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81F1CA-9294-427E-8F92-B2F346AD99A3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0" i="4"/>
  <c r="N51" i="4"/>
  <c r="N52" i="4"/>
  <c r="N53" i="4"/>
  <c r="N54" i="4"/>
  <c r="L55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3" i="2"/>
  <c r="N34" i="2"/>
  <c r="N35" i="2"/>
  <c r="N36" i="2"/>
  <c r="N37" i="2"/>
  <c r="N38" i="2"/>
  <c r="N39" i="2"/>
  <c r="N40" i="2"/>
  <c r="N41" i="2"/>
  <c r="N42" i="2"/>
  <c r="N43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0" i="3"/>
  <c r="O51" i="3"/>
  <c r="O52" i="3"/>
  <c r="O53" i="3"/>
  <c r="O54" i="3"/>
  <c r="L55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<sst xmlns="http://schemas.openxmlformats.org/spreadsheetml/2006/main" count="382" uniqueCount="135">
  <si>
    <t>Expense Report Coding Form</t>
  </si>
  <si>
    <t>AMOUNT</t>
  </si>
  <si>
    <t>CO</t>
  </si>
  <si>
    <t xml:space="preserve">  MAJOR/ PROCESS</t>
  </si>
  <si>
    <t>SUB/      ASSET</t>
  </si>
  <si>
    <t>DTL CLS</t>
  </si>
  <si>
    <t>R C</t>
  </si>
  <si>
    <t>SUB    LEDGER</t>
  </si>
  <si>
    <t>WORK ORDER</t>
  </si>
  <si>
    <t>PROP  UNIT</t>
  </si>
  <si>
    <t>COST CAT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</si>
  <si>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</si>
  <si>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</si>
  <si>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</si>
  <si>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</si>
  <si>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</si>
  <si>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</si>
  <si>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</si>
  <si>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</si>
  <si>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</si>
  <si>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>SOCIAL SECURITY NUMBER</t>
  </si>
  <si>
    <t>COMPANY NUMBER</t>
  </si>
  <si>
    <t xml:space="preserve">OFFICE NUMBER/FIELD LOCATION </t>
  </si>
  <si>
    <t>PHONE NUMBER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</si>
  <si>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</si>
  <si>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</si>
  <si>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</si>
  <si>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</si>
  <si>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</si>
  <si>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</si>
  <si>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</si>
  <si>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</si>
  <si>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</si>
  <si>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</si>
  <si>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</si>
  <si>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 xml:space="preserve">  MAJOR/    PROCESS</t>
  </si>
  <si>
    <t>DETAIL CLASS</t>
  </si>
  <si>
    <t>PROPERTY  UNIT</t>
  </si>
  <si>
    <t>COST CATEGORY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</si>
  <si>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</si>
  <si>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</si>
  <si>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</si>
  <si>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</si>
  <si>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</si>
  <si>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</si>
  <si>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</si>
  <si>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</si>
  <si>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</si>
  <si>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</si>
  <si>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</si>
  <si>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</si>
  <si>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</si>
  <si>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</si>
  <si>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</si>
  <si>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</si>
  <si>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</si>
  <si>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</si>
  <si>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</si>
  <si>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</si>
  <si>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</si>
  <si>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</si>
  <si>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</si>
  <si>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>Revised 12/1/97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</si>
  <si>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</si>
  <si>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</si>
  <si>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</si>
  <si>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</si>
  <si>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</si>
  <si>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</si>
  <si>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</si>
  <si>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</si>
  <si>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</si>
  <si>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</si>
  <si>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</si>
  <si>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</si>
  <si>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</si>
  <si>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</si>
  <si>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</si>
  <si>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</si>
  <si>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</si>
  <si>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</si>
  <si>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</si>
  <si>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</si>
  <si>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</si>
  <si>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</si>
  <si>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</si>
  <si>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</si>
  <si>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</si>
  <si>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</si>
  <si>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</si>
  <si>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</si>
  <si>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</si>
  <si>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</si>
  <si>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</si>
  <si>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</si>
  <si>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</si>
  <si>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</si>
  <si>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</si>
  <si>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</si>
  <si>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</si>
  <si>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</si>
  <si>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</si>
  <si>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</si>
  <si>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</si>
  <si>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</si>
  <si>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</si>
  <si>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</si>
  <si>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</si>
  <si>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</si>
  <si>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</si>
  <si>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</si>
  <si>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</si>
  <si>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</si>
  <si>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</si>
  <si>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Hall</t>
  </si>
  <si>
    <t>D, Todd</t>
  </si>
  <si>
    <t>Director</t>
  </si>
  <si>
    <t>413</t>
  </si>
  <si>
    <t>EB3076b</t>
  </si>
  <si>
    <t>713 853-1957</t>
  </si>
  <si>
    <t>454-59-8983</t>
  </si>
  <si>
    <t>L</t>
  </si>
  <si>
    <t>9210</t>
  </si>
  <si>
    <t>999</t>
  </si>
  <si>
    <t>175</t>
  </si>
  <si>
    <t>2182</t>
  </si>
  <si>
    <t>062</t>
  </si>
  <si>
    <t>Sally W. Beck</t>
  </si>
  <si>
    <t>Ruggles Grill - Welcome Susie</t>
  </si>
  <si>
    <t>Hall, Norton,Maxwell,Lin,Tippery,Ayala</t>
  </si>
  <si>
    <t>Treebeards - Discuss Perf Mgmt</t>
  </si>
  <si>
    <t>T. Hall, H Lin, D Maxwell, T. Norton</t>
  </si>
  <si>
    <t>Pagenet - Todd's Pgr</t>
  </si>
  <si>
    <t>MetroCall - D. Maxwell's Pgr</t>
  </si>
  <si>
    <t>Downtown Café - Discuss Holiday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</si>
</sst>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8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ck">
        <color indexed="64"/>
      </right>
      <top style="thin">
        <color indexed="8"/>
      </top>
      <bottom style="thin">
        <color indexed="8"/>
      </bottom>
      <diagonal/>
    </border>
    <border>
      <left/>
      <right style="thick">
        <color indexed="64"/>
      </right>
      <top/>
      <bottom style="thin">
        <color indexed="8"/>
      </bottom>
      <diagonal/>
    </border>
    <border>
      <left/>
      <right style="thick">
        <color indexed="64"/>
      </right>
      <top/>
      <bottom/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/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375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14" fillId="0" borderId="8" xfId="5" applyNumberFormat="1" applyFont="1" applyBorder="1" applyAlignment="1" applyProtection="1">
      <alignment horizontal="left"/>
    </xf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" fillId="0" borderId="0" xfId="4" applyNumberFormat="1" applyFont="1" applyFill="1" applyBorder="1" applyAlignment="1" applyProtection="1">
      <alignment horizontal="left"/>
    </xf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49" fontId="9" fillId="0" borderId="22" xfId="4" applyNumberFormat="1" applyFont="1" applyBorder="1" applyAlignment="1" applyProtection="1">
      <alignment horizontal="center"/>
      <protection locked="0"/>
    </xf>
    <xf numFmtId="49" fontId="9" fillId="0" borderId="23" xfId="4" applyNumberFormat="1" applyFont="1" applyBorder="1" applyAlignment="1" applyProtection="1">
      <alignment horizontal="center"/>
      <protection locked="0"/>
    </xf>
    <xf numFmtId="49" fontId="9" fillId="0" borderId="24" xfId="4" applyNumberFormat="1" applyFont="1" applyBorder="1" applyAlignment="1" applyProtection="1">
      <alignment horizontal="center"/>
      <protection locked="0"/>
    </xf>
    <xf numFmtId="49" fontId="9" fillId="0" borderId="25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6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7" xfId="2" applyNumberFormat="1" applyFont="1" applyBorder="1" applyAlignment="1" applyProtection="1">
      <alignment horizontal="right"/>
    </xf>
    <xf numFmtId="49" fontId="9" fillId="0" borderId="28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22" xfId="4" applyNumberFormat="1" applyFont="1" applyBorder="1" applyAlignment="1" applyProtection="1">
      <alignment horizontal="left"/>
      <protection locked="0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30" xfId="2" applyNumberFormat="1" applyFont="1" applyBorder="1" applyProtection="1"/>
    <xf numFmtId="43" fontId="9" fillId="0" borderId="27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9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4" xfId="4" applyNumberFormat="1" applyFont="1" applyBorder="1" applyAlignment="1" applyProtection="1">
      <alignment horizontal="left"/>
    </xf>
    <xf numFmtId="164" fontId="9" fillId="0" borderId="31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31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2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28" xfId="4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"/>
      <protection locked="0"/>
    </xf>
    <xf numFmtId="43" fontId="9" fillId="0" borderId="27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9" fillId="0" borderId="19" xfId="4" applyNumberFormat="1" applyFont="1" applyBorder="1" applyAlignment="1" applyProtection="1">
      <alignment horizontal="left"/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3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64" fontId="31" fillId="5" borderId="17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4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17" fillId="5" borderId="8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Continuous"/>
    </xf>
    <xf numFmtId="164" fontId="14" fillId="5" borderId="29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6" borderId="35" xfId="4" applyNumberFormat="1" applyFont="1" applyFill="1" applyBorder="1" applyProtection="1"/>
    <xf numFmtId="164" fontId="1" fillId="5" borderId="29" xfId="4" applyNumberFormat="1" applyFont="1" applyFill="1" applyBorder="1" applyAlignment="1" applyProtection="1">
      <alignment horizontal="centerContinuous"/>
    </xf>
    <xf numFmtId="164" fontId="5" fillId="5" borderId="28" xfId="4" applyNumberFormat="1" applyFont="1" applyFill="1" applyBorder="1" applyAlignment="1" applyProtection="1">
      <alignment horizontal="centerContinuous"/>
    </xf>
    <xf numFmtId="164" fontId="5" fillId="5" borderId="29" xfId="4" applyNumberFormat="1" applyFont="1" applyFill="1" applyBorder="1" applyAlignment="1" applyProtection="1">
      <alignment horizontal="centerContinuous"/>
    </xf>
    <xf numFmtId="164" fontId="7" fillId="5" borderId="29" xfId="4" applyNumberFormat="1" applyFont="1" applyFill="1" applyBorder="1" applyAlignment="1" applyProtection="1">
      <alignment horizontal="centerContinuous"/>
    </xf>
    <xf numFmtId="164" fontId="7" fillId="5" borderId="25" xfId="4" applyNumberFormat="1" applyFont="1" applyFill="1" applyBorder="1" applyAlignment="1" applyProtection="1">
      <alignment horizontal="centerContinuous"/>
    </xf>
    <xf numFmtId="14" fontId="29" fillId="0" borderId="17" xfId="4" applyNumberFormat="1" applyFont="1" applyFill="1" applyBorder="1" applyAlignment="1" applyProtection="1">
      <alignment horizontal="left"/>
      <protection locked="0"/>
    </xf>
    <xf numFmtId="164" fontId="31" fillId="5" borderId="7" xfId="4" applyNumberFormat="1" applyFont="1" applyFill="1" applyBorder="1" applyAlignment="1" applyProtection="1">
      <alignment horizontal="centerContinuous"/>
    </xf>
    <xf numFmtId="164" fontId="31" fillId="5" borderId="23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23" xfId="4" applyNumberFormat="1" applyFont="1" applyFill="1" applyBorder="1" applyAlignment="1" applyProtection="1"/>
    <xf numFmtId="164" fontId="31" fillId="5" borderId="22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50" fillId="5" borderId="36" xfId="4" applyNumberFormat="1" applyFont="1" applyFill="1" applyBorder="1" applyAlignment="1" applyProtection="1">
      <alignment horizontal="centerContinuous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31" fillId="5" borderId="17" xfId="4" applyNumberFormat="1" applyFont="1" applyFill="1" applyBorder="1" applyAlignment="1" applyProtection="1">
      <alignment horizontal="left"/>
    </xf>
    <xf numFmtId="164" fontId="9" fillId="0" borderId="11" xfId="4" applyNumberFormat="1" applyFont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31" fillId="5" borderId="22" xfId="4" applyNumberFormat="1" applyFont="1" applyFill="1" applyBorder="1" applyAlignment="1" applyProtection="1">
      <alignment horizontal="centerContinuous" wrapText="1"/>
    </xf>
    <xf numFmtId="164" fontId="31" fillId="5" borderId="22" xfId="4" applyNumberFormat="1" applyFont="1" applyFill="1" applyBorder="1" applyAlignment="1" applyProtection="1">
      <alignment horizontal="centerContinuous" vertical="center"/>
    </xf>
    <xf numFmtId="164" fontId="31" fillId="5" borderId="22" xfId="4" applyNumberFormat="1" applyFont="1" applyFill="1" applyBorder="1" applyAlignment="1" applyProtection="1">
      <alignment horizontal="centerContinuous" vertical="center" wrapText="1"/>
    </xf>
    <xf numFmtId="164" fontId="31" fillId="5" borderId="17" xfId="4" applyNumberFormat="1" applyFont="1" applyFill="1" applyBorder="1" applyAlignment="1" applyProtection="1">
      <alignment horizontal="centerContinuous" vertical="center" wrapText="1"/>
    </xf>
    <xf numFmtId="164" fontId="31" fillId="5" borderId="23" xfId="4" applyNumberFormat="1" applyFont="1" applyFill="1" applyBorder="1" applyAlignment="1" applyProtection="1">
      <alignment horizontal="centerContinuous" vertical="center"/>
    </xf>
    <xf numFmtId="49" fontId="5" fillId="6" borderId="17" xfId="4" applyNumberFormat="1" applyFont="1" applyFill="1" applyBorder="1" applyAlignment="1" applyProtection="1">
      <alignment horizontal="center" vertical="center"/>
    </xf>
    <xf numFmtId="164" fontId="9" fillId="0" borderId="31" xfId="5" applyNumberFormat="1" applyFont="1" applyBorder="1" applyAlignment="1" applyProtection="1"/>
    <xf numFmtId="164" fontId="9" fillId="0" borderId="31" xfId="4" applyNumberFormat="1" applyFont="1" applyBorder="1" applyAlignment="1" applyProtection="1"/>
    <xf numFmtId="49" fontId="9" fillId="0" borderId="17" xfId="4" applyNumberFormat="1" applyFont="1" applyBorder="1" applyAlignment="1" applyProtection="1">
      <alignment horizontal="centerContinuous"/>
      <protection locked="0"/>
    </xf>
    <xf numFmtId="49" fontId="9" fillId="0" borderId="23" xfId="4" applyNumberFormat="1" applyFont="1" applyBorder="1" applyAlignment="1" applyProtection="1">
      <alignment horizontal="centerContinuous"/>
    </xf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49" fontId="9" fillId="0" borderId="17" xfId="5" applyNumberFormat="1" applyFont="1" applyBorder="1" applyAlignment="1" applyProtection="1">
      <alignment horizontal="centerContinuous"/>
      <protection locked="0"/>
    </xf>
    <xf numFmtId="49" fontId="9" fillId="0" borderId="23" xfId="5" applyNumberFormat="1" applyFont="1" applyBorder="1" applyAlignment="1" applyProtection="1">
      <alignment horizontal="centerContinuous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64" fontId="31" fillId="5" borderId="23" xfId="4" applyNumberFormat="1" applyFont="1" applyFill="1" applyBorder="1" applyAlignment="1" applyProtection="1">
      <alignment horizontal="center"/>
    </xf>
    <xf numFmtId="49" fontId="5" fillId="6" borderId="22" xfId="4" applyNumberFormat="1" applyFont="1" applyFill="1" applyBorder="1" applyAlignment="1" applyProtection="1">
      <alignment horizontal="centerContinuous"/>
    </xf>
    <xf numFmtId="49" fontId="5" fillId="6" borderId="23" xfId="4" applyNumberFormat="1" applyFont="1" applyFill="1" applyBorder="1" applyAlignment="1" applyProtection="1">
      <alignment horizontal="centerContinuous"/>
    </xf>
    <xf numFmtId="188" fontId="49" fillId="0" borderId="0" xfId="4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164" fontId="9" fillId="0" borderId="29" xfId="4" applyNumberFormat="1" applyFont="1" applyBorder="1" applyAlignment="1" applyProtection="1">
      <alignment horizontal="centerContinuous"/>
    </xf>
    <xf numFmtId="164" fontId="9" fillId="0" borderId="19" xfId="4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64" fontId="31" fillId="7" borderId="37" xfId="4" applyNumberFormat="1" applyFont="1" applyFill="1" applyBorder="1" applyAlignment="1" applyProtection="1">
      <alignment horizontal="centerContinuous" wrapText="1"/>
    </xf>
    <xf numFmtId="178" fontId="9" fillId="0" borderId="38" xfId="1" applyNumberFormat="1" applyFont="1" applyBorder="1" applyAlignment="1" applyProtection="1">
      <alignment horizontal="right"/>
      <protection locked="0"/>
    </xf>
    <xf numFmtId="178" fontId="9" fillId="8" borderId="39" xfId="1" applyNumberFormat="1" applyFont="1" applyFill="1" applyBorder="1" applyAlignment="1" applyProtection="1">
      <alignment horizontal="right"/>
    </xf>
    <xf numFmtId="164" fontId="31" fillId="5" borderId="40" xfId="4" applyNumberFormat="1" applyFont="1" applyFill="1" applyBorder="1" applyAlignment="1" applyProtection="1">
      <alignment horizontal="centerContinuous" wrapText="1"/>
    </xf>
    <xf numFmtId="49" fontId="9" fillId="0" borderId="41" xfId="5" applyNumberFormat="1" applyFont="1" applyBorder="1" applyAlignment="1" applyProtection="1">
      <alignment horizontal="center"/>
      <protection locked="0"/>
    </xf>
    <xf numFmtId="164" fontId="17" fillId="0" borderId="42" xfId="5" applyFont="1" applyBorder="1" applyProtection="1"/>
    <xf numFmtId="164" fontId="31" fillId="5" borderId="43" xfId="4" applyNumberFormat="1" applyFont="1" applyFill="1" applyBorder="1" applyAlignment="1" applyProtection="1">
      <alignment horizontal="centerContinuous" vertical="center" wrapText="1"/>
    </xf>
    <xf numFmtId="49" fontId="9" fillId="0" borderId="44" xfId="5" applyNumberFormat="1" applyFont="1" applyBorder="1" applyAlignment="1" applyProtection="1">
      <alignment horizontal="center"/>
      <protection locked="0"/>
    </xf>
    <xf numFmtId="164" fontId="31" fillId="7" borderId="45" xfId="4" applyNumberFormat="1" applyFont="1" applyFill="1" applyBorder="1" applyAlignment="1" applyProtection="1">
      <alignment horizontal="centerContinuous" wrapText="1"/>
    </xf>
    <xf numFmtId="178" fontId="9" fillId="0" borderId="46" xfId="0" applyNumberFormat="1" applyFont="1" applyBorder="1" applyProtection="1">
      <protection locked="0"/>
    </xf>
    <xf numFmtId="164" fontId="31" fillId="5" borderId="40" xfId="4" applyNumberFormat="1" applyFont="1" applyFill="1" applyBorder="1" applyAlignment="1" applyProtection="1">
      <alignment horizontal="centerContinuous" vertical="center" wrapText="1"/>
    </xf>
    <xf numFmtId="49" fontId="9" fillId="0" borderId="47" xfId="4" applyNumberFormat="1" applyFont="1" applyBorder="1" applyAlignment="1" applyProtection="1">
      <alignment horizontal="center"/>
      <protection locked="0"/>
    </xf>
    <xf numFmtId="49" fontId="9" fillId="0" borderId="41" xfId="4" applyNumberFormat="1" applyFont="1" applyBorder="1" applyAlignment="1" applyProtection="1">
      <alignment horizontal="center"/>
      <protection locked="0"/>
    </xf>
    <xf numFmtId="164" fontId="18" fillId="0" borderId="5" xfId="4" applyNumberFormat="1" applyFont="1" applyBorder="1" applyAlignment="1" applyProtection="1">
      <alignment horizontal="left"/>
    </xf>
    <xf numFmtId="0" fontId="20" fillId="0" borderId="0" xfId="0" applyFont="1"/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164" fontId="31" fillId="0" borderId="22" xfId="4" applyNumberFormat="1" applyFont="1" applyFill="1" applyBorder="1" applyAlignment="1" applyProtection="1">
      <alignment horizontal="left" wrapText="1"/>
    </xf>
    <xf numFmtId="164" fontId="31" fillId="0" borderId="40" xfId="4" applyNumberFormat="1" applyFont="1" applyFill="1" applyBorder="1" applyAlignment="1" applyProtection="1">
      <alignment horizontal="left" wrapText="1"/>
    </xf>
    <xf numFmtId="164" fontId="31" fillId="0" borderId="22" xfId="4" applyNumberFormat="1" applyFont="1" applyFill="1" applyBorder="1" applyAlignment="1" applyProtection="1">
      <alignment horizontal="center" wrapText="1"/>
    </xf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31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6" fillId="0" borderId="0" xfId="0" applyNumberFormat="1" applyFont="1"/>
    <xf numFmtId="43" fontId="53" fillId="0" borderId="0" xfId="0" applyNumberFormat="1" applyFont="1"/>
    <xf numFmtId="182" fontId="53" fillId="0" borderId="0" xfId="1" applyNumberFormat="1" applyFont="1" applyAlignment="1"/>
    <xf numFmtId="43" fontId="57" fillId="0" borderId="0" xfId="0" applyNumberFormat="1" applyFont="1"/>
    <xf numFmtId="43" fontId="53" fillId="0" borderId="48" xfId="0" applyNumberFormat="1" applyFont="1" applyBorder="1"/>
    <xf numFmtId="0" fontId="53" fillId="0" borderId="0" xfId="0" applyFont="1"/>
    <xf numFmtId="188" fontId="49" fillId="0" borderId="24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238125</xdr:colOff>
          <xdr:row>3</xdr:row>
          <xdr:rowOff>95250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71D63965-2E80-41FD-4B7F-6D15645DBC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5ADCBE31-2C46-63FA-38A8-69D7B7C78AAC}"/>
            </a:ext>
          </a:extLst>
        </xdr:cNvPr>
        <xdr:cNvSpPr>
          <a:spLocks noChangeShapeType="1"/>
        </xdr:cNvSpPr>
      </xdr:nvSpPr>
      <xdr:spPr bwMode="auto">
        <a:xfrm>
          <a:off x="921067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13141F12-06AB-15ED-5F74-2AFB74FAB646}"/>
            </a:ext>
          </a:extLst>
        </xdr:cNvPr>
        <xdr:cNvSpPr>
          <a:spLocks noChangeShapeType="1"/>
        </xdr:cNvSpPr>
      </xdr:nvSpPr>
      <xdr:spPr bwMode="auto">
        <a:xfrm flipV="1">
          <a:off x="9210675" y="11544300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C04A8E98-D655-91F5-AFD7-99001DB36AA1}"/>
            </a:ext>
          </a:extLst>
        </xdr:cNvPr>
        <xdr:cNvSpPr txBox="1">
          <a:spLocks noChangeArrowheads="1"/>
        </xdr:cNvSpPr>
      </xdr:nvSpPr>
      <xdr:spPr bwMode="auto">
        <a:xfrm>
          <a:off x="860107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91FFD7EB-CA7E-F633-07D7-98B6E55B640A}"/>
            </a:ext>
          </a:extLst>
        </xdr:cNvPr>
        <xdr:cNvSpPr>
          <a:spLocks noChangeShapeType="1"/>
        </xdr:cNvSpPr>
      </xdr:nvSpPr>
      <xdr:spPr bwMode="auto">
        <a:xfrm>
          <a:off x="627697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C87E4877-859C-DBB1-C028-A6C96DD8AE4B}"/>
            </a:ext>
          </a:extLst>
        </xdr:cNvPr>
        <xdr:cNvSpPr txBox="1">
          <a:spLocks noChangeArrowheads="1"/>
        </xdr:cNvSpPr>
      </xdr:nvSpPr>
      <xdr:spPr bwMode="auto">
        <a:xfrm>
          <a:off x="88677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39CCE4EC-E9B4-BE4F-53E1-0060315A546D}"/>
            </a:ext>
          </a:extLst>
        </xdr:cNvPr>
        <xdr:cNvSpPr>
          <a:spLocks noChangeShapeType="1"/>
        </xdr:cNvSpPr>
      </xdr:nvSpPr>
      <xdr:spPr bwMode="auto">
        <a:xfrm>
          <a:off x="6334125" y="11830050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0F592CE2-59FE-472C-6C0F-36E9BA580F42}"/>
            </a:ext>
          </a:extLst>
        </xdr:cNvPr>
        <xdr:cNvSpPr>
          <a:spLocks noChangeShapeType="1"/>
        </xdr:cNvSpPr>
      </xdr:nvSpPr>
      <xdr:spPr bwMode="auto">
        <a:xfrm flipV="1">
          <a:off x="94773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75B0D812-7D30-4178-5CFD-55C656730D42}"/>
            </a:ext>
          </a:extLst>
        </xdr:cNvPr>
        <xdr:cNvSpPr>
          <a:spLocks noChangeShapeType="1"/>
        </xdr:cNvSpPr>
      </xdr:nvSpPr>
      <xdr:spPr bwMode="auto">
        <a:xfrm>
          <a:off x="94773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5CFA6DAA-6DA1-30EB-5ABB-4405B849F7C1}"/>
            </a:ext>
          </a:extLst>
        </xdr:cNvPr>
        <xdr:cNvSpPr>
          <a:spLocks noChangeShapeType="1"/>
        </xdr:cNvSpPr>
      </xdr:nvSpPr>
      <xdr:spPr bwMode="auto">
        <a:xfrm>
          <a:off x="908685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230FE606-EC39-8C7E-E03B-DC0C5D09C89F}"/>
            </a:ext>
          </a:extLst>
        </xdr:cNvPr>
        <xdr:cNvSpPr txBox="1">
          <a:spLocks noChangeArrowheads="1"/>
        </xdr:cNvSpPr>
      </xdr:nvSpPr>
      <xdr:spPr bwMode="auto">
        <a:xfrm>
          <a:off x="843915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7DF94435-3DD5-7FC4-4469-0468AA254DD6}"/>
            </a:ext>
          </a:extLst>
        </xdr:cNvPr>
        <xdr:cNvSpPr>
          <a:spLocks noChangeShapeType="1"/>
        </xdr:cNvSpPr>
      </xdr:nvSpPr>
      <xdr:spPr bwMode="auto">
        <a:xfrm>
          <a:off x="602932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B6E0D29A-8E08-FE84-7D40-30B444B53061}"/>
            </a:ext>
          </a:extLst>
        </xdr:cNvPr>
        <xdr:cNvSpPr>
          <a:spLocks noChangeShapeType="1"/>
        </xdr:cNvSpPr>
      </xdr:nvSpPr>
      <xdr:spPr bwMode="auto">
        <a:xfrm>
          <a:off x="9201150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EB7BCC92-68BA-ECC1-4563-648FB93A474F}"/>
            </a:ext>
          </a:extLst>
        </xdr:cNvPr>
        <xdr:cNvSpPr>
          <a:spLocks noChangeShapeType="1"/>
        </xdr:cNvSpPr>
      </xdr:nvSpPr>
      <xdr:spPr bwMode="auto">
        <a:xfrm>
          <a:off x="9201150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0857EF30-E3EA-99B0-C1CE-E5BD20EB5593}"/>
            </a:ext>
          </a:extLst>
        </xdr:cNvPr>
        <xdr:cNvSpPr txBox="1">
          <a:spLocks noChangeArrowheads="1"/>
        </xdr:cNvSpPr>
      </xdr:nvSpPr>
      <xdr:spPr bwMode="auto">
        <a:xfrm>
          <a:off x="8591550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93081DE6-825A-CF75-07AD-C8D6C7CBB24B}"/>
            </a:ext>
          </a:extLst>
        </xdr:cNvPr>
        <xdr:cNvSpPr>
          <a:spLocks noChangeShapeType="1"/>
        </xdr:cNvSpPr>
      </xdr:nvSpPr>
      <xdr:spPr bwMode="auto">
        <a:xfrm>
          <a:off x="6267450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3D48E528-86D2-A862-E3F3-5FB696C71254}"/>
            </a:ext>
          </a:extLst>
        </xdr:cNvPr>
        <xdr:cNvSpPr txBox="1">
          <a:spLocks noChangeArrowheads="1"/>
        </xdr:cNvSpPr>
      </xdr:nvSpPr>
      <xdr:spPr bwMode="auto">
        <a:xfrm>
          <a:off x="88677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A4F497BF-32C7-29F9-F838-74CC9536D2CE}"/>
            </a:ext>
          </a:extLst>
        </xdr:cNvPr>
        <xdr:cNvSpPr>
          <a:spLocks noChangeShapeType="1"/>
        </xdr:cNvSpPr>
      </xdr:nvSpPr>
      <xdr:spPr bwMode="auto">
        <a:xfrm>
          <a:off x="63341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5061D13A-3D6E-197E-A830-997EA93F0BB3}"/>
            </a:ext>
          </a:extLst>
        </xdr:cNvPr>
        <xdr:cNvSpPr>
          <a:spLocks noChangeShapeType="1"/>
        </xdr:cNvSpPr>
      </xdr:nvSpPr>
      <xdr:spPr bwMode="auto">
        <a:xfrm flipV="1">
          <a:off x="94773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69540DC0-05CE-5920-577C-43B78E8A9888}"/>
            </a:ext>
          </a:extLst>
        </xdr:cNvPr>
        <xdr:cNvSpPr>
          <a:spLocks noChangeShapeType="1"/>
        </xdr:cNvSpPr>
      </xdr:nvSpPr>
      <xdr:spPr bwMode="auto">
        <a:xfrm>
          <a:off x="94773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48EE177C-11D2-1D3C-C029-EF15C8124F1A}"/>
            </a:ext>
          </a:extLst>
        </xdr:cNvPr>
        <xdr:cNvSpPr>
          <a:spLocks noChangeShapeType="1"/>
        </xdr:cNvSpPr>
      </xdr:nvSpPr>
      <xdr:spPr bwMode="auto">
        <a:xfrm>
          <a:off x="907732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9D569093-F761-836F-C110-5BDA923769F3}"/>
            </a:ext>
          </a:extLst>
        </xdr:cNvPr>
        <xdr:cNvSpPr txBox="1">
          <a:spLocks noChangeArrowheads="1"/>
        </xdr:cNvSpPr>
      </xdr:nvSpPr>
      <xdr:spPr bwMode="auto">
        <a:xfrm>
          <a:off x="842962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D35B7959-51E1-C061-DCF1-0117FFA09970}"/>
            </a:ext>
          </a:extLst>
        </xdr:cNvPr>
        <xdr:cNvSpPr>
          <a:spLocks noChangeShapeType="1"/>
        </xdr:cNvSpPr>
      </xdr:nvSpPr>
      <xdr:spPr bwMode="auto">
        <a:xfrm>
          <a:off x="601980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zoomScale="75" workbookViewId="0">
      <selection activeCell="A3" sqref="A3"/>
    </sheetView>
  </sheetViews>
  <sheetFormatPr defaultRowHeight="17.25" customHeight="1" x14ac:dyDescent="0.2"/>
  <cols>
    <col min="1" max="1" width="13.28515625" style="360" customWidth="1"/>
    <col min="2" max="2" width="5.85546875" style="360" customWidth="1"/>
    <col min="3" max="3" width="11.7109375" style="360" customWidth="1"/>
    <col min="4" max="4" width="8" style="360" customWidth="1"/>
    <col min="5" max="5" width="6.85546875" style="360" customWidth="1"/>
    <col min="6" max="6" width="7.5703125" style="360" customWidth="1"/>
    <col min="7" max="7" width="10.140625" style="360" customWidth="1"/>
    <col min="8" max="8" width="10.5703125" style="360" customWidth="1"/>
    <col min="9" max="9" width="9.85546875" style="360" customWidth="1"/>
    <col min="10" max="10" width="7.7109375" style="360" customWidth="1"/>
    <col min="11" max="16384" width="9.140625" style="360"/>
  </cols>
  <sheetData>
    <row r="1" spans="1:10" ht="14.25" customHeight="1" x14ac:dyDescent="0.25">
      <c r="B1" s="357" t="s">
        <v>0</v>
      </c>
    </row>
    <row r="2" spans="1:10" ht="22.5" customHeight="1" x14ac:dyDescent="0.2">
      <c r="A2" s="361" t="s">
        <v>1</v>
      </c>
      <c r="B2" s="361" t="s">
        <v>2</v>
      </c>
      <c r="C2" s="361" t="s">
        <v>3</v>
      </c>
      <c r="D2" s="361" t="s">
        <v>4</v>
      </c>
      <c r="E2" s="361" t="s">
        <v>5</v>
      </c>
      <c r="F2" s="363" t="s">
        <v>6</v>
      </c>
      <c r="G2" s="361" t="s">
        <v>7</v>
      </c>
      <c r="H2" s="361" t="s">
        <v>8</v>
      </c>
      <c r="I2" s="361" t="s">
        <v>9</v>
      </c>
      <c r="J2" s="362" t="s">
        <v>10</v>
      </c>
    </row>
    <row r="3" spans="1:10" ht="18" customHeight="1" x14ac:dyDescent="0.25">
      <c r="A3" s="368">
        <f>'Short Form'!N27</f>
        <v>255.17</v>
      </c>
      <c r="B3" s="367" t="str">
        <f>'Short Form'!A29</f>
        <v>413</v>
      </c>
      <c r="C3" s="367" t="str">
        <f>'Short Form'!B29</f>
        <v>9210</v>
      </c>
      <c r="D3" s="367" t="str">
        <f>'Short Form'!D29</f>
        <v>999</v>
      </c>
      <c r="E3" s="367" t="str">
        <f>'Short Form'!E29</f>
        <v>062</v>
      </c>
      <c r="F3" s="367" t="str">
        <f>'Short Form'!F29</f>
        <v>2182</v>
      </c>
      <c r="G3" s="367">
        <f>'Short Form'!G29</f>
        <v>0</v>
      </c>
      <c r="H3" s="367">
        <f>'Short Form'!H29</f>
        <v>0</v>
      </c>
      <c r="I3" s="367">
        <f>'Short Form'!I29</f>
        <v>0</v>
      </c>
      <c r="J3" s="367">
        <f>'Short Form'!J29</f>
        <v>0</v>
      </c>
    </row>
    <row r="4" spans="1:10" ht="18" customHeight="1" x14ac:dyDescent="0.25">
      <c r="A4" s="368">
        <f>'Short Form'!N41</f>
        <v>37.549999999999997</v>
      </c>
      <c r="B4" s="368" t="str">
        <f>'Short Form'!A43</f>
        <v>413</v>
      </c>
      <c r="C4" s="368" t="str">
        <f>'Short Form'!B43</f>
        <v>9210</v>
      </c>
      <c r="D4" s="368" t="str">
        <f>'Short Form'!D43</f>
        <v>999</v>
      </c>
      <c r="E4" s="368" t="str">
        <f>'Short Form'!E43</f>
        <v>175</v>
      </c>
      <c r="F4" s="368" t="str">
        <f>'Short Form'!F43</f>
        <v>2182</v>
      </c>
      <c r="G4" s="368">
        <f>'Short Form'!G43</f>
        <v>0</v>
      </c>
      <c r="H4" s="368">
        <f>'Short Form'!H43</f>
        <v>0</v>
      </c>
      <c r="I4" s="368">
        <f>'Short Form'!I43</f>
        <v>0</v>
      </c>
      <c r="J4" s="368">
        <f>'Short Form'!J43</f>
        <v>0</v>
      </c>
    </row>
    <row r="5" spans="1:10" ht="18" customHeight="1" x14ac:dyDescent="0.25">
      <c r="A5" s="368">
        <f>'Travel Form'!O49</f>
        <v>0</v>
      </c>
      <c r="B5" s="369">
        <f>'Travel Form'!B49</f>
        <v>0</v>
      </c>
      <c r="C5" s="369">
        <f>'Travel Form'!C49</f>
        <v>0</v>
      </c>
      <c r="D5" s="369">
        <f>'Travel Form'!E49</f>
        <v>0</v>
      </c>
      <c r="E5" s="369">
        <f>'Travel Form'!F49</f>
        <v>0</v>
      </c>
      <c r="F5" s="369">
        <f>'Travel Form'!G49</f>
        <v>0</v>
      </c>
      <c r="G5" s="369">
        <f>'Travel Form'!H49</f>
        <v>0</v>
      </c>
      <c r="H5" s="369">
        <f>'Travel Form'!I49</f>
        <v>0</v>
      </c>
      <c r="I5" s="369">
        <f>'Travel Form'!J49</f>
        <v>0</v>
      </c>
      <c r="J5" s="369">
        <f>'Travel Form'!K49</f>
        <v>0</v>
      </c>
    </row>
    <row r="6" spans="1:10" ht="18" customHeight="1" x14ac:dyDescent="0.25">
      <c r="A6" s="368">
        <f>'Travel Form'!O50</f>
        <v>0</v>
      </c>
      <c r="B6" s="369">
        <f>'Travel Form'!B50</f>
        <v>0</v>
      </c>
      <c r="C6" s="369">
        <f>'Travel Form'!C50</f>
        <v>0</v>
      </c>
      <c r="D6" s="369">
        <f>'Travel Form'!E50</f>
        <v>0</v>
      </c>
      <c r="E6" s="369">
        <f>'Travel Form'!F50</f>
        <v>0</v>
      </c>
      <c r="F6" s="369">
        <f>'Travel Form'!G50</f>
        <v>0</v>
      </c>
      <c r="G6" s="369">
        <f>'Travel Form'!H50</f>
        <v>0</v>
      </c>
      <c r="H6" s="369">
        <f>'Travel Form'!I50</f>
        <v>0</v>
      </c>
      <c r="I6" s="369">
        <f>'Travel Form'!J50</f>
        <v>0</v>
      </c>
      <c r="J6" s="369">
        <f>'Travel Form'!K50</f>
        <v>0</v>
      </c>
    </row>
    <row r="7" spans="1:10" ht="18" customHeight="1" x14ac:dyDescent="0.25">
      <c r="A7" s="368">
        <f>'Travel Form'!O51</f>
        <v>0</v>
      </c>
      <c r="B7" s="369">
        <f>'Travel Form'!B51</f>
        <v>0</v>
      </c>
      <c r="C7" s="369">
        <f>'Travel Form'!C51</f>
        <v>0</v>
      </c>
      <c r="D7" s="369">
        <f>'Travel Form'!E51</f>
        <v>0</v>
      </c>
      <c r="E7" s="369">
        <f>'Travel Form'!F51</f>
        <v>0</v>
      </c>
      <c r="F7" s="369">
        <f>'Travel Form'!G51</f>
        <v>0</v>
      </c>
      <c r="G7" s="369">
        <f>'Travel Form'!H51</f>
        <v>0</v>
      </c>
      <c r="H7" s="369">
        <f>'Travel Form'!I51</f>
        <v>0</v>
      </c>
      <c r="I7" s="369">
        <f>'Travel Form'!J51</f>
        <v>0</v>
      </c>
      <c r="J7" s="369">
        <f>'Travel Form'!K51</f>
        <v>0</v>
      </c>
    </row>
    <row r="8" spans="1:10" ht="18" customHeight="1" x14ac:dyDescent="0.25">
      <c r="A8" s="370">
        <f>'Travel Form'!O52</f>
        <v>0</v>
      </c>
      <c r="B8" s="369">
        <f>'Travel Form'!B52</f>
        <v>0</v>
      </c>
      <c r="C8" s="369">
        <f>'Travel Form'!C52</f>
        <v>0</v>
      </c>
      <c r="D8" s="369">
        <f>'Travel Form'!E52</f>
        <v>0</v>
      </c>
      <c r="E8" s="369">
        <f>'Travel Form'!F52</f>
        <v>0</v>
      </c>
      <c r="F8" s="369">
        <f>'Travel Form'!G52</f>
        <v>0</v>
      </c>
      <c r="G8" s="369">
        <f>'Travel Form'!H52</f>
        <v>0</v>
      </c>
      <c r="H8" s="369">
        <f>'Travel Form'!I52</f>
        <v>0</v>
      </c>
      <c r="I8" s="369">
        <f>'Travel Form'!J52</f>
        <v>0</v>
      </c>
      <c r="J8" s="369">
        <f>'Travel Form'!K52</f>
        <v>0</v>
      </c>
    </row>
    <row r="9" spans="1:10" ht="18" customHeight="1" x14ac:dyDescent="0.25">
      <c r="A9" s="368">
        <f>'Travel Form'!O53</f>
        <v>0</v>
      </c>
      <c r="B9" s="369">
        <f>'Travel Form'!B53</f>
        <v>0</v>
      </c>
      <c r="C9" s="369">
        <f>'Travel Form'!C53</f>
        <v>0</v>
      </c>
      <c r="D9" s="369">
        <f>'Travel Form'!E53</f>
        <v>0</v>
      </c>
      <c r="E9" s="369">
        <f>'Travel Form'!F53</f>
        <v>0</v>
      </c>
      <c r="F9" s="369">
        <f>'Travel Form'!G53</f>
        <v>0</v>
      </c>
      <c r="G9" s="369">
        <f>'Travel Form'!H53</f>
        <v>0</v>
      </c>
      <c r="H9" s="369">
        <f>'Travel Form'!I53</f>
        <v>0</v>
      </c>
      <c r="I9" s="369">
        <f>'Travel Form'!J53</f>
        <v>0</v>
      </c>
      <c r="J9" s="369">
        <f>'Travel Form'!K53</f>
        <v>0</v>
      </c>
    </row>
    <row r="10" spans="1:10" ht="18" customHeight="1" x14ac:dyDescent="0.25">
      <c r="A10" s="368">
        <f>'Travel Form'!O54</f>
        <v>0</v>
      </c>
      <c r="B10" s="369">
        <f>'Travel Form'!B54</f>
        <v>0</v>
      </c>
      <c r="C10" s="369">
        <f>'Travel Form'!C54</f>
        <v>0</v>
      </c>
      <c r="D10" s="369">
        <f>'Travel Form'!E54</f>
        <v>0</v>
      </c>
      <c r="E10" s="369">
        <f>'Travel Form'!F54</f>
        <v>0</v>
      </c>
      <c r="F10" s="369">
        <f>'Travel Form'!G54</f>
        <v>0</v>
      </c>
      <c r="G10" s="369">
        <f>'Travel Form'!H54</f>
        <v>0</v>
      </c>
      <c r="H10" s="369">
        <f>'Travel Form'!I54</f>
        <v>0</v>
      </c>
      <c r="I10" s="369">
        <f>'Travel Form'!J54</f>
        <v>0</v>
      </c>
      <c r="J10" s="369">
        <f>'Travel Form'!K54</f>
        <v>0</v>
      </c>
    </row>
    <row r="11" spans="1:10" ht="18" customHeight="1" x14ac:dyDescent="0.25">
      <c r="A11" s="368">
        <f>'Meals and Ent Sup'!N49</f>
        <v>0</v>
      </c>
      <c r="B11" s="368">
        <f>'Meals and Ent Sup'!B49</f>
        <v>0</v>
      </c>
      <c r="C11" s="368">
        <f>'Meals and Ent Sup'!C49</f>
        <v>0</v>
      </c>
      <c r="D11" s="368">
        <f>'Meals and Ent Sup'!E49</f>
        <v>0</v>
      </c>
      <c r="E11" s="368">
        <f>'Meals and Ent Sup'!F49</f>
        <v>0</v>
      </c>
      <c r="F11" s="368">
        <f>'Meals and Ent Sup'!G49</f>
        <v>0</v>
      </c>
      <c r="G11" s="368">
        <f>'Meals and Ent Sup'!H49</f>
        <v>0</v>
      </c>
      <c r="H11" s="368">
        <f>'Meals and Ent Sup'!I49</f>
        <v>0</v>
      </c>
      <c r="I11" s="368">
        <f>'Meals and Ent Sup'!J49</f>
        <v>0</v>
      </c>
      <c r="J11" s="368">
        <f>'Meals and Ent Sup'!K49</f>
        <v>0</v>
      </c>
    </row>
    <row r="12" spans="1:10" ht="18" customHeight="1" x14ac:dyDescent="0.25">
      <c r="A12" s="368">
        <f>'Meals and Ent Sup'!N50</f>
        <v>0</v>
      </c>
      <c r="B12" s="368">
        <f>'Meals and Ent Sup'!B50</f>
        <v>0</v>
      </c>
      <c r="C12" s="368">
        <f>'Meals and Ent Sup'!C50</f>
        <v>0</v>
      </c>
      <c r="D12" s="368">
        <f>'Meals and Ent Sup'!E50</f>
        <v>0</v>
      </c>
      <c r="E12" s="368">
        <f>'Meals and Ent Sup'!F50</f>
        <v>0</v>
      </c>
      <c r="F12" s="368">
        <f>'Meals and Ent Sup'!G50</f>
        <v>0</v>
      </c>
      <c r="G12" s="368">
        <f>'Meals and Ent Sup'!H50</f>
        <v>0</v>
      </c>
      <c r="H12" s="368">
        <f>'Meals and Ent Sup'!I50</f>
        <v>0</v>
      </c>
      <c r="I12" s="368">
        <f>'Meals and Ent Sup'!J50</f>
        <v>0</v>
      </c>
      <c r="J12" s="368">
        <f>'Meals and Ent Sup'!K50</f>
        <v>0</v>
      </c>
    </row>
    <row r="13" spans="1:10" ht="18" customHeight="1" x14ac:dyDescent="0.25">
      <c r="A13" s="368">
        <f>'Meals and Ent Sup'!N51</f>
        <v>0</v>
      </c>
      <c r="B13" s="368">
        <f>'Meals and Ent Sup'!B51</f>
        <v>0</v>
      </c>
      <c r="C13" s="368">
        <f>'Meals and Ent Sup'!C51</f>
        <v>0</v>
      </c>
      <c r="D13" s="368">
        <f>'Meals and Ent Sup'!E51</f>
        <v>0</v>
      </c>
      <c r="E13" s="368">
        <f>'Meals and Ent Sup'!F51</f>
        <v>0</v>
      </c>
      <c r="F13" s="368">
        <f>'Meals and Ent Sup'!G51</f>
        <v>0</v>
      </c>
      <c r="G13" s="368">
        <f>'Meals and Ent Sup'!H51</f>
        <v>0</v>
      </c>
      <c r="H13" s="368">
        <f>'Meals and Ent Sup'!I51</f>
        <v>0</v>
      </c>
      <c r="I13" s="368">
        <f>'Meals and Ent Sup'!J51</f>
        <v>0</v>
      </c>
      <c r="J13" s="368">
        <f>'Meals and Ent Sup'!K51</f>
        <v>0</v>
      </c>
    </row>
    <row r="14" spans="1:10" ht="18" customHeight="1" x14ac:dyDescent="0.25">
      <c r="A14" s="368">
        <f>'Meals and Ent Sup'!N52</f>
        <v>0</v>
      </c>
      <c r="B14" s="368">
        <f>'Meals and Ent Sup'!B52</f>
        <v>0</v>
      </c>
      <c r="C14" s="368">
        <f>'Meals and Ent Sup'!C52</f>
        <v>0</v>
      </c>
      <c r="D14" s="368">
        <f>'Meals and Ent Sup'!E52</f>
        <v>0</v>
      </c>
      <c r="E14" s="368">
        <f>'Meals and Ent Sup'!F52</f>
        <v>0</v>
      </c>
      <c r="F14" s="368">
        <f>'Meals and Ent Sup'!G52</f>
        <v>0</v>
      </c>
      <c r="G14" s="368">
        <f>'Meals and Ent Sup'!H52</f>
        <v>0</v>
      </c>
      <c r="H14" s="368">
        <f>'Meals and Ent Sup'!I52</f>
        <v>0</v>
      </c>
      <c r="I14" s="368">
        <f>'Meals and Ent Sup'!J52</f>
        <v>0</v>
      </c>
      <c r="J14" s="368">
        <f>'Meals and Ent Sup'!K52</f>
        <v>0</v>
      </c>
    </row>
    <row r="15" spans="1:10" ht="18" customHeight="1" x14ac:dyDescent="0.25">
      <c r="A15" s="368">
        <f>'Meals and Ent Sup'!N53</f>
        <v>0</v>
      </c>
      <c r="B15" s="368">
        <f>'Meals and Ent Sup'!B53</f>
        <v>0</v>
      </c>
      <c r="C15" s="368">
        <f>'Meals and Ent Sup'!C53</f>
        <v>0</v>
      </c>
      <c r="D15" s="368">
        <f>'Meals and Ent Sup'!E53</f>
        <v>0</v>
      </c>
      <c r="E15" s="368">
        <f>'Meals and Ent Sup'!F53</f>
        <v>0</v>
      </c>
      <c r="F15" s="368">
        <f>'Meals and Ent Sup'!G53</f>
        <v>0</v>
      </c>
      <c r="G15" s="368">
        <f>'Meals and Ent Sup'!H53</f>
        <v>0</v>
      </c>
      <c r="H15" s="368">
        <f>'Meals and Ent Sup'!I53</f>
        <v>0</v>
      </c>
      <c r="I15" s="368">
        <f>'Meals and Ent Sup'!J53</f>
        <v>0</v>
      </c>
      <c r="J15" s="368">
        <f>'Meals and Ent Sup'!K53</f>
        <v>0</v>
      </c>
    </row>
    <row r="16" spans="1:10" ht="18" customHeight="1" x14ac:dyDescent="0.25">
      <c r="A16" s="368">
        <f>'Meals and Ent Sup'!N54</f>
        <v>0</v>
      </c>
      <c r="B16" s="368">
        <f>'Meals and Ent Sup'!B54</f>
        <v>0</v>
      </c>
      <c r="C16" s="368">
        <f>'Meals and Ent Sup'!C54</f>
        <v>0</v>
      </c>
      <c r="D16" s="368">
        <f>'Meals and Ent Sup'!E54</f>
        <v>0</v>
      </c>
      <c r="E16" s="368">
        <f>'Meals and Ent Sup'!F54</f>
        <v>0</v>
      </c>
      <c r="F16" s="368">
        <f>'Meals and Ent Sup'!G54</f>
        <v>0</v>
      </c>
      <c r="G16" s="368">
        <f>'Meals and Ent Sup'!H54</f>
        <v>0</v>
      </c>
      <c r="H16" s="368">
        <f>'Meals and Ent Sup'!I54</f>
        <v>0</v>
      </c>
      <c r="I16" s="368">
        <f>'Meals and Ent Sup'!J54</f>
        <v>0</v>
      </c>
      <c r="J16" s="368">
        <f>'Meals and Ent Sup'!K54</f>
        <v>0</v>
      </c>
    </row>
    <row r="17" spans="1:10" ht="18" customHeight="1" x14ac:dyDescent="0.25">
      <c r="A17" s="368">
        <f>'Misc. Exp. Sup'!O49</f>
        <v>0</v>
      </c>
      <c r="B17" s="368">
        <f>'Misc. Exp. Sup'!B49</f>
        <v>0</v>
      </c>
      <c r="C17" s="368">
        <f>'Meals and Ent Sup'!C49</f>
        <v>0</v>
      </c>
      <c r="D17" s="368">
        <f>'Misc. Exp. Sup'!E49</f>
        <v>0</v>
      </c>
      <c r="E17" s="368">
        <f>'Misc. Exp. Sup'!F49</f>
        <v>0</v>
      </c>
      <c r="F17" s="368">
        <f>'Misc. Exp. Sup'!G49</f>
        <v>0</v>
      </c>
      <c r="G17" s="368">
        <f>'Misc. Exp. Sup'!H49</f>
        <v>0</v>
      </c>
      <c r="H17" s="368">
        <f>'Misc. Exp. Sup'!I49</f>
        <v>0</v>
      </c>
      <c r="I17" s="368">
        <f>'Misc. Exp. Sup'!J49</f>
        <v>0</v>
      </c>
      <c r="J17" s="368">
        <f>'Misc. Exp. Sup'!K49</f>
        <v>0</v>
      </c>
    </row>
    <row r="18" spans="1:10" ht="18" customHeight="1" x14ac:dyDescent="0.25">
      <c r="A18" s="368">
        <f>'Misc. Exp. Sup'!O50</f>
        <v>0</v>
      </c>
      <c r="B18" s="368">
        <f>'Misc. Exp. Sup'!B50</f>
        <v>0</v>
      </c>
      <c r="C18" s="368">
        <f>'Meals and Ent Sup'!C50</f>
        <v>0</v>
      </c>
      <c r="D18" s="368">
        <f>'Misc. Exp. Sup'!E50</f>
        <v>0</v>
      </c>
      <c r="E18" s="368">
        <f>'Misc. Exp. Sup'!F50</f>
        <v>0</v>
      </c>
      <c r="F18" s="368">
        <f>'Misc. Exp. Sup'!G50</f>
        <v>0</v>
      </c>
      <c r="G18" s="368">
        <f>'Misc. Exp. Sup'!H50</f>
        <v>0</v>
      </c>
      <c r="H18" s="368">
        <f>'Misc. Exp. Sup'!I50</f>
        <v>0</v>
      </c>
      <c r="I18" s="368">
        <f>'Misc. Exp. Sup'!J50</f>
        <v>0</v>
      </c>
      <c r="J18" s="368">
        <f>'Misc. Exp. Sup'!K50</f>
        <v>0</v>
      </c>
    </row>
    <row r="19" spans="1:10" ht="18" customHeight="1" x14ac:dyDescent="0.25">
      <c r="A19" s="368">
        <f>'Misc. Exp. Sup'!O51</f>
        <v>0</v>
      </c>
      <c r="B19" s="368">
        <f>'Misc. Exp. Sup'!B51</f>
        <v>0</v>
      </c>
      <c r="C19" s="368">
        <f>'Meals and Ent Sup'!C51</f>
        <v>0</v>
      </c>
      <c r="D19" s="368">
        <f>'Misc. Exp. Sup'!E51</f>
        <v>0</v>
      </c>
      <c r="E19" s="368">
        <f>'Misc. Exp. Sup'!F51</f>
        <v>0</v>
      </c>
      <c r="F19" s="368">
        <f>'Misc. Exp. Sup'!G51</f>
        <v>0</v>
      </c>
      <c r="G19" s="368">
        <f>'Misc. Exp. Sup'!H51</f>
        <v>0</v>
      </c>
      <c r="H19" s="368">
        <f>'Misc. Exp. Sup'!I51</f>
        <v>0</v>
      </c>
      <c r="I19" s="368">
        <f>'Misc. Exp. Sup'!J51</f>
        <v>0</v>
      </c>
      <c r="J19" s="368">
        <f>'Misc. Exp. Sup'!K51</f>
        <v>0</v>
      </c>
    </row>
    <row r="20" spans="1:10" ht="18" customHeight="1" x14ac:dyDescent="0.25">
      <c r="A20" s="368">
        <f>'Misc. Exp. Sup'!O52</f>
        <v>0</v>
      </c>
      <c r="B20" s="368">
        <f>'Misc. Exp. Sup'!B52</f>
        <v>0</v>
      </c>
      <c r="C20" s="368">
        <f>'Meals and Ent Sup'!C52</f>
        <v>0</v>
      </c>
      <c r="D20" s="368">
        <f>'Misc. Exp. Sup'!E52</f>
        <v>0</v>
      </c>
      <c r="E20" s="368">
        <f>'Misc. Exp. Sup'!F52</f>
        <v>0</v>
      </c>
      <c r="F20" s="368">
        <f>'Misc. Exp. Sup'!G52</f>
        <v>0</v>
      </c>
      <c r="G20" s="368">
        <f>'Misc. Exp. Sup'!H52</f>
        <v>0</v>
      </c>
      <c r="H20" s="368">
        <f>'Misc. Exp. Sup'!I52</f>
        <v>0</v>
      </c>
      <c r="I20" s="368">
        <f>'Misc. Exp. Sup'!J52</f>
        <v>0</v>
      </c>
      <c r="J20" s="368">
        <f>'Misc. Exp. Sup'!K52</f>
        <v>0</v>
      </c>
    </row>
    <row r="21" spans="1:10" ht="18" customHeight="1" x14ac:dyDescent="0.25">
      <c r="A21" s="368">
        <f>'Misc. Exp. Sup'!O53</f>
        <v>0</v>
      </c>
      <c r="B21" s="368">
        <f>'Misc. Exp. Sup'!B53</f>
        <v>0</v>
      </c>
      <c r="C21" s="368">
        <f>'Meals and Ent Sup'!C53</f>
        <v>0</v>
      </c>
      <c r="D21" s="368">
        <f>'Misc. Exp. Sup'!E53</f>
        <v>0</v>
      </c>
      <c r="E21" s="368">
        <f>'Misc. Exp. Sup'!F53</f>
        <v>0</v>
      </c>
      <c r="F21" s="368">
        <f>'Misc. Exp. Sup'!G53</f>
        <v>0</v>
      </c>
      <c r="G21" s="368">
        <f>'Misc. Exp. Sup'!H53</f>
        <v>0</v>
      </c>
      <c r="H21" s="368">
        <f>'Misc. Exp. Sup'!I53</f>
        <v>0</v>
      </c>
      <c r="I21" s="368">
        <f>'Misc. Exp. Sup'!J53</f>
        <v>0</v>
      </c>
      <c r="J21" s="368">
        <f>'Misc. Exp. Sup'!K53</f>
        <v>0</v>
      </c>
    </row>
    <row r="22" spans="1:10" ht="18" customHeight="1" x14ac:dyDescent="0.25">
      <c r="A22" s="368">
        <f>'Misc. Exp. Sup'!O54</f>
        <v>0</v>
      </c>
      <c r="B22" s="368">
        <f>'Misc. Exp. Sup'!B54</f>
        <v>0</v>
      </c>
      <c r="C22" s="368">
        <f>'Meals and Ent Sup'!C54</f>
        <v>0</v>
      </c>
      <c r="D22" s="368">
        <f>'Misc. Exp. Sup'!E54</f>
        <v>0</v>
      </c>
      <c r="E22" s="368">
        <f>'Misc. Exp. Sup'!F54</f>
        <v>0</v>
      </c>
      <c r="F22" s="368">
        <f>'Misc. Exp. Sup'!G54</f>
        <v>0</v>
      </c>
      <c r="G22" s="368">
        <f>'Misc. Exp. Sup'!H54</f>
        <v>0</v>
      </c>
      <c r="H22" s="368">
        <f>'Misc. Exp. Sup'!I54</f>
        <v>0</v>
      </c>
      <c r="I22" s="368">
        <f>'Misc. Exp. Sup'!J54</f>
        <v>0</v>
      </c>
      <c r="J22" s="368">
        <f>'Misc. Exp. Sup'!K54</f>
        <v>0</v>
      </c>
    </row>
    <row r="23" spans="1:10" ht="18" customHeight="1" x14ac:dyDescent="0.25">
      <c r="A23" s="368">
        <f>'Travel Sup (2)'!O49</f>
        <v>0</v>
      </c>
      <c r="B23" s="368">
        <f>'Travel Sup (2)'!B49</f>
        <v>0</v>
      </c>
      <c r="C23" s="368">
        <f>'Travel Sup (2)'!C49</f>
        <v>0</v>
      </c>
      <c r="D23" s="368">
        <f>'Travel Sup (2)'!E49</f>
        <v>0</v>
      </c>
      <c r="E23" s="368">
        <f>'Travel Sup (2)'!F49</f>
        <v>0</v>
      </c>
      <c r="F23" s="368">
        <f>'Travel Sup (2)'!G49</f>
        <v>0</v>
      </c>
      <c r="G23" s="368">
        <f>'Travel Sup (2)'!H49</f>
        <v>0</v>
      </c>
      <c r="H23" s="368">
        <f>'Travel Sup (2)'!I49</f>
        <v>0</v>
      </c>
      <c r="I23" s="368">
        <f>'Travel Sup (2)'!J49</f>
        <v>0</v>
      </c>
      <c r="J23" s="368">
        <f>'Travel Sup (2)'!K49</f>
        <v>0</v>
      </c>
    </row>
    <row r="24" spans="1:10" ht="18" customHeight="1" x14ac:dyDescent="0.25">
      <c r="A24" s="368">
        <f>'Travel Sup (2)'!O50</f>
        <v>0</v>
      </c>
      <c r="B24" s="368">
        <f>'Travel Sup (2)'!B50</f>
        <v>0</v>
      </c>
      <c r="C24" s="368">
        <f>'Travel Sup (2)'!C50</f>
        <v>0</v>
      </c>
      <c r="D24" s="368">
        <f>'Travel Sup (2)'!E50</f>
        <v>0</v>
      </c>
      <c r="E24" s="368">
        <f>'Travel Sup (2)'!F50</f>
        <v>0</v>
      </c>
      <c r="F24" s="368">
        <f>'Travel Sup (2)'!G50</f>
        <v>0</v>
      </c>
      <c r="G24" s="368">
        <f>'Travel Sup (2)'!H50</f>
        <v>0</v>
      </c>
      <c r="H24" s="368">
        <f>'Travel Sup (2)'!I50</f>
        <v>0</v>
      </c>
      <c r="I24" s="368">
        <f>'Travel Sup (2)'!J50</f>
        <v>0</v>
      </c>
      <c r="J24" s="368">
        <f>'Travel Sup (2)'!K50</f>
        <v>0</v>
      </c>
    </row>
    <row r="25" spans="1:10" ht="18" customHeight="1" x14ac:dyDescent="0.25">
      <c r="A25" s="368">
        <f>'Travel Sup (2)'!O51</f>
        <v>0</v>
      </c>
      <c r="B25" s="368">
        <f>'Travel Sup (2)'!B51</f>
        <v>0</v>
      </c>
      <c r="C25" s="368">
        <f>'Travel Sup (2)'!C51</f>
        <v>0</v>
      </c>
      <c r="D25" s="368">
        <f>'Travel Sup (2)'!E51</f>
        <v>0</v>
      </c>
      <c r="E25" s="368">
        <f>'Travel Sup (2)'!F51</f>
        <v>0</v>
      </c>
      <c r="F25" s="368">
        <f>'Travel Sup (2)'!G51</f>
        <v>0</v>
      </c>
      <c r="G25" s="368">
        <f>'Travel Sup (2)'!H51</f>
        <v>0</v>
      </c>
      <c r="H25" s="368">
        <f>'Travel Sup (2)'!I51</f>
        <v>0</v>
      </c>
      <c r="I25" s="368">
        <f>'Travel Sup (2)'!J51</f>
        <v>0</v>
      </c>
      <c r="J25" s="368">
        <f>'Travel Sup (2)'!K51</f>
        <v>0</v>
      </c>
    </row>
    <row r="26" spans="1:10" ht="18" customHeight="1" x14ac:dyDescent="0.25">
      <c r="A26" s="368">
        <f>'Travel Sup (2)'!O52</f>
        <v>0</v>
      </c>
      <c r="B26" s="368">
        <f>'Travel Sup (2)'!B52</f>
        <v>0</v>
      </c>
      <c r="C26" s="368">
        <f>'Travel Sup (2)'!C52</f>
        <v>0</v>
      </c>
      <c r="D26" s="368">
        <f>'Travel Sup (2)'!E52</f>
        <v>0</v>
      </c>
      <c r="E26" s="368">
        <f>'Travel Sup (2)'!F52</f>
        <v>0</v>
      </c>
      <c r="F26" s="368">
        <f>'Travel Sup (2)'!G52</f>
        <v>0</v>
      </c>
      <c r="G26" s="368">
        <f>'Travel Sup (2)'!H52</f>
        <v>0</v>
      </c>
      <c r="H26" s="368">
        <f>'Travel Sup (2)'!I52</f>
        <v>0</v>
      </c>
      <c r="I26" s="368">
        <f>'Travel Sup (2)'!J52</f>
        <v>0</v>
      </c>
      <c r="J26" s="368">
        <f>'Travel Sup (2)'!K52</f>
        <v>0</v>
      </c>
    </row>
    <row r="27" spans="1:10" ht="18" customHeight="1" x14ac:dyDescent="0.25">
      <c r="A27" s="368">
        <f>'Travel Sup (2)'!O53</f>
        <v>0</v>
      </c>
      <c r="B27" s="368">
        <f>'Travel Sup (2)'!B53</f>
        <v>0</v>
      </c>
      <c r="C27" s="368">
        <f>'Travel Sup (2)'!C53</f>
        <v>0</v>
      </c>
      <c r="D27" s="368">
        <f>'Travel Sup (2)'!E53</f>
        <v>0</v>
      </c>
      <c r="E27" s="368">
        <f>'Travel Sup (2)'!F53</f>
        <v>0</v>
      </c>
      <c r="F27" s="368">
        <f>'Travel Sup (2)'!G53</f>
        <v>0</v>
      </c>
      <c r="G27" s="368">
        <f>'Travel Sup (2)'!H53</f>
        <v>0</v>
      </c>
      <c r="H27" s="368">
        <f>'Travel Sup (2)'!I53</f>
        <v>0</v>
      </c>
      <c r="I27" s="368">
        <f>'Travel Sup (2)'!J53</f>
        <v>0</v>
      </c>
      <c r="J27" s="368">
        <f>'Travel Sup (2)'!K53</f>
        <v>0</v>
      </c>
    </row>
    <row r="28" spans="1:10" ht="18" customHeight="1" x14ac:dyDescent="0.25">
      <c r="A28" s="368">
        <f>'Travel Sup (2)'!O54</f>
        <v>0</v>
      </c>
      <c r="B28" s="368">
        <f>'Travel Sup (2)'!B54</f>
        <v>0</v>
      </c>
      <c r="C28" s="368">
        <f>'Travel Sup (2)'!C54</f>
        <v>0</v>
      </c>
      <c r="D28" s="368">
        <f>'Travel Sup (2)'!E54</f>
        <v>0</v>
      </c>
      <c r="E28" s="368">
        <f>'Travel Sup (2)'!F54</f>
        <v>0</v>
      </c>
      <c r="F28" s="368">
        <f>'Travel Sup (2)'!G54</f>
        <v>0</v>
      </c>
      <c r="G28" s="368">
        <f>'Travel Sup (2)'!H54</f>
        <v>0</v>
      </c>
      <c r="H28" s="368">
        <f>'Travel Sup (2)'!I54</f>
        <v>0</v>
      </c>
      <c r="I28" s="368">
        <f>'Travel Sup (2)'!J54</f>
        <v>0</v>
      </c>
      <c r="J28" s="368">
        <f>'Travel Sup (2)'!K54</f>
        <v>0</v>
      </c>
    </row>
    <row r="29" spans="1:10" ht="18" customHeight="1" x14ac:dyDescent="0.25">
      <c r="A29" s="368">
        <f>'Meals and Ent Sup (2)'!N49</f>
        <v>0</v>
      </c>
      <c r="B29" s="368">
        <f>'Meals and Ent Sup (2)'!B49</f>
        <v>0</v>
      </c>
      <c r="C29" s="368">
        <f>'Meals and Ent Sup (2)'!C49</f>
        <v>0</v>
      </c>
      <c r="D29" s="368">
        <f>'Meals and Ent Sup (2)'!E49</f>
        <v>0</v>
      </c>
      <c r="E29" s="368">
        <f>'Meals and Ent Sup (2)'!F49</f>
        <v>0</v>
      </c>
      <c r="F29" s="368">
        <f>'Meals and Ent Sup (2)'!G49</f>
        <v>0</v>
      </c>
      <c r="G29" s="368">
        <f>'Meals and Ent Sup (2)'!H49</f>
        <v>0</v>
      </c>
      <c r="H29" s="368">
        <f>'Meals and Ent Sup (2)'!I49</f>
        <v>0</v>
      </c>
      <c r="I29" s="368">
        <f>'Meals and Ent Sup (2)'!J49</f>
        <v>0</v>
      </c>
      <c r="J29" s="368">
        <f>'Meals and Ent Sup (2)'!K49</f>
        <v>0</v>
      </c>
    </row>
    <row r="30" spans="1:10" ht="18" customHeight="1" x14ac:dyDescent="0.25">
      <c r="A30" s="368">
        <f>'Meals and Ent Sup (2)'!N50</f>
        <v>0</v>
      </c>
      <c r="B30" s="368">
        <f>'Meals and Ent Sup (2)'!B50</f>
        <v>0</v>
      </c>
      <c r="C30" s="368">
        <f>'Meals and Ent Sup (2)'!C50</f>
        <v>0</v>
      </c>
      <c r="D30" s="368">
        <f>'Meals and Ent Sup (2)'!E50</f>
        <v>0</v>
      </c>
      <c r="E30" s="368">
        <f>'Meals and Ent Sup (2)'!F50</f>
        <v>0</v>
      </c>
      <c r="F30" s="368">
        <f>'Meals and Ent Sup (2)'!G50</f>
        <v>0</v>
      </c>
      <c r="G30" s="368">
        <f>'Meals and Ent Sup (2)'!H50</f>
        <v>0</v>
      </c>
      <c r="H30" s="368">
        <f>'Meals and Ent Sup (2)'!I50</f>
        <v>0</v>
      </c>
      <c r="I30" s="368">
        <f>'Meals and Ent Sup (2)'!J50</f>
        <v>0</v>
      </c>
      <c r="J30" s="368">
        <f>'Meals and Ent Sup (2)'!K50</f>
        <v>0</v>
      </c>
    </row>
    <row r="31" spans="1:10" ht="18" customHeight="1" x14ac:dyDescent="0.25">
      <c r="A31" s="368">
        <f>'Meals and Ent Sup (2)'!N51</f>
        <v>0</v>
      </c>
      <c r="B31" s="368">
        <f>'Meals and Ent Sup (2)'!B51</f>
        <v>0</v>
      </c>
      <c r="C31" s="368">
        <f>'Meals and Ent Sup (2)'!C51</f>
        <v>0</v>
      </c>
      <c r="D31" s="368">
        <f>'Meals and Ent Sup (2)'!E51</f>
        <v>0</v>
      </c>
      <c r="E31" s="368">
        <f>'Meals and Ent Sup (2)'!F51</f>
        <v>0</v>
      </c>
      <c r="F31" s="368">
        <f>'Meals and Ent Sup (2)'!G51</f>
        <v>0</v>
      </c>
      <c r="G31" s="368">
        <f>'Meals and Ent Sup (2)'!H51</f>
        <v>0</v>
      </c>
      <c r="H31" s="368">
        <f>'Meals and Ent Sup (2)'!I51</f>
        <v>0</v>
      </c>
      <c r="I31" s="368">
        <f>'Meals and Ent Sup (2)'!J51</f>
        <v>0</v>
      </c>
      <c r="J31" s="368">
        <f>'Meals and Ent Sup (2)'!K51</f>
        <v>0</v>
      </c>
    </row>
    <row r="32" spans="1:10" ht="18" customHeight="1" x14ac:dyDescent="0.25">
      <c r="A32" s="368">
        <f>'Meals and Ent Sup (2)'!N52</f>
        <v>0</v>
      </c>
      <c r="B32" s="368">
        <f>'Meals and Ent Sup (2)'!B52</f>
        <v>0</v>
      </c>
      <c r="C32" s="368">
        <f>'Meals and Ent Sup (2)'!C52</f>
        <v>0</v>
      </c>
      <c r="D32" s="368">
        <f>'Meals and Ent Sup (2)'!E52</f>
        <v>0</v>
      </c>
      <c r="E32" s="368">
        <f>'Meals and Ent Sup (2)'!F52</f>
        <v>0</v>
      </c>
      <c r="F32" s="368">
        <f>'Meals and Ent Sup (2)'!G52</f>
        <v>0</v>
      </c>
      <c r="G32" s="368">
        <f>'Meals and Ent Sup (2)'!H52</f>
        <v>0</v>
      </c>
      <c r="H32" s="368">
        <f>'Meals and Ent Sup (2)'!I52</f>
        <v>0</v>
      </c>
      <c r="I32" s="368">
        <f>'Meals and Ent Sup (2)'!J52</f>
        <v>0</v>
      </c>
      <c r="J32" s="368">
        <f>'Meals and Ent Sup (2)'!K52</f>
        <v>0</v>
      </c>
    </row>
    <row r="33" spans="1:10" ht="18" customHeight="1" x14ac:dyDescent="0.25">
      <c r="A33" s="368">
        <f>'Meals and Ent Sup (2)'!N53</f>
        <v>0</v>
      </c>
      <c r="B33" s="368">
        <f>'Meals and Ent Sup (2)'!B53</f>
        <v>0</v>
      </c>
      <c r="C33" s="368">
        <f>'Meals and Ent Sup (2)'!C53</f>
        <v>0</v>
      </c>
      <c r="D33" s="368">
        <f>'Meals and Ent Sup (2)'!E53</f>
        <v>0</v>
      </c>
      <c r="E33" s="368">
        <f>'Meals and Ent Sup (2)'!F53</f>
        <v>0</v>
      </c>
      <c r="F33" s="368">
        <f>'Meals and Ent Sup (2)'!G53</f>
        <v>0</v>
      </c>
      <c r="G33" s="368">
        <f>'Meals and Ent Sup (2)'!H53</f>
        <v>0</v>
      </c>
      <c r="H33" s="368">
        <f>'Meals and Ent Sup (2)'!I53</f>
        <v>0</v>
      </c>
      <c r="I33" s="368">
        <f>'Meals and Ent Sup (2)'!J53</f>
        <v>0</v>
      </c>
      <c r="J33" s="368">
        <f>'Meals and Ent Sup (2)'!K53</f>
        <v>0</v>
      </c>
    </row>
    <row r="34" spans="1:10" ht="18" customHeight="1" x14ac:dyDescent="0.25">
      <c r="A34" s="368">
        <f>'Meals and Ent Sup (2)'!N54</f>
        <v>0</v>
      </c>
      <c r="B34" s="368">
        <f>'Meals and Ent Sup (2)'!B54</f>
        <v>0</v>
      </c>
      <c r="C34" s="368">
        <f>'Meals and Ent Sup (2)'!C54</f>
        <v>0</v>
      </c>
      <c r="D34" s="368">
        <f>'Meals and Ent Sup (2)'!E54</f>
        <v>0</v>
      </c>
      <c r="E34" s="368">
        <f>'Meals and Ent Sup (2)'!F54</f>
        <v>0</v>
      </c>
      <c r="F34" s="368">
        <f>'Meals and Ent Sup (2)'!G54</f>
        <v>0</v>
      </c>
      <c r="G34" s="368">
        <f>'Meals and Ent Sup (2)'!H54</f>
        <v>0</v>
      </c>
      <c r="H34" s="368">
        <f>'Meals and Ent Sup (2)'!I54</f>
        <v>0</v>
      </c>
      <c r="I34" s="368">
        <f>'Meals and Ent Sup (2)'!J54</f>
        <v>0</v>
      </c>
      <c r="J34" s="368">
        <f>'Meals and Ent Sup (2)'!K54</f>
        <v>0</v>
      </c>
    </row>
    <row r="35" spans="1:10" ht="18" customHeight="1" x14ac:dyDescent="0.25">
      <c r="A35" s="368">
        <f>'Misc. Exp. Sup (2)'!O49</f>
        <v>0</v>
      </c>
      <c r="B35" s="368">
        <f>'Misc. Exp. Sup (2)'!B49</f>
        <v>0</v>
      </c>
      <c r="C35" s="368">
        <f>'Misc. Exp. Sup (2)'!C49</f>
        <v>0</v>
      </c>
      <c r="D35" s="368">
        <f>'Misc. Exp. Sup (2)'!E49</f>
        <v>0</v>
      </c>
      <c r="E35" s="368">
        <f>'Misc. Exp. Sup (2)'!F49</f>
        <v>0</v>
      </c>
      <c r="F35" s="368">
        <f>'Misc. Exp. Sup (2)'!G49</f>
        <v>0</v>
      </c>
      <c r="G35" s="368">
        <f>'Misc. Exp. Sup (2)'!H49</f>
        <v>0</v>
      </c>
      <c r="H35" s="368">
        <f>'Misc. Exp. Sup (2)'!I49</f>
        <v>0</v>
      </c>
      <c r="I35" s="368">
        <f>'Misc. Exp. Sup (2)'!J49</f>
        <v>0</v>
      </c>
      <c r="J35" s="368">
        <f>'Misc. Exp. Sup (2)'!K49</f>
        <v>0</v>
      </c>
    </row>
    <row r="36" spans="1:10" ht="18" customHeight="1" x14ac:dyDescent="0.25">
      <c r="A36" s="368">
        <f>'Misc. Exp. Sup (2)'!O50</f>
        <v>0</v>
      </c>
      <c r="B36" s="368">
        <f>'Misc. Exp. Sup (2)'!B50</f>
        <v>0</v>
      </c>
      <c r="C36" s="368">
        <f>'Misc. Exp. Sup (2)'!C50</f>
        <v>0</v>
      </c>
      <c r="D36" s="368">
        <f>'Misc. Exp. Sup (2)'!E50</f>
        <v>0</v>
      </c>
      <c r="E36" s="368">
        <f>'Misc. Exp. Sup (2)'!F50</f>
        <v>0</v>
      </c>
      <c r="F36" s="368">
        <f>'Misc. Exp. Sup (2)'!G50</f>
        <v>0</v>
      </c>
      <c r="G36" s="368">
        <f>'Misc. Exp. Sup (2)'!H50</f>
        <v>0</v>
      </c>
      <c r="H36" s="368">
        <f>'Misc. Exp. Sup (2)'!I50</f>
        <v>0</v>
      </c>
      <c r="I36" s="368">
        <f>'Misc. Exp. Sup (2)'!J50</f>
        <v>0</v>
      </c>
      <c r="J36" s="368">
        <f>'Misc. Exp. Sup (2)'!K50</f>
        <v>0</v>
      </c>
    </row>
    <row r="37" spans="1:10" ht="18" customHeight="1" x14ac:dyDescent="0.25">
      <c r="A37" s="368">
        <f>'Misc. Exp. Sup (2)'!O51</f>
        <v>0</v>
      </c>
      <c r="B37" s="368">
        <f>'Misc. Exp. Sup (2)'!B51</f>
        <v>0</v>
      </c>
      <c r="C37" s="368">
        <f>'Misc. Exp. Sup (2)'!C51</f>
        <v>0</v>
      </c>
      <c r="D37" s="368">
        <f>'Misc. Exp. Sup (2)'!E51</f>
        <v>0</v>
      </c>
      <c r="E37" s="368">
        <f>'Misc. Exp. Sup (2)'!F51</f>
        <v>0</v>
      </c>
      <c r="F37" s="368">
        <f>'Misc. Exp. Sup (2)'!G51</f>
        <v>0</v>
      </c>
      <c r="G37" s="368">
        <f>'Misc. Exp. Sup (2)'!H51</f>
        <v>0</v>
      </c>
      <c r="H37" s="368">
        <f>'Misc. Exp. Sup (2)'!I51</f>
        <v>0</v>
      </c>
      <c r="I37" s="368">
        <f>'Misc. Exp. Sup (2)'!J51</f>
        <v>0</v>
      </c>
      <c r="J37" s="368">
        <f>'Misc. Exp. Sup (2)'!K51</f>
        <v>0</v>
      </c>
    </row>
    <row r="38" spans="1:10" ht="18" customHeight="1" x14ac:dyDescent="0.25">
      <c r="A38" s="368">
        <f>'Misc. Exp. Sup (2)'!O52</f>
        <v>0</v>
      </c>
      <c r="B38" s="368">
        <f>'Misc. Exp. Sup (2)'!B52</f>
        <v>0</v>
      </c>
      <c r="C38" s="368">
        <f>'Misc. Exp. Sup (2)'!C52</f>
        <v>0</v>
      </c>
      <c r="D38" s="368">
        <f>'Misc. Exp. Sup (2)'!E52</f>
        <v>0</v>
      </c>
      <c r="E38" s="368">
        <f>'Misc. Exp. Sup (2)'!F52</f>
        <v>0</v>
      </c>
      <c r="F38" s="368">
        <f>'Misc. Exp. Sup (2)'!G52</f>
        <v>0</v>
      </c>
      <c r="G38" s="368">
        <f>'Misc. Exp. Sup (2)'!H52</f>
        <v>0</v>
      </c>
      <c r="H38" s="368">
        <f>'Misc. Exp. Sup (2)'!I52</f>
        <v>0</v>
      </c>
      <c r="I38" s="368">
        <f>'Misc. Exp. Sup (2)'!J52</f>
        <v>0</v>
      </c>
      <c r="J38" s="368">
        <f>'Misc. Exp. Sup (2)'!K52</f>
        <v>0</v>
      </c>
    </row>
    <row r="39" spans="1:10" ht="18" customHeight="1" x14ac:dyDescent="0.25">
      <c r="A39" s="368">
        <f>'Misc. Exp. Sup (2)'!O53</f>
        <v>0</v>
      </c>
      <c r="B39" s="368">
        <f>'Misc. Exp. Sup (2)'!B53</f>
        <v>0</v>
      </c>
      <c r="C39" s="368">
        <f>'Misc. Exp. Sup (2)'!C53</f>
        <v>0</v>
      </c>
      <c r="D39" s="368">
        <f>'Misc. Exp. Sup (2)'!E53</f>
        <v>0</v>
      </c>
      <c r="E39" s="368">
        <f>'Misc. Exp. Sup (2)'!F53</f>
        <v>0</v>
      </c>
      <c r="F39" s="368">
        <f>'Misc. Exp. Sup (2)'!G53</f>
        <v>0</v>
      </c>
      <c r="G39" s="368">
        <f>'Misc. Exp. Sup (2)'!H53</f>
        <v>0</v>
      </c>
      <c r="H39" s="368">
        <f>'Misc. Exp. Sup (2)'!I53</f>
        <v>0</v>
      </c>
      <c r="I39" s="368">
        <f>'Misc. Exp. Sup (2)'!J53</f>
        <v>0</v>
      </c>
      <c r="J39" s="368">
        <f>'Misc. Exp. Sup (2)'!K53</f>
        <v>0</v>
      </c>
    </row>
    <row r="40" spans="1:10" ht="18" customHeight="1" x14ac:dyDescent="0.25">
      <c r="A40" s="368">
        <f>'Misc. Exp. Sup (2)'!O54</f>
        <v>0</v>
      </c>
      <c r="B40" s="368">
        <f>'Misc. Exp. Sup (2)'!B54</f>
        <v>0</v>
      </c>
      <c r="C40" s="368">
        <f>'Misc. Exp. Sup (2)'!C54</f>
        <v>0</v>
      </c>
      <c r="D40" s="368">
        <f>'Misc. Exp. Sup (2)'!E54</f>
        <v>0</v>
      </c>
      <c r="E40" s="368">
        <f>'Misc. Exp. Sup (2)'!F54</f>
        <v>0</v>
      </c>
      <c r="F40" s="368">
        <f>'Misc. Exp. Sup (2)'!G54</f>
        <v>0</v>
      </c>
      <c r="G40" s="368">
        <f>'Misc. Exp. Sup (2)'!H54</f>
        <v>0</v>
      </c>
      <c r="H40" s="368">
        <f>'Misc. Exp. Sup (2)'!I54</f>
        <v>0</v>
      </c>
      <c r="I40" s="368">
        <f>'Misc. Exp. Sup (2)'!J54</f>
        <v>0</v>
      </c>
      <c r="J40" s="368">
        <f>'Misc. Exp. Sup (2)'!K54</f>
        <v>0</v>
      </c>
    </row>
    <row r="41" spans="1:10" ht="17.25" customHeight="1" thickBot="1" x14ac:dyDescent="0.3">
      <c r="A41" s="371">
        <f>SUM(A3:A40)</f>
        <v>292.72000000000003</v>
      </c>
      <c r="B41" s="372"/>
      <c r="C41" s="372"/>
      <c r="D41" s="372"/>
      <c r="E41" s="372"/>
      <c r="F41" s="372"/>
      <c r="G41" s="372"/>
      <c r="H41" s="372"/>
      <c r="I41" s="372"/>
      <c r="J41" s="372"/>
    </row>
    <row r="42" spans="1:10" ht="17.25" customHeight="1" thickTop="1" x14ac:dyDescent="0.2"/>
  </sheetData>
  <sheetProtection password="BA39" sheet="1" objects="1" scenarios="1"/>
  <printOptions gridLines="1" gridLinesSet="0"/>
  <pageMargins left="0.48" right="0.75" top="0.2" bottom="0.2" header="0.2" footer="0.2"/>
  <pageSetup orientation="portrait" horizontalDpi="4294967292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topLeftCell="A2" zoomScale="80" workbookViewId="0">
      <selection activeCell="C16" sqref="C16"/>
    </sheetView>
  </sheetViews>
  <sheetFormatPr defaultColWidth="0" defaultRowHeight="15" zeroHeight="1" x14ac:dyDescent="0.2"/>
  <cols>
    <col min="1" max="1" width="9.5703125" style="1" customWidth="1"/>
    <col min="2" max="2" width="8.140625" style="1" customWidth="1"/>
    <col min="3" max="3" width="9" style="1" customWidth="1"/>
    <col min="4" max="4" width="9.855468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3.7109375" style="1" customWidth="1"/>
    <col min="9" max="9" width="13.85546875" style="1" customWidth="1"/>
    <col min="10" max="10" width="13.1406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84" t="s">
        <v>11</v>
      </c>
      <c r="E1" s="56"/>
      <c r="F1" s="72"/>
      <c r="G1"/>
      <c r="H1" s="282"/>
      <c r="I1" s="282"/>
      <c r="J1" s="72"/>
      <c r="K1" s="282"/>
      <c r="L1" s="72"/>
      <c r="M1" s="266"/>
      <c r="N1" s="267"/>
    </row>
    <row r="2" spans="1:64" ht="19.5" customHeight="1" x14ac:dyDescent="0.35">
      <c r="A2"/>
      <c r="B2" s="54"/>
      <c r="C2"/>
      <c r="D2" s="284" t="s">
        <v>12</v>
      </c>
      <c r="E2" s="283"/>
      <c r="F2" s="72"/>
      <c r="G2"/>
      <c r="H2" s="72"/>
      <c r="I2" s="72"/>
      <c r="J2" s="285"/>
      <c r="K2" s="285"/>
      <c r="L2" s="72"/>
      <c r="M2" s="276" t="s">
        <v>13</v>
      </c>
      <c r="N2" s="373">
        <v>36495</v>
      </c>
      <c r="P2" s="319">
        <f ca="1">TODAY()</f>
        <v>36509</v>
      </c>
    </row>
    <row r="3" spans="1:64" ht="20.25" customHeight="1" x14ac:dyDescent="0.3">
      <c r="A3"/>
      <c r="B3"/>
      <c r="C3"/>
      <c r="D3" s="284" t="s">
        <v>14</v>
      </c>
      <c r="E3" s="38"/>
      <c r="F3" s="38"/>
      <c r="G3" s="38"/>
      <c r="H3" s="38"/>
      <c r="I3" s="38"/>
      <c r="J3" s="38"/>
      <c r="K3" s="57" t="s">
        <v>15</v>
      </c>
      <c r="L3" s="151">
        <v>1</v>
      </c>
      <c r="M3" s="58" t="s">
        <v>16</v>
      </c>
      <c r="N3" s="151">
        <f>1+VALUE(H62)+VALUE(I62)+VALUE(J62)+VALUE(K62)+VALUE(L62)+VALUE(M62)</f>
        <v>1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17</v>
      </c>
      <c r="B5" s="280"/>
      <c r="C5" s="27"/>
      <c r="D5" s="280"/>
      <c r="E5" s="281" t="s">
        <v>18</v>
      </c>
      <c r="F5" s="280"/>
      <c r="G5" s="280"/>
      <c r="H5" s="108" t="s">
        <v>19</v>
      </c>
      <c r="I5" s="27"/>
      <c r="J5" s="28"/>
      <c r="K5" s="35" t="s">
        <v>20</v>
      </c>
      <c r="L5" s="23"/>
      <c r="M5" s="23"/>
      <c r="N5" s="24"/>
    </row>
    <row r="6" spans="1:64" s="3" customFormat="1" ht="17.25" customHeight="1" x14ac:dyDescent="0.2">
      <c r="A6" s="364" t="s">
        <v>114</v>
      </c>
      <c r="B6" s="123"/>
      <c r="C6" s="123"/>
      <c r="D6"/>
      <c r="E6" s="365" t="s">
        <v>115</v>
      </c>
      <c r="F6" s="123"/>
      <c r="G6" s="123"/>
      <c r="H6" s="181" t="s">
        <v>116</v>
      </c>
      <c r="I6" s="123"/>
      <c r="J6" s="183"/>
      <c r="K6" s="116" t="s">
        <v>120</v>
      </c>
      <c r="L6" s="117"/>
      <c r="M6" s="20"/>
      <c r="N6" s="21"/>
      <c r="O6" s="9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</row>
    <row r="7" spans="1:64" ht="14.25" customHeight="1" x14ac:dyDescent="0.25">
      <c r="A7" s="33" t="s">
        <v>21</v>
      </c>
      <c r="B7" s="31"/>
      <c r="C7" s="31"/>
      <c r="D7" s="32"/>
      <c r="E7" s="114" t="s">
        <v>22</v>
      </c>
      <c r="F7" s="34"/>
      <c r="G7" s="31"/>
      <c r="H7" s="30"/>
      <c r="I7" s="27"/>
      <c r="J7" s="26"/>
      <c r="K7" s="113" t="s">
        <v>23</v>
      </c>
      <c r="L7" s="22"/>
      <c r="M7" s="23"/>
      <c r="N7" s="24"/>
    </row>
    <row r="8" spans="1:64" s="3" customFormat="1" ht="17.25" customHeight="1" x14ac:dyDescent="0.2">
      <c r="A8" s="364" t="s">
        <v>117</v>
      </c>
      <c r="B8" s="366"/>
      <c r="C8" s="366"/>
      <c r="D8" s="180"/>
      <c r="E8" s="201" t="s">
        <v>118</v>
      </c>
      <c r="F8" s="179"/>
      <c r="G8" s="202"/>
      <c r="H8" s="179"/>
      <c r="I8" s="179"/>
      <c r="J8" s="200"/>
      <c r="K8" s="330" t="s">
        <v>119</v>
      </c>
      <c r="L8" s="117"/>
      <c r="M8" s="117"/>
      <c r="N8" s="182"/>
      <c r="O8" s="9"/>
      <c r="P8" s="112"/>
      <c r="Q8" s="112"/>
      <c r="R8" s="112"/>
      <c r="S8" s="112"/>
      <c r="T8" s="112"/>
      <c r="U8" s="112"/>
      <c r="V8" s="112"/>
      <c r="W8" s="112"/>
      <c r="X8" s="112"/>
      <c r="Y8" s="112"/>
      <c r="Z8" s="112"/>
      <c r="AA8" s="112"/>
      <c r="AB8" s="112"/>
      <c r="AC8" s="112"/>
      <c r="AD8" s="112"/>
      <c r="AE8" s="112"/>
      <c r="AF8" s="112"/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97" t="s">
        <v>24</v>
      </c>
      <c r="B10" s="36"/>
      <c r="C10" s="37"/>
      <c r="D10" s="36"/>
      <c r="E10"/>
      <c r="F10" s="9"/>
      <c r="G10" s="37"/>
      <c r="H10" s="37"/>
      <c r="I10" s="37"/>
      <c r="J10" s="37"/>
      <c r="K10" s="203"/>
      <c r="L10"/>
      <c r="M10" s="37"/>
      <c r="N10" s="37"/>
    </row>
    <row r="11" spans="1:64" ht="12" customHeight="1" x14ac:dyDescent="0.2">
      <c r="A11" s="203" t="s">
        <v>25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9"/>
      <c r="K12" s="109"/>
      <c r="L12" s="58"/>
      <c r="M12" s="38"/>
      <c r="N12" s="38"/>
    </row>
    <row r="13" spans="1:64" ht="17.25" customHeight="1" x14ac:dyDescent="0.2">
      <c r="A13" s="256" t="s">
        <v>26</v>
      </c>
      <c r="B13" s="268" t="s">
        <v>27</v>
      </c>
      <c r="C13" s="269"/>
      <c r="D13" s="269" t="s">
        <v>28</v>
      </c>
      <c r="E13" s="269"/>
      <c r="F13" s="269"/>
      <c r="G13" s="270"/>
      <c r="H13" s="272" t="s">
        <v>29</v>
      </c>
      <c r="I13" s="272"/>
      <c r="J13" s="272"/>
      <c r="K13" s="270"/>
      <c r="L13" s="256" t="s">
        <v>30</v>
      </c>
      <c r="M13" s="256" t="s">
        <v>31</v>
      </c>
      <c r="N13" s="256" t="s">
        <v>32</v>
      </c>
    </row>
    <row r="14" spans="1:64" s="4" customFormat="1" ht="24" customHeight="1" x14ac:dyDescent="0.2">
      <c r="A14" s="152">
        <v>36482</v>
      </c>
      <c r="B14" s="137" t="s">
        <v>121</v>
      </c>
      <c r="C14" s="128" t="s">
        <v>128</v>
      </c>
      <c r="D14" s="162"/>
      <c r="E14" s="162"/>
      <c r="F14" s="163"/>
      <c r="G14" s="164"/>
      <c r="H14" s="207" t="s">
        <v>129</v>
      </c>
      <c r="I14" s="320"/>
      <c r="J14" s="321"/>
      <c r="K14" s="321"/>
      <c r="L14" s="314">
        <v>181.12</v>
      </c>
      <c r="M14" s="206"/>
      <c r="N14" s="199">
        <f>IF(M14=" ",L14*1,L14*M14)</f>
        <v>181.12</v>
      </c>
      <c r="O14" s="9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  <c r="BK14" s="157"/>
      <c r="BL14" s="157"/>
    </row>
    <row r="15" spans="1:64" s="4" customFormat="1" ht="24" customHeight="1" x14ac:dyDescent="0.2">
      <c r="A15" s="153">
        <v>36475</v>
      </c>
      <c r="B15" s="137" t="s">
        <v>121</v>
      </c>
      <c r="C15" s="128" t="s">
        <v>130</v>
      </c>
      <c r="D15" s="162"/>
      <c r="E15" s="162"/>
      <c r="F15" s="163"/>
      <c r="G15" s="164"/>
      <c r="H15" s="325" t="s">
        <v>131</v>
      </c>
      <c r="I15" s="322"/>
      <c r="J15" s="323"/>
      <c r="K15" s="323"/>
      <c r="L15" s="314">
        <v>34.049999999999997</v>
      </c>
      <c r="M15" s="206"/>
      <c r="N15" s="199">
        <f>IF(M15=" ",L15*1,L15*M15)</f>
        <v>34.049999999999997</v>
      </c>
      <c r="O15" s="9"/>
      <c r="P15" s="157"/>
      <c r="Q15" s="157"/>
      <c r="R15" s="157"/>
      <c r="S15" s="157"/>
      <c r="T15" s="157"/>
      <c r="U15" s="157"/>
      <c r="V15" s="157"/>
      <c r="W15" s="157"/>
      <c r="X15" s="157"/>
      <c r="Y15" s="157"/>
      <c r="Z15" s="157"/>
      <c r="AA15" s="157"/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  <c r="BK15" s="157"/>
      <c r="BL15" s="157"/>
    </row>
    <row r="16" spans="1:64" s="4" customFormat="1" ht="24" customHeight="1" x14ac:dyDescent="0.2">
      <c r="A16" s="153">
        <v>36508</v>
      </c>
      <c r="B16" s="137" t="s">
        <v>121</v>
      </c>
      <c r="C16" s="128" t="s">
        <v>134</v>
      </c>
      <c r="D16" s="162"/>
      <c r="E16" s="162"/>
      <c r="F16" s="163"/>
      <c r="G16" s="164"/>
      <c r="H16" s="207" t="s">
        <v>129</v>
      </c>
      <c r="I16" s="322"/>
      <c r="J16" s="323"/>
      <c r="K16" s="323"/>
      <c r="L16" s="314">
        <v>40</v>
      </c>
      <c r="M16" s="206"/>
      <c r="N16" s="199">
        <f t="shared" ref="N16:N26" si="0">IF(M16=" ",L16*1,L16*M16)</f>
        <v>40</v>
      </c>
      <c r="O16" s="9"/>
      <c r="P16" s="157"/>
      <c r="Q16" s="157"/>
      <c r="R16" s="157"/>
      <c r="S16" s="157"/>
      <c r="T16" s="157"/>
      <c r="U16" s="157"/>
      <c r="V16" s="157"/>
      <c r="W16" s="157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  <c r="BK16" s="157"/>
      <c r="BL16" s="157"/>
    </row>
    <row r="17" spans="1:64" s="4" customFormat="1" ht="24" customHeight="1" x14ac:dyDescent="0.2">
      <c r="A17" s="153"/>
      <c r="B17" s="137"/>
      <c r="C17" s="128"/>
      <c r="D17" s="162"/>
      <c r="E17" s="162"/>
      <c r="F17" s="163"/>
      <c r="G17" s="164"/>
      <c r="H17" s="325"/>
      <c r="I17" s="322"/>
      <c r="J17" s="323"/>
      <c r="K17" s="323"/>
      <c r="L17" s="314"/>
      <c r="M17" s="206"/>
      <c r="N17" s="199">
        <f>IF(M17=" ",L17*1,L17*M17)</f>
        <v>0</v>
      </c>
      <c r="O17" s="9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  <c r="BK17" s="157"/>
      <c r="BL17" s="157"/>
    </row>
    <row r="18" spans="1:64" s="4" customFormat="1" ht="24" customHeight="1" x14ac:dyDescent="0.2">
      <c r="A18" s="153"/>
      <c r="B18" s="137"/>
      <c r="C18" s="128"/>
      <c r="D18" s="162"/>
      <c r="E18" s="162"/>
      <c r="F18" s="163"/>
      <c r="G18" s="164"/>
      <c r="H18" s="325"/>
      <c r="I18" s="322"/>
      <c r="J18" s="323"/>
      <c r="K18" s="323"/>
      <c r="L18" s="314"/>
      <c r="M18" s="206"/>
      <c r="N18" s="199">
        <f>IF(M18=" ",L18*1,L18*M18)</f>
        <v>0</v>
      </c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  <c r="BK18" s="157"/>
      <c r="BL18" s="157"/>
    </row>
    <row r="19" spans="1:64" s="4" customFormat="1" ht="24" customHeight="1" x14ac:dyDescent="0.2">
      <c r="A19" s="153"/>
      <c r="B19" s="137"/>
      <c r="C19" s="128"/>
      <c r="D19" s="162"/>
      <c r="E19" s="162"/>
      <c r="F19" s="163"/>
      <c r="G19" s="164"/>
      <c r="H19" s="325"/>
      <c r="I19" s="322"/>
      <c r="J19" s="323"/>
      <c r="K19" s="323"/>
      <c r="L19" s="314"/>
      <c r="M19" s="206"/>
      <c r="N19" s="199">
        <f>IF(M19=" ",L19*1,L19*M19)</f>
        <v>0</v>
      </c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  <c r="BK19" s="157"/>
      <c r="BL19" s="157"/>
    </row>
    <row r="20" spans="1:64" s="4" customFormat="1" ht="24" customHeight="1" x14ac:dyDescent="0.2">
      <c r="A20" s="153"/>
      <c r="B20" s="137"/>
      <c r="C20" s="128"/>
      <c r="D20" s="162"/>
      <c r="E20" s="162"/>
      <c r="F20" s="163"/>
      <c r="G20" s="164"/>
      <c r="H20" s="325"/>
      <c r="I20" s="322"/>
      <c r="J20" s="323"/>
      <c r="K20" s="323"/>
      <c r="L20" s="314"/>
      <c r="M20" s="206"/>
      <c r="N20" s="199">
        <f t="shared" si="0"/>
        <v>0</v>
      </c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  <c r="BK20" s="157"/>
      <c r="BL20" s="157"/>
    </row>
    <row r="21" spans="1:64" s="4" customFormat="1" ht="24" customHeight="1" x14ac:dyDescent="0.2">
      <c r="A21" s="153"/>
      <c r="B21" s="137"/>
      <c r="C21" s="128"/>
      <c r="D21" s="162"/>
      <c r="E21" s="162"/>
      <c r="F21" s="163"/>
      <c r="G21" s="164"/>
      <c r="H21" s="325"/>
      <c r="I21" s="322"/>
      <c r="J21" s="323"/>
      <c r="K21" s="323"/>
      <c r="L21" s="314"/>
      <c r="M21" s="206"/>
      <c r="N21" s="199">
        <f>IF(M21=" ",L21*1,L21*M21)</f>
        <v>0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  <c r="BK21" s="157"/>
      <c r="BL21" s="157"/>
    </row>
    <row r="22" spans="1:64" s="4" customFormat="1" ht="24" customHeight="1" x14ac:dyDescent="0.2">
      <c r="A22" s="153"/>
      <c r="B22" s="137"/>
      <c r="C22" s="128"/>
      <c r="D22" s="162"/>
      <c r="E22" s="162"/>
      <c r="F22" s="163"/>
      <c r="G22" s="164"/>
      <c r="H22" s="326"/>
      <c r="I22" s="322"/>
      <c r="J22" s="323"/>
      <c r="K22" s="323"/>
      <c r="L22" s="314"/>
      <c r="M22" s="206"/>
      <c r="N22" s="199">
        <f t="shared" si="0"/>
        <v>0</v>
      </c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  <c r="BK22" s="157"/>
      <c r="BL22" s="157"/>
    </row>
    <row r="23" spans="1:64" s="4" customFormat="1" ht="24" customHeight="1" x14ac:dyDescent="0.2">
      <c r="A23" s="153"/>
      <c r="B23" s="137"/>
      <c r="C23" s="128"/>
      <c r="D23" s="162"/>
      <c r="E23" s="162"/>
      <c r="F23" s="163"/>
      <c r="G23" s="164"/>
      <c r="H23" s="326"/>
      <c r="I23" s="322"/>
      <c r="J23" s="324"/>
      <c r="K23" s="323"/>
      <c r="L23" s="314"/>
      <c r="M23" s="206"/>
      <c r="N23" s="199">
        <f t="shared" si="0"/>
        <v>0</v>
      </c>
      <c r="O23" s="157"/>
      <c r="P23" s="157"/>
      <c r="Q23" s="157"/>
      <c r="R23" s="157"/>
      <c r="S23" s="157"/>
      <c r="T23" s="157"/>
      <c r="U23" s="157"/>
      <c r="V23" s="157"/>
      <c r="W23" s="157"/>
      <c r="X23" s="157"/>
      <c r="Y23" s="157"/>
      <c r="Z23" s="157"/>
      <c r="AA23" s="157"/>
      <c r="AB23" s="157"/>
      <c r="AC23" s="157"/>
      <c r="AD23" s="157"/>
      <c r="AE23" s="157"/>
      <c r="AF23" s="157"/>
      <c r="AG23" s="157"/>
      <c r="AH23" s="157"/>
      <c r="AI23" s="157"/>
      <c r="AJ23" s="157"/>
      <c r="AK23" s="157"/>
      <c r="AL23" s="157"/>
      <c r="AM23" s="157"/>
      <c r="AN23" s="157"/>
      <c r="AO23" s="157"/>
      <c r="AP23" s="157"/>
      <c r="AQ23" s="157"/>
      <c r="AR23" s="157"/>
      <c r="AS23" s="157"/>
      <c r="AT23" s="157"/>
      <c r="AU23" s="157"/>
      <c r="AV23" s="157"/>
      <c r="AW23" s="157"/>
      <c r="AX23" s="157"/>
      <c r="AY23" s="157"/>
      <c r="AZ23" s="157"/>
      <c r="BA23" s="157"/>
      <c r="BB23" s="157"/>
      <c r="BC23" s="157"/>
      <c r="BD23" s="157"/>
      <c r="BE23" s="157"/>
      <c r="BF23" s="157"/>
      <c r="BG23" s="157"/>
      <c r="BH23" s="157"/>
      <c r="BI23" s="157"/>
      <c r="BJ23" s="157"/>
      <c r="BK23" s="157"/>
      <c r="BL23" s="157"/>
    </row>
    <row r="24" spans="1:64" s="4" customFormat="1" ht="24" customHeight="1" x14ac:dyDescent="0.2">
      <c r="A24" s="153"/>
      <c r="B24" s="137"/>
      <c r="C24" s="128"/>
      <c r="D24" s="162"/>
      <c r="E24" s="162"/>
      <c r="F24" s="163"/>
      <c r="G24" s="164"/>
      <c r="H24" s="326"/>
      <c r="I24" s="322"/>
      <c r="J24" s="323"/>
      <c r="K24" s="323"/>
      <c r="L24" s="314"/>
      <c r="M24" s="206"/>
      <c r="N24" s="199">
        <f t="shared" si="0"/>
        <v>0</v>
      </c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7"/>
      <c r="BG24" s="157"/>
      <c r="BH24" s="157"/>
      <c r="BI24" s="157"/>
      <c r="BJ24" s="157"/>
      <c r="BK24" s="157"/>
      <c r="BL24" s="157"/>
    </row>
    <row r="25" spans="1:64" s="4" customFormat="1" ht="24" customHeight="1" x14ac:dyDescent="0.2">
      <c r="A25" s="153"/>
      <c r="B25" s="137"/>
      <c r="C25" s="128"/>
      <c r="D25" s="162"/>
      <c r="E25" s="162"/>
      <c r="F25" s="163"/>
      <c r="G25" s="164"/>
      <c r="H25" s="326"/>
      <c r="I25" s="322"/>
      <c r="J25" s="323"/>
      <c r="K25" s="323"/>
      <c r="L25" s="314"/>
      <c r="M25" s="206"/>
      <c r="N25" s="199">
        <f t="shared" si="0"/>
        <v>0</v>
      </c>
      <c r="O25" s="157"/>
      <c r="P25" s="157"/>
      <c r="Q25" s="157"/>
      <c r="R25" s="157"/>
      <c r="S25" s="157"/>
      <c r="T25" s="157"/>
      <c r="U25" s="157"/>
      <c r="V25" s="157"/>
      <c r="W25" s="157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  <c r="AY25" s="157"/>
      <c r="AZ25" s="157"/>
      <c r="BA25" s="157"/>
      <c r="BB25" s="157"/>
      <c r="BC25" s="157"/>
      <c r="BD25" s="157"/>
      <c r="BE25" s="157"/>
      <c r="BF25" s="157"/>
      <c r="BG25" s="157"/>
      <c r="BH25" s="157"/>
      <c r="BI25" s="157"/>
      <c r="BJ25" s="157"/>
      <c r="BK25" s="157"/>
      <c r="BL25" s="157"/>
    </row>
    <row r="26" spans="1:64" s="4" customFormat="1" ht="24" customHeight="1" x14ac:dyDescent="0.2">
      <c r="A26" s="153"/>
      <c r="B26" s="137"/>
      <c r="C26" s="128"/>
      <c r="D26" s="162"/>
      <c r="E26" s="162"/>
      <c r="F26" s="163"/>
      <c r="G26" s="164"/>
      <c r="H26" s="326"/>
      <c r="I26" s="322"/>
      <c r="J26" s="323"/>
      <c r="K26" s="323"/>
      <c r="L26" s="314"/>
      <c r="M26" s="206"/>
      <c r="N26" s="199">
        <f t="shared" si="0"/>
        <v>0</v>
      </c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7"/>
      <c r="BI26" s="157"/>
      <c r="BJ26" s="157"/>
      <c r="BK26" s="157"/>
      <c r="BL26" s="157"/>
    </row>
    <row r="27" spans="1:64" ht="24" customHeight="1" x14ac:dyDescent="0.2">
      <c r="A27" s="359" t="s">
        <v>33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289" t="s">
        <v>34</v>
      </c>
      <c r="M27" s="241"/>
      <c r="N27" s="132">
        <f>SUM(N14:N26)</f>
        <v>255.17</v>
      </c>
    </row>
    <row r="28" spans="1:64" ht="24" customHeight="1" x14ac:dyDescent="0.2">
      <c r="A28" s="299" t="s">
        <v>2</v>
      </c>
      <c r="B28" s="300" t="s">
        <v>35</v>
      </c>
      <c r="C28" s="299"/>
      <c r="D28" s="300" t="s">
        <v>4</v>
      </c>
      <c r="E28" s="300" t="s">
        <v>36</v>
      </c>
      <c r="F28" s="299" t="s">
        <v>6</v>
      </c>
      <c r="G28" s="300" t="s">
        <v>7</v>
      </c>
      <c r="H28" s="300" t="s">
        <v>8</v>
      </c>
      <c r="I28" s="300" t="s">
        <v>37</v>
      </c>
      <c r="J28" s="300" t="s">
        <v>38</v>
      </c>
      <c r="K28" s="68"/>
      <c r="L28" s="289" t="s">
        <v>39</v>
      </c>
      <c r="M28" s="241"/>
      <c r="N28" s="273">
        <f>'Meals and Ent Sup'!N55+'Meals and Ent Sup (2)'!N55</f>
        <v>0</v>
      </c>
    </row>
    <row r="29" spans="1:64" ht="24" customHeight="1" x14ac:dyDescent="0.2">
      <c r="A29" s="197" t="s">
        <v>117</v>
      </c>
      <c r="B29" s="306" t="s">
        <v>122</v>
      </c>
      <c r="C29" s="307"/>
      <c r="D29" s="139" t="s">
        <v>123</v>
      </c>
      <c r="E29" s="139" t="s">
        <v>126</v>
      </c>
      <c r="F29" s="139" t="s">
        <v>125</v>
      </c>
      <c r="G29" s="140"/>
      <c r="H29" s="138"/>
      <c r="I29" s="139"/>
      <c r="J29" s="142"/>
      <c r="K29" s="66"/>
      <c r="L29" s="241" t="s">
        <v>40</v>
      </c>
      <c r="M29" s="241"/>
      <c r="N29" s="191">
        <f>SUM(N27:N28)</f>
        <v>255.17</v>
      </c>
    </row>
    <row r="30" spans="1:64" ht="21.75" customHeight="1" x14ac:dyDescent="0.25">
      <c r="A30" s="204" t="s">
        <v>41</v>
      </c>
      <c r="B30" s="42"/>
      <c r="C30" s="42"/>
      <c r="D30" s="41"/>
      <c r="E30" s="41"/>
      <c r="F30" s="41"/>
      <c r="G30" s="42"/>
      <c r="H30" s="42"/>
      <c r="I30" s="42"/>
      <c r="J30" s="42"/>
      <c r="K30" s="42"/>
      <c r="L30" s="58"/>
      <c r="M30" s="41"/>
      <c r="N30" s="41"/>
    </row>
    <row r="31" spans="1:64" ht="4.5" customHeight="1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58"/>
      <c r="M31" s="41"/>
      <c r="N31" s="41"/>
    </row>
    <row r="32" spans="1:64" ht="17.25" customHeight="1" x14ac:dyDescent="0.2">
      <c r="A32" s="268" t="s">
        <v>26</v>
      </c>
      <c r="B32" s="269"/>
      <c r="C32" s="269"/>
      <c r="D32" s="269"/>
      <c r="E32" s="269"/>
      <c r="F32" s="269" t="s">
        <v>42</v>
      </c>
      <c r="G32" s="269"/>
      <c r="H32" s="269"/>
      <c r="I32" s="269"/>
      <c r="J32" s="269"/>
      <c r="K32" s="270"/>
      <c r="L32" s="256" t="s">
        <v>30</v>
      </c>
      <c r="M32" s="256" t="s">
        <v>31</v>
      </c>
      <c r="N32" s="256" t="s">
        <v>32</v>
      </c>
    </row>
    <row r="33" spans="1:64" s="4" customFormat="1" ht="24" customHeight="1" x14ac:dyDescent="0.2">
      <c r="A33" s="153">
        <v>36474</v>
      </c>
      <c r="B33" s="131" t="s">
        <v>132</v>
      </c>
      <c r="C33" s="162"/>
      <c r="D33" s="162"/>
      <c r="E33" s="162"/>
      <c r="F33" s="162"/>
      <c r="G33" s="162"/>
      <c r="H33" s="162"/>
      <c r="I33" s="162"/>
      <c r="J33" s="162"/>
      <c r="K33" s="162"/>
      <c r="L33" s="314">
        <v>23</v>
      </c>
      <c r="M33" s="206"/>
      <c r="N33" s="199">
        <f t="shared" ref="N33:N40" si="1">IF(M33=" ",L33*1,L33*M33)</f>
        <v>23</v>
      </c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  <c r="AY33" s="157"/>
      <c r="AZ33" s="157"/>
      <c r="BA33" s="157"/>
      <c r="BB33" s="157"/>
      <c r="BC33" s="157"/>
      <c r="BD33" s="157"/>
      <c r="BE33" s="157"/>
      <c r="BF33" s="157"/>
      <c r="BG33" s="157"/>
      <c r="BH33" s="157"/>
      <c r="BI33" s="157"/>
      <c r="BJ33" s="157"/>
      <c r="BK33" s="157"/>
      <c r="BL33" s="157"/>
    </row>
    <row r="34" spans="1:64" s="4" customFormat="1" ht="24" customHeight="1" x14ac:dyDescent="0.2">
      <c r="A34" s="153">
        <v>36454</v>
      </c>
      <c r="B34" s="131" t="s">
        <v>133</v>
      </c>
      <c r="C34" s="162"/>
      <c r="D34" s="166"/>
      <c r="E34" s="29"/>
      <c r="F34" s="166"/>
      <c r="G34" s="166"/>
      <c r="H34" s="162"/>
      <c r="I34" s="162"/>
      <c r="J34" s="162"/>
      <c r="K34" s="162"/>
      <c r="L34" s="314">
        <v>14.55</v>
      </c>
      <c r="M34" s="206"/>
      <c r="N34" s="199">
        <f>IF(M34=" ",L34*1,L34*M34)</f>
        <v>14.55</v>
      </c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</row>
    <row r="35" spans="1:64" s="4" customFormat="1" ht="24" customHeight="1" x14ac:dyDescent="0.2">
      <c r="A35" s="153"/>
      <c r="B35" s="131"/>
      <c r="C35" s="162"/>
      <c r="D35" s="166"/>
      <c r="E35" s="166"/>
      <c r="F35" s="166"/>
      <c r="G35" s="166"/>
      <c r="H35" s="162"/>
      <c r="I35" s="162"/>
      <c r="J35" s="162"/>
      <c r="K35" s="162"/>
      <c r="L35" s="314"/>
      <c r="M35" s="206"/>
      <c r="N35" s="199">
        <f t="shared" si="1"/>
        <v>0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</row>
    <row r="36" spans="1:64" s="4" customFormat="1" ht="24" customHeight="1" x14ac:dyDescent="0.2">
      <c r="A36" s="153"/>
      <c r="B36" s="131"/>
      <c r="C36" s="162"/>
      <c r="D36" s="166"/>
      <c r="E36" s="166"/>
      <c r="F36" s="166"/>
      <c r="G36" s="166"/>
      <c r="H36" s="162"/>
      <c r="I36" s="162"/>
      <c r="J36" s="162"/>
      <c r="K36" s="162"/>
      <c r="L36" s="314"/>
      <c r="M36" s="206"/>
      <c r="N36" s="199">
        <f t="shared" si="1"/>
        <v>0</v>
      </c>
      <c r="O36" s="157"/>
      <c r="P36" s="157"/>
      <c r="Q36" s="157"/>
      <c r="R36" s="157"/>
      <c r="S36" s="157"/>
      <c r="T36" s="157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7"/>
      <c r="AF36" s="157"/>
      <c r="AG36" s="157"/>
      <c r="AH36" s="157"/>
      <c r="AI36" s="157"/>
      <c r="AJ36" s="157"/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</row>
    <row r="37" spans="1:64" s="4" customFormat="1" ht="24" customHeight="1" x14ac:dyDescent="0.2">
      <c r="A37" s="153"/>
      <c r="B37" s="131"/>
      <c r="C37" s="162"/>
      <c r="D37" s="166"/>
      <c r="E37" s="166"/>
      <c r="F37" s="166"/>
      <c r="G37" s="166"/>
      <c r="H37" s="162"/>
      <c r="I37" s="162"/>
      <c r="J37" s="162"/>
      <c r="K37" s="162"/>
      <c r="L37" s="314"/>
      <c r="M37" s="206"/>
      <c r="N37" s="199">
        <f>IF(M37=" ",L37*1,L37*M37)</f>
        <v>0</v>
      </c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  <c r="BK37" s="157"/>
      <c r="BL37" s="157"/>
    </row>
    <row r="38" spans="1:64" s="4" customFormat="1" ht="24" customHeight="1" x14ac:dyDescent="0.2">
      <c r="A38" s="265"/>
      <c r="B38" s="131"/>
      <c r="C38" s="162"/>
      <c r="D38" s="166"/>
      <c r="E38" s="166"/>
      <c r="F38" s="166"/>
      <c r="G38" s="166"/>
      <c r="H38" s="162"/>
      <c r="I38" s="162"/>
      <c r="J38" s="162"/>
      <c r="K38" s="162"/>
      <c r="L38" s="314"/>
      <c r="M38" s="206"/>
      <c r="N38" s="199">
        <f t="shared" si="1"/>
        <v>0</v>
      </c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  <c r="BK38" s="157"/>
      <c r="BL38" s="157"/>
    </row>
    <row r="39" spans="1:64" s="4" customFormat="1" ht="24" customHeight="1" x14ac:dyDescent="0.2">
      <c r="A39" s="153"/>
      <c r="B39" s="131"/>
      <c r="C39" s="162"/>
      <c r="D39" s="166"/>
      <c r="E39" s="166"/>
      <c r="F39" s="166"/>
      <c r="G39" s="166"/>
      <c r="H39" s="162"/>
      <c r="I39" s="162"/>
      <c r="J39" s="162"/>
      <c r="K39" s="162"/>
      <c r="L39" s="314"/>
      <c r="M39" s="206"/>
      <c r="N39" s="199">
        <f t="shared" si="1"/>
        <v>0</v>
      </c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</row>
    <row r="40" spans="1:64" s="4" customFormat="1" ht="24" customHeight="1" x14ac:dyDescent="0.2">
      <c r="A40" s="153"/>
      <c r="B40" s="131"/>
      <c r="C40" s="162"/>
      <c r="D40" s="162"/>
      <c r="E40" s="162"/>
      <c r="F40" s="162"/>
      <c r="G40" s="162"/>
      <c r="H40" s="162"/>
      <c r="I40" s="162"/>
      <c r="J40" s="162"/>
      <c r="K40" s="162"/>
      <c r="L40" s="314"/>
      <c r="M40" s="206"/>
      <c r="N40" s="199">
        <f t="shared" si="1"/>
        <v>0</v>
      </c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  <c r="BK40" s="157"/>
      <c r="BL40" s="157"/>
    </row>
    <row r="41" spans="1:64" ht="24" customHeight="1" x14ac:dyDescent="0.2">
      <c r="A41" s="359" t="s">
        <v>33</v>
      </c>
      <c r="B41" s="41"/>
      <c r="C41" s="41"/>
      <c r="D41" s="41"/>
      <c r="E41" s="41"/>
      <c r="F41" s="41"/>
      <c r="G41" s="41"/>
      <c r="H41" s="41"/>
      <c r="I41" s="41"/>
      <c r="J41" s="41"/>
      <c r="K41" s="68"/>
      <c r="L41" s="289" t="s">
        <v>43</v>
      </c>
      <c r="M41" s="272"/>
      <c r="N41" s="132">
        <f>SUM(N33:N40)</f>
        <v>37.549999999999997</v>
      </c>
    </row>
    <row r="42" spans="1:64" ht="24" customHeight="1" x14ac:dyDescent="0.2">
      <c r="A42" s="299" t="s">
        <v>2</v>
      </c>
      <c r="B42" s="300" t="s">
        <v>35</v>
      </c>
      <c r="C42" s="299"/>
      <c r="D42" s="300" t="s">
        <v>4</v>
      </c>
      <c r="E42" s="300" t="s">
        <v>36</v>
      </c>
      <c r="F42" s="299" t="s">
        <v>6</v>
      </c>
      <c r="G42" s="300" t="s">
        <v>7</v>
      </c>
      <c r="H42" s="300" t="s">
        <v>8</v>
      </c>
      <c r="I42" s="300" t="s">
        <v>37</v>
      </c>
      <c r="J42" s="300" t="s">
        <v>38</v>
      </c>
      <c r="K42" s="68"/>
      <c r="L42" s="289" t="s">
        <v>44</v>
      </c>
      <c r="M42" s="241"/>
      <c r="N42" s="240">
        <f>'Misc. Exp. Sup'!O55+'Misc. Exp. Sup (2)'!O55</f>
        <v>0</v>
      </c>
    </row>
    <row r="43" spans="1:64" ht="24" customHeight="1" x14ac:dyDescent="0.2">
      <c r="A43" s="138" t="s">
        <v>117</v>
      </c>
      <c r="B43" s="306" t="s">
        <v>122</v>
      </c>
      <c r="C43" s="307"/>
      <c r="D43" s="139" t="s">
        <v>123</v>
      </c>
      <c r="E43" s="139" t="s">
        <v>124</v>
      </c>
      <c r="F43" s="139" t="s">
        <v>125</v>
      </c>
      <c r="G43" s="140"/>
      <c r="H43" s="138"/>
      <c r="I43" s="139"/>
      <c r="J43" s="141"/>
      <c r="K43" s="124"/>
      <c r="L43" s="241" t="s">
        <v>45</v>
      </c>
      <c r="M43" s="241"/>
      <c r="N43" s="191">
        <f>SUM(N41:N42)</f>
        <v>37.549999999999997</v>
      </c>
    </row>
    <row r="44" spans="1:64" ht="17.100000000000001" customHeight="1" x14ac:dyDescent="0.2">
      <c r="A44" s="41"/>
      <c r="B44" s="41"/>
      <c r="C44" s="41"/>
      <c r="D44" s="41"/>
      <c r="E44" s="41"/>
      <c r="F44" s="41"/>
      <c r="G44" s="41"/>
      <c r="H44" s="41"/>
      <c r="I44" s="65"/>
      <c r="J44" s="41"/>
      <c r="K44" s="41"/>
      <c r="L44" s="41"/>
      <c r="M44" s="41"/>
      <c r="N44" s="41"/>
    </row>
    <row r="45" spans="1:64" ht="17.100000000000001" customHeight="1" x14ac:dyDescent="0.2">
      <c r="A45" s="41"/>
      <c r="B45" s="41"/>
      <c r="C45" s="41"/>
      <c r="D45" s="41"/>
      <c r="E45" s="136"/>
      <c r="F45" s="41"/>
      <c r="G45" s="41"/>
      <c r="H45" s="41"/>
      <c r="I45" s="65"/>
      <c r="J45" s="41"/>
      <c r="K45" s="41"/>
      <c r="L45" s="41"/>
      <c r="M45" s="41"/>
      <c r="N45" s="41"/>
    </row>
    <row r="46" spans="1:64" ht="17.100000000000001" customHeight="1" x14ac:dyDescent="0.2">
      <c r="A46" s="41"/>
      <c r="B46" s="41"/>
      <c r="C46" s="41"/>
      <c r="D46" s="41"/>
      <c r="E46" s="41"/>
      <c r="F46" s="41"/>
      <c r="G46" s="41"/>
      <c r="H46" s="41"/>
      <c r="I46" s="66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94" t="s">
        <v>46</v>
      </c>
      <c r="B48" s="46"/>
      <c r="C48" s="46"/>
      <c r="D48" s="46"/>
      <c r="E48" s="46"/>
      <c r="F48" s="46"/>
      <c r="G48" s="46"/>
      <c r="H48" s="46"/>
      <c r="I48" s="125"/>
      <c r="J48" s="242" t="s">
        <v>47</v>
      </c>
      <c r="K48" s="243"/>
      <c r="L48" s="243"/>
      <c r="M48" s="243"/>
      <c r="N48" s="224">
        <f>'Travel Form'!O55+'Travel Sup (2)'!O55</f>
        <v>0</v>
      </c>
    </row>
    <row r="49" spans="1:64" ht="24" customHeight="1" x14ac:dyDescent="0.2">
      <c r="A49" s="255" t="s">
        <v>48</v>
      </c>
      <c r="B49" s="258"/>
      <c r="C49" s="256"/>
      <c r="D49" s="258"/>
      <c r="E49" s="258"/>
      <c r="F49" s="257"/>
      <c r="G49" s="259"/>
      <c r="H49" s="41"/>
      <c r="I49" s="67"/>
      <c r="J49" s="244" t="s">
        <v>49</v>
      </c>
      <c r="K49" s="245"/>
      <c r="L49" s="245"/>
      <c r="M49" s="245"/>
      <c r="N49" s="167">
        <f>N48+N43+N29</f>
        <v>292.72000000000003</v>
      </c>
    </row>
    <row r="50" spans="1:64" ht="24" customHeight="1" x14ac:dyDescent="0.25">
      <c r="A50" s="256" t="s">
        <v>50</v>
      </c>
      <c r="B50" s="154"/>
      <c r="C50" s="268" t="s">
        <v>51</v>
      </c>
      <c r="D50" s="147"/>
      <c r="E50" s="268" t="s">
        <v>1</v>
      </c>
      <c r="F50" s="149"/>
      <c r="G50" s="144"/>
      <c r="H50" s="41"/>
      <c r="I50" s="41"/>
      <c r="J50" s="246" t="s">
        <v>52</v>
      </c>
      <c r="K50" s="247"/>
      <c r="L50" s="247"/>
      <c r="M50" s="247"/>
      <c r="N50" s="168">
        <f>F53</f>
        <v>0</v>
      </c>
    </row>
    <row r="51" spans="1:64" ht="24" customHeight="1" x14ac:dyDescent="0.25">
      <c r="A51" s="256" t="s">
        <v>50</v>
      </c>
      <c r="B51" s="154"/>
      <c r="C51" s="268" t="s">
        <v>51</v>
      </c>
      <c r="D51" s="148"/>
      <c r="E51" s="268" t="s">
        <v>1</v>
      </c>
      <c r="F51" s="149"/>
      <c r="G51" s="144"/>
      <c r="H51" s="41"/>
      <c r="I51" s="41"/>
      <c r="J51" s="248" t="s">
        <v>53</v>
      </c>
      <c r="K51" s="249"/>
      <c r="L51" s="250" t="str">
        <f>IF($N$49-$N$50&lt;0,"X","  ")</f>
        <v xml:space="preserve">  </v>
      </c>
      <c r="M51" s="249" t="s">
        <v>54</v>
      </c>
      <c r="N51" s="134"/>
    </row>
    <row r="52" spans="1:64" ht="24" customHeight="1" x14ac:dyDescent="0.25">
      <c r="A52" s="256" t="s">
        <v>50</v>
      </c>
      <c r="B52" s="154"/>
      <c r="C52" s="268" t="s">
        <v>51</v>
      </c>
      <c r="D52" s="148"/>
      <c r="E52" s="268" t="s">
        <v>1</v>
      </c>
      <c r="F52" s="149"/>
      <c r="G52" s="144"/>
      <c r="H52" s="41"/>
      <c r="I52" s="41"/>
      <c r="J52" s="246"/>
      <c r="K52" s="251"/>
      <c r="L52" s="252" t="str">
        <f>IF($N$49-$N$50&gt;0,"X","  ")</f>
        <v>X</v>
      </c>
      <c r="M52" s="253" t="s">
        <v>55</v>
      </c>
      <c r="N52" s="146">
        <f>ABS(N49-N50)</f>
        <v>292.72000000000003</v>
      </c>
    </row>
    <row r="53" spans="1:64" ht="24" customHeight="1" x14ac:dyDescent="0.2">
      <c r="A53" s="257"/>
      <c r="B53" s="257"/>
      <c r="C53" s="257"/>
      <c r="D53" s="260" t="s">
        <v>56</v>
      </c>
      <c r="E53" s="256"/>
      <c r="F53" s="169">
        <f>SUM(F50:F52)</f>
        <v>0</v>
      </c>
      <c r="G53" s="145"/>
      <c r="H53" s="41"/>
      <c r="I53" s="41"/>
      <c r="J53" s="254" t="s">
        <v>57</v>
      </c>
      <c r="K53" s="251"/>
      <c r="L53" s="251"/>
      <c r="M53" s="251"/>
      <c r="N53" s="135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261" t="s">
        <v>58</v>
      </c>
      <c r="B55" s="262"/>
      <c r="C55" s="262"/>
      <c r="D55" s="262"/>
      <c r="E55" s="262"/>
      <c r="F55" s="262"/>
      <c r="G55" s="262"/>
      <c r="H55" s="262"/>
      <c r="I55" s="262"/>
      <c r="J55" s="262"/>
      <c r="K55" s="262"/>
      <c r="L55" s="262"/>
      <c r="M55" s="263"/>
      <c r="N55" s="264"/>
      <c r="O55" s="157"/>
      <c r="P55" s="157"/>
      <c r="Q55" s="157"/>
      <c r="R55" s="157"/>
      <c r="S55" s="157"/>
      <c r="T55" s="157"/>
      <c r="U55" s="157"/>
      <c r="V55" s="157"/>
      <c r="W55" s="157"/>
      <c r="X55" s="157"/>
      <c r="Y55" s="157"/>
      <c r="Z55" s="157"/>
      <c r="AA55" s="157"/>
      <c r="AB55" s="157"/>
      <c r="AC55" s="157"/>
      <c r="AD55" s="157"/>
      <c r="AE55" s="157"/>
      <c r="AF55" s="157"/>
      <c r="AG55" s="157"/>
      <c r="AH55" s="157"/>
      <c r="AI55" s="157"/>
      <c r="AJ55" s="157"/>
      <c r="AK55" s="157"/>
      <c r="AL55" s="157"/>
      <c r="AM55" s="157"/>
      <c r="AN55" s="157"/>
      <c r="AO55" s="157"/>
      <c r="AP55" s="157"/>
      <c r="AQ55" s="157"/>
      <c r="AR55" s="157"/>
      <c r="AS55" s="157"/>
      <c r="AT55" s="157"/>
      <c r="AU55" s="157"/>
      <c r="AV55" s="157"/>
      <c r="AW55" s="157"/>
      <c r="AX55" s="157"/>
      <c r="AY55" s="157"/>
      <c r="AZ55" s="157"/>
      <c r="BA55" s="157"/>
      <c r="BB55" s="157"/>
      <c r="BC55" s="157"/>
      <c r="BD55" s="157"/>
      <c r="BE55" s="157"/>
      <c r="BF55" s="157"/>
      <c r="BG55" s="157"/>
      <c r="BH55" s="157"/>
      <c r="BI55" s="157"/>
      <c r="BJ55" s="157"/>
      <c r="BK55" s="157"/>
      <c r="BL55" s="157"/>
    </row>
    <row r="56" spans="1:64" ht="13.5" customHeight="1" x14ac:dyDescent="0.2">
      <c r="A56" s="205" t="s">
        <v>59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60</v>
      </c>
      <c r="B57" s="45"/>
      <c r="C57" s="45"/>
      <c r="D57" s="45"/>
      <c r="E57" s="46"/>
      <c r="F57" s="47" t="s">
        <v>50</v>
      </c>
      <c r="G57" s="48" t="s">
        <v>61</v>
      </c>
      <c r="H57" s="45"/>
      <c r="I57" s="45"/>
      <c r="J57" s="49"/>
      <c r="K57" s="50" t="s">
        <v>50</v>
      </c>
      <c r="L57" s="51" t="s">
        <v>61</v>
      </c>
      <c r="M57" s="52"/>
      <c r="N57" s="53" t="s">
        <v>50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356" t="s">
        <v>62</v>
      </c>
      <c r="B59" s="31"/>
      <c r="C59" s="31"/>
      <c r="D59" s="31"/>
      <c r="E59" s="46"/>
      <c r="F59" s="47"/>
      <c r="G59" s="33" t="s">
        <v>63</v>
      </c>
      <c r="H59" s="31"/>
      <c r="I59" s="31"/>
      <c r="J59" s="49"/>
      <c r="K59" s="187"/>
      <c r="L59" s="33" t="s">
        <v>63</v>
      </c>
      <c r="M59" s="52"/>
      <c r="N59" s="188"/>
    </row>
    <row r="60" spans="1:64" ht="25.5" customHeight="1" x14ac:dyDescent="0.2">
      <c r="A60" s="189"/>
      <c r="B60" s="189"/>
      <c r="C60" s="189"/>
      <c r="D60" s="189"/>
      <c r="E60" s="189"/>
      <c r="F60" s="190"/>
      <c r="G60" s="274" t="s">
        <v>127</v>
      </c>
      <c r="H60" s="274"/>
      <c r="I60" s="274"/>
      <c r="J60" s="274"/>
      <c r="K60" s="278"/>
      <c r="L60" s="275"/>
      <c r="M60" s="278"/>
      <c r="N60" s="279"/>
    </row>
    <row r="61" spans="1:64" ht="14.1" hidden="1" customHeight="1" x14ac:dyDescent="0.2">
      <c r="A61" s="41" t="s">
        <v>64</v>
      </c>
      <c r="B61" s="72" t="s">
        <v>65</v>
      </c>
      <c r="C61" s="41" t="s">
        <v>66</v>
      </c>
      <c r="D61" s="41" t="s">
        <v>67</v>
      </c>
      <c r="E61" s="72" t="s">
        <v>68</v>
      </c>
      <c r="F61" s="41" t="s">
        <v>69</v>
      </c>
      <c r="G61" s="41" t="s">
        <v>70</v>
      </c>
      <c r="H61" s="41" t="s">
        <v>71</v>
      </c>
      <c r="I61" s="41" t="s">
        <v>72</v>
      </c>
      <c r="J61" s="41" t="s">
        <v>73</v>
      </c>
      <c r="K61" s="41" t="s">
        <v>74</v>
      </c>
      <c r="L61" s="41" t="s">
        <v>75</v>
      </c>
      <c r="M61" s="41" t="s">
        <v>76</v>
      </c>
      <c r="N61" s="41" t="s">
        <v>77</v>
      </c>
    </row>
    <row r="62" spans="1:64" s="3" customFormat="1" ht="21" hidden="1" customHeight="1" x14ac:dyDescent="0.2">
      <c r="A62" s="112" t="str">
        <f>IF(ISBLANK($A$6),TRIM(" "),$A$6)</f>
        <v>Hall</v>
      </c>
      <c r="B62" s="295" t="str">
        <f>IF(ISBLANK($E$6),TRIM(" "),$E$6)</f>
        <v>D, Todd</v>
      </c>
      <c r="C62" s="374" t="str">
        <f>TEXT(IF(ISBLANK($N$2),"      ",$N$2),"000000")</f>
        <v>036495</v>
      </c>
      <c r="D62" s="112" t="str">
        <f>TEXT($K$6,"###-##-####")</f>
        <v>454-59-8983</v>
      </c>
      <c r="E62" s="296" t="str">
        <f>TEXT($N$52,"######0.00")</f>
        <v>292.72</v>
      </c>
      <c r="F62" s="358" t="s">
        <v>78</v>
      </c>
      <c r="G62" s="358" t="s">
        <v>79</v>
      </c>
      <c r="H62" s="112" t="str">
        <f>TEXT(IF(COUNTA('Travel Form'!$A$12:$N$40) = 0,0,1),"0")</f>
        <v>0</v>
      </c>
      <c r="I62" s="112" t="str">
        <f>TEXT(IF(COUNTA('Meals and Ent Sup'!$A$10:$M$40,'Meals and Ent Sup'!$A$49:$K$54) = 0,0,1),"0")</f>
        <v>0</v>
      </c>
      <c r="J62" s="112" t="str">
        <f>TEXT(IF(COUNTA('Misc. Exp. Sup'!$A$10:$N$40,'Misc. Exp. Sup'!$A$49:$K$54) = 0,0,1),"0")</f>
        <v>0</v>
      </c>
      <c r="K62" s="112" t="str">
        <f>TEXT(IF(COUNTA('Travel Sup (2)'!$A$12:$N$40,'Travel Sup (2)'!$A$49:$K$54) = 0,0,1),"0")</f>
        <v>0</v>
      </c>
      <c r="L62" s="112" t="str">
        <f>TEXT(IF(COUNTA('Meals and Ent Sup (2)'!$A$10:$M$40,'Meals and Ent Sup (2)'!$A$49:$K$54) = 0,0,1),"0")</f>
        <v>0</v>
      </c>
      <c r="M62" s="112" t="str">
        <f>TEXT(IF(COUNTA('Misc. Exp. Sup (2)'!$A$10:$N$40,'Misc. Exp. Sup (2)'!$A$49:$K$54) = 0,0,1),"0")</f>
        <v>0</v>
      </c>
      <c r="N62" s="112" t="str">
        <f>TEXT($A$8,"####")</f>
        <v>413</v>
      </c>
      <c r="O62" s="112"/>
      <c r="P62" s="112"/>
      <c r="Q62" s="112"/>
      <c r="R62" s="112"/>
      <c r="S62" s="112"/>
      <c r="T62" s="112"/>
      <c r="U62" s="112"/>
      <c r="V62" s="112"/>
      <c r="W62" s="112"/>
      <c r="X62" s="112"/>
      <c r="Y62" s="112"/>
      <c r="Z62" s="112"/>
      <c r="AA62" s="112"/>
      <c r="AB62" s="112"/>
      <c r="AC62" s="112"/>
      <c r="AD62" s="112"/>
      <c r="AE62" s="112"/>
      <c r="AF62" s="112"/>
      <c r="AG62" s="11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/>
      <c r="AT62" s="112"/>
      <c r="AU62" s="112"/>
      <c r="AV62" s="112"/>
      <c r="AW62" s="112"/>
      <c r="AX62" s="112"/>
      <c r="AY62" s="112"/>
      <c r="AZ62" s="112"/>
      <c r="BA62" s="112"/>
      <c r="BB62" s="112"/>
      <c r="BC62" s="112"/>
      <c r="BD62" s="112"/>
      <c r="BE62" s="112"/>
      <c r="BF62" s="112"/>
      <c r="BG62" s="112"/>
      <c r="BH62" s="112"/>
      <c r="BI62" s="112"/>
      <c r="BJ62" s="112"/>
      <c r="BK62" s="112"/>
      <c r="BL62" s="112"/>
    </row>
    <row r="63" spans="1:64" s="6" customFormat="1" ht="18" hidden="1" customHeight="1" x14ac:dyDescent="0.2">
      <c r="A63" s="112"/>
      <c r="B63" s="112"/>
      <c r="C63" s="112"/>
      <c r="D63" s="286"/>
      <c r="E63" s="112"/>
      <c r="F63" s="112"/>
      <c r="G63" s="112"/>
      <c r="H63" s="112"/>
      <c r="I63" s="112"/>
      <c r="J63" s="112"/>
      <c r="K63" s="112"/>
      <c r="L63" s="159"/>
      <c r="M63" s="159"/>
      <c r="O63" s="159"/>
      <c r="P63" s="159"/>
      <c r="Q63" s="159"/>
      <c r="R63" s="159"/>
      <c r="S63" s="159"/>
      <c r="T63" s="159"/>
      <c r="U63" s="159"/>
      <c r="V63" s="159"/>
      <c r="W63" s="159"/>
      <c r="X63" s="159"/>
      <c r="Y63" s="159"/>
      <c r="Z63" s="159"/>
      <c r="AA63" s="159"/>
      <c r="AB63" s="159"/>
      <c r="AC63" s="159"/>
      <c r="AD63" s="159"/>
      <c r="AE63" s="159"/>
      <c r="AF63" s="159"/>
      <c r="AG63" s="159"/>
      <c r="AH63" s="159"/>
      <c r="AI63" s="159"/>
      <c r="AJ63" s="159"/>
      <c r="AK63" s="159"/>
      <c r="AL63" s="159"/>
      <c r="AM63" s="159"/>
      <c r="AN63" s="159"/>
      <c r="AO63" s="159"/>
      <c r="AP63" s="159"/>
      <c r="AQ63" s="159"/>
      <c r="AR63" s="159"/>
      <c r="AS63" s="159"/>
      <c r="AT63" s="159"/>
      <c r="AU63" s="159"/>
      <c r="AV63" s="159"/>
      <c r="AW63" s="159"/>
      <c r="AX63" s="159"/>
      <c r="AY63" s="159"/>
      <c r="AZ63" s="159"/>
      <c r="BA63" s="159"/>
      <c r="BB63" s="159"/>
      <c r="BC63" s="159"/>
      <c r="BD63" s="159"/>
      <c r="BE63" s="159"/>
      <c r="BF63" s="159"/>
      <c r="BG63" s="159"/>
      <c r="BH63" s="159"/>
      <c r="BI63" s="159"/>
      <c r="BJ63" s="159"/>
      <c r="BK63" s="159"/>
      <c r="BL63" s="159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7"/>
      <c r="P64" s="157"/>
      <c r="Q64" s="157"/>
      <c r="R64" s="157"/>
      <c r="S64" s="157"/>
      <c r="T64" s="157"/>
      <c r="U64" s="157"/>
      <c r="V64" s="157"/>
      <c r="W64" s="157"/>
      <c r="X64" s="157"/>
      <c r="Y64" s="157"/>
      <c r="Z64" s="157"/>
      <c r="AA64" s="157"/>
      <c r="AB64" s="157"/>
      <c r="AC64" s="157"/>
      <c r="AD64" s="157"/>
      <c r="AE64" s="157"/>
      <c r="AF64" s="157"/>
      <c r="AG64" s="157"/>
      <c r="AH64" s="157"/>
      <c r="AI64" s="157"/>
      <c r="AJ64" s="157"/>
      <c r="AK64" s="157"/>
      <c r="AL64" s="157"/>
      <c r="AM64" s="157"/>
      <c r="AN64" s="157"/>
      <c r="AO64" s="157"/>
      <c r="AP64" s="157"/>
      <c r="AQ64" s="157"/>
      <c r="AR64" s="157"/>
      <c r="AS64" s="157"/>
      <c r="AT64" s="157"/>
      <c r="AU64" s="157"/>
      <c r="AV64" s="157"/>
      <c r="AW64" s="157"/>
      <c r="AX64" s="157"/>
      <c r="AY64" s="157"/>
      <c r="AZ64" s="157"/>
      <c r="BA64" s="157"/>
      <c r="BB64" s="157"/>
      <c r="BC64" s="157"/>
      <c r="BD64" s="157"/>
      <c r="BE64" s="157"/>
      <c r="BF64" s="157"/>
      <c r="BG64" s="157"/>
      <c r="BH64" s="157"/>
      <c r="BI64" s="157"/>
      <c r="BJ64" s="157"/>
      <c r="BK64" s="157"/>
      <c r="BL64" s="157"/>
    </row>
    <row r="65" spans="1:64" s="4" customFormat="1" ht="18" hidden="1" customHeight="1" x14ac:dyDescent="0.2">
      <c r="A65" s="112"/>
      <c r="B65" s="295"/>
      <c r="C65" s="112"/>
      <c r="D65" s="112"/>
      <c r="E65" s="296"/>
      <c r="F65" s="286"/>
      <c r="G65" s="112"/>
      <c r="H65" s="112"/>
      <c r="I65" s="112"/>
      <c r="J65" s="112"/>
      <c r="K65" s="112"/>
      <c r="L65" s="112"/>
      <c r="M65" s="112"/>
      <c r="O65" s="157"/>
      <c r="P65" s="157"/>
      <c r="Q65" s="157"/>
      <c r="R65" s="157"/>
      <c r="S65" s="157"/>
      <c r="T65" s="157"/>
      <c r="U65" s="157"/>
      <c r="V65" s="157"/>
      <c r="W65" s="157"/>
      <c r="X65" s="157"/>
      <c r="Y65" s="157"/>
      <c r="Z65" s="157"/>
      <c r="AA65" s="157"/>
      <c r="AB65" s="157"/>
      <c r="AC65" s="157"/>
      <c r="AD65" s="157"/>
      <c r="AE65" s="157"/>
      <c r="AF65" s="157"/>
      <c r="AG65" s="157"/>
      <c r="AH65" s="157"/>
      <c r="AI65" s="157"/>
      <c r="AJ65" s="157"/>
      <c r="AK65" s="157"/>
      <c r="AL65" s="157"/>
      <c r="AM65" s="157"/>
      <c r="AN65" s="157"/>
      <c r="AO65" s="157"/>
      <c r="AP65" s="157"/>
      <c r="AQ65" s="157"/>
      <c r="AR65" s="157"/>
      <c r="AS65" s="157"/>
      <c r="AT65" s="157"/>
      <c r="AU65" s="157"/>
      <c r="AV65" s="157"/>
      <c r="AW65" s="157"/>
      <c r="AX65" s="157"/>
      <c r="AY65" s="157"/>
      <c r="AZ65" s="157"/>
      <c r="BA65" s="157"/>
      <c r="BB65" s="157"/>
      <c r="BC65" s="157"/>
      <c r="BD65" s="157"/>
      <c r="BE65" s="157"/>
      <c r="BF65" s="157"/>
      <c r="BG65" s="157"/>
      <c r="BH65" s="157"/>
      <c r="BI65" s="157"/>
      <c r="BJ65" s="157"/>
      <c r="BK65" s="157"/>
      <c r="BL65" s="157"/>
    </row>
    <row r="66" spans="1:64" s="4" customFormat="1" ht="18" hidden="1" customHeight="1" x14ac:dyDescent="0.2">
      <c r="O66" s="157"/>
      <c r="P66" s="157"/>
      <c r="Q66" s="157"/>
      <c r="R66" s="157"/>
      <c r="S66" s="157"/>
      <c r="T66" s="157"/>
      <c r="U66" s="157"/>
      <c r="V66" s="157"/>
      <c r="W66" s="157"/>
      <c r="X66" s="157"/>
      <c r="Y66" s="157"/>
      <c r="Z66" s="157"/>
      <c r="AA66" s="157"/>
      <c r="AB66" s="157"/>
      <c r="AC66" s="157"/>
      <c r="AD66" s="157"/>
      <c r="AE66" s="157"/>
      <c r="AF66" s="157"/>
      <c r="AG66" s="157"/>
      <c r="AH66" s="157"/>
      <c r="AI66" s="157"/>
      <c r="AJ66" s="157"/>
      <c r="AK66" s="157"/>
      <c r="AL66" s="157"/>
      <c r="AM66" s="157"/>
      <c r="AN66" s="157"/>
      <c r="AO66" s="157"/>
      <c r="AP66" s="157"/>
      <c r="AQ66" s="157"/>
      <c r="AR66" s="157"/>
      <c r="AS66" s="157"/>
      <c r="AT66" s="157"/>
      <c r="AU66" s="157"/>
      <c r="AV66" s="157"/>
      <c r="AW66" s="157"/>
      <c r="AX66" s="157"/>
      <c r="AY66" s="157"/>
      <c r="AZ66" s="157"/>
      <c r="BA66" s="157"/>
      <c r="BB66" s="157"/>
      <c r="BC66" s="157"/>
      <c r="BD66" s="157"/>
      <c r="BE66" s="157"/>
      <c r="BF66" s="157"/>
      <c r="BG66" s="157"/>
      <c r="BH66" s="157"/>
      <c r="BI66" s="157"/>
      <c r="BJ66" s="157"/>
      <c r="BK66" s="157"/>
      <c r="BL66" s="157"/>
    </row>
    <row r="67" spans="1:64" s="4" customFormat="1" ht="18" hidden="1" customHeight="1" x14ac:dyDescent="0.2">
      <c r="A67" s="277"/>
      <c r="O67" s="157"/>
      <c r="P67" s="157"/>
      <c r="Q67" s="157"/>
      <c r="R67" s="157"/>
      <c r="S67" s="157"/>
      <c r="T67" s="157"/>
      <c r="U67" s="157"/>
      <c r="V67" s="157"/>
      <c r="W67" s="157"/>
      <c r="X67" s="157"/>
      <c r="Y67" s="157"/>
      <c r="Z67" s="157"/>
      <c r="AA67" s="157"/>
      <c r="AB67" s="157"/>
      <c r="AC67" s="157"/>
      <c r="AD67" s="157"/>
      <c r="AE67" s="157"/>
      <c r="AF67" s="157"/>
      <c r="AG67" s="157"/>
      <c r="AH67" s="157"/>
      <c r="AI67" s="157"/>
      <c r="AJ67" s="157"/>
      <c r="AK67" s="157"/>
      <c r="AL67" s="157"/>
      <c r="AM67" s="157"/>
      <c r="AN67" s="157"/>
      <c r="AO67" s="157"/>
      <c r="AP67" s="157"/>
      <c r="AQ67" s="157"/>
      <c r="AR67" s="157"/>
      <c r="AS67" s="157"/>
      <c r="AT67" s="157"/>
      <c r="AU67" s="157"/>
      <c r="AV67" s="157"/>
      <c r="AW67" s="157"/>
      <c r="AX67" s="157"/>
      <c r="AY67" s="157"/>
      <c r="AZ67" s="157"/>
      <c r="BA67" s="157"/>
      <c r="BB67" s="157"/>
      <c r="BC67" s="157"/>
      <c r="BD67" s="157"/>
      <c r="BE67" s="157"/>
      <c r="BF67" s="157"/>
      <c r="BG67" s="157"/>
      <c r="BH67" s="157"/>
      <c r="BI67" s="157"/>
      <c r="BJ67" s="157"/>
      <c r="BK67" s="157"/>
      <c r="BL67" s="157"/>
    </row>
    <row r="68" spans="1:64" s="4" customFormat="1" ht="18" hidden="1" customHeight="1" x14ac:dyDescent="0.2">
      <c r="O68" s="157"/>
      <c r="P68" s="157"/>
      <c r="Q68" s="157"/>
      <c r="R68" s="157"/>
      <c r="S68" s="157"/>
      <c r="T68" s="157"/>
      <c r="U68" s="157"/>
      <c r="V68" s="157"/>
      <c r="W68" s="157"/>
      <c r="X68" s="157"/>
      <c r="Y68" s="157"/>
      <c r="Z68" s="157"/>
      <c r="AA68" s="157"/>
      <c r="AB68" s="157"/>
      <c r="AC68" s="157"/>
      <c r="AD68" s="157"/>
      <c r="AE68" s="157"/>
      <c r="AF68" s="157"/>
      <c r="AG68" s="157"/>
      <c r="AH68" s="157"/>
      <c r="AI68" s="157"/>
      <c r="AJ68" s="157"/>
      <c r="AK68" s="157"/>
      <c r="AL68" s="157"/>
      <c r="AM68" s="157"/>
      <c r="AN68" s="157"/>
      <c r="AO68" s="157"/>
      <c r="AP68" s="157"/>
      <c r="AQ68" s="157"/>
      <c r="AR68" s="157"/>
      <c r="AS68" s="157"/>
      <c r="AT68" s="157"/>
      <c r="AU68" s="157"/>
      <c r="AV68" s="157"/>
      <c r="AW68" s="157"/>
      <c r="AX68" s="157"/>
      <c r="AY68" s="157"/>
      <c r="AZ68" s="157"/>
      <c r="BA68" s="157"/>
      <c r="BB68" s="157"/>
      <c r="BC68" s="157"/>
      <c r="BD68" s="157"/>
      <c r="BE68" s="157"/>
      <c r="BF68" s="157"/>
      <c r="BG68" s="157"/>
      <c r="BH68" s="157"/>
      <c r="BI68" s="157"/>
      <c r="BJ68" s="157"/>
      <c r="BK68" s="157"/>
      <c r="BL68" s="157"/>
    </row>
    <row r="69" spans="1:64" s="4" customFormat="1" ht="18" hidden="1" customHeight="1" x14ac:dyDescent="0.2">
      <c r="O69" s="157"/>
      <c r="P69" s="157"/>
      <c r="Q69" s="157"/>
      <c r="R69" s="157"/>
      <c r="S69" s="157"/>
      <c r="T69" s="157"/>
      <c r="U69" s="157"/>
      <c r="V69" s="157"/>
      <c r="W69" s="157"/>
      <c r="X69" s="157"/>
      <c r="Y69" s="157"/>
      <c r="Z69" s="157"/>
      <c r="AA69" s="157"/>
      <c r="AB69" s="157"/>
      <c r="AC69" s="157"/>
      <c r="AD69" s="157"/>
      <c r="AE69" s="157"/>
      <c r="AF69" s="157"/>
      <c r="AG69" s="157"/>
      <c r="AH69" s="157"/>
      <c r="AI69" s="157"/>
      <c r="AJ69" s="157"/>
      <c r="AK69" s="157"/>
      <c r="AL69" s="157"/>
      <c r="AM69" s="157"/>
      <c r="AN69" s="157"/>
      <c r="AO69" s="157"/>
      <c r="AP69" s="157"/>
      <c r="AQ69" s="157"/>
      <c r="AR69" s="157"/>
      <c r="AS69" s="157"/>
      <c r="AT69" s="157"/>
      <c r="AU69" s="157"/>
      <c r="AV69" s="157"/>
      <c r="AW69" s="157"/>
      <c r="AX69" s="157"/>
      <c r="AY69" s="157"/>
      <c r="AZ69" s="157"/>
      <c r="BA69" s="157"/>
      <c r="BB69" s="157"/>
      <c r="BC69" s="157"/>
      <c r="BD69" s="157"/>
      <c r="BE69" s="157"/>
      <c r="BF69" s="157"/>
      <c r="BG69" s="157"/>
      <c r="BH69" s="157"/>
      <c r="BI69" s="157"/>
      <c r="BJ69" s="157"/>
      <c r="BK69" s="157"/>
      <c r="BL69" s="157"/>
    </row>
    <row r="70" spans="1:64" s="4" customFormat="1" ht="18" hidden="1" customHeight="1" x14ac:dyDescent="0.2">
      <c r="O70" s="157"/>
      <c r="P70" s="157"/>
      <c r="Q70" s="157"/>
      <c r="R70" s="157"/>
      <c r="S70" s="157"/>
      <c r="T70" s="157"/>
      <c r="U70" s="157"/>
      <c r="V70" s="157"/>
      <c r="W70" s="157"/>
      <c r="X70" s="157"/>
      <c r="Y70" s="157"/>
      <c r="Z70" s="157"/>
      <c r="AA70" s="157"/>
      <c r="AB70" s="157"/>
      <c r="AC70" s="157"/>
      <c r="AD70" s="157"/>
      <c r="AE70" s="157"/>
      <c r="AF70" s="157"/>
      <c r="AG70" s="157"/>
      <c r="AH70" s="157"/>
      <c r="AI70" s="157"/>
      <c r="AJ70" s="157"/>
      <c r="AK70" s="157"/>
      <c r="AL70" s="157"/>
      <c r="AM70" s="157"/>
      <c r="AN70" s="157"/>
      <c r="AO70" s="157"/>
      <c r="AP70" s="157"/>
      <c r="AQ70" s="157"/>
      <c r="AR70" s="157"/>
      <c r="AS70" s="157"/>
      <c r="AT70" s="157"/>
      <c r="AU70" s="157"/>
      <c r="AV70" s="157"/>
      <c r="AW70" s="157"/>
      <c r="AX70" s="157"/>
      <c r="AY70" s="157"/>
      <c r="AZ70" s="157"/>
      <c r="BA70" s="157"/>
      <c r="BB70" s="157"/>
      <c r="BC70" s="157"/>
      <c r="BD70" s="157"/>
      <c r="BE70" s="157"/>
      <c r="BF70" s="157"/>
      <c r="BG70" s="157"/>
      <c r="BH70" s="157"/>
      <c r="BI70" s="157"/>
      <c r="BJ70" s="157"/>
      <c r="BK70" s="157"/>
      <c r="BL70" s="157"/>
    </row>
    <row r="71" spans="1:64" s="4" customFormat="1" ht="18" hidden="1" customHeight="1" x14ac:dyDescent="0.2">
      <c r="O71" s="157"/>
      <c r="P71" s="157"/>
      <c r="Q71" s="157"/>
      <c r="R71" s="157"/>
      <c r="S71" s="157"/>
      <c r="T71" s="157"/>
      <c r="U71" s="157"/>
      <c r="V71" s="157"/>
      <c r="W71" s="157"/>
      <c r="X71" s="157"/>
      <c r="Y71" s="157"/>
      <c r="Z71" s="157"/>
      <c r="AA71" s="157"/>
      <c r="AB71" s="157"/>
      <c r="AC71" s="157"/>
      <c r="AD71" s="157"/>
      <c r="AE71" s="157"/>
      <c r="AF71" s="157"/>
      <c r="AG71" s="157"/>
      <c r="AH71" s="157"/>
      <c r="AI71" s="157"/>
      <c r="AJ71" s="157"/>
      <c r="AK71" s="157"/>
      <c r="AL71" s="157"/>
      <c r="AM71" s="157"/>
      <c r="AN71" s="157"/>
      <c r="AO71" s="157"/>
      <c r="AP71" s="157"/>
      <c r="AQ71" s="157"/>
      <c r="AR71" s="157"/>
      <c r="AS71" s="157"/>
      <c r="AT71" s="157"/>
      <c r="AU71" s="157"/>
      <c r="AV71" s="157"/>
      <c r="AW71" s="157"/>
      <c r="AX71" s="157"/>
      <c r="AY71" s="157"/>
      <c r="AZ71" s="157"/>
      <c r="BA71" s="157"/>
      <c r="BB71" s="157"/>
      <c r="BC71" s="157"/>
      <c r="BD71" s="157"/>
      <c r="BE71" s="157"/>
      <c r="BF71" s="157"/>
      <c r="BG71" s="157"/>
      <c r="BH71" s="157"/>
      <c r="BI71" s="157"/>
      <c r="BJ71" s="157"/>
      <c r="BK71" s="157"/>
      <c r="BL71" s="157"/>
    </row>
    <row r="72" spans="1:64" s="4" customFormat="1" ht="18" hidden="1" customHeight="1" x14ac:dyDescent="0.2">
      <c r="O72" s="157"/>
      <c r="P72" s="157"/>
      <c r="Q72" s="157"/>
      <c r="R72" s="157"/>
      <c r="S72" s="157"/>
      <c r="T72" s="157"/>
      <c r="U72" s="157"/>
      <c r="V72" s="157"/>
      <c r="W72" s="157"/>
      <c r="X72" s="157"/>
      <c r="Y72" s="157"/>
      <c r="Z72" s="157"/>
      <c r="AA72" s="157"/>
      <c r="AB72" s="157"/>
      <c r="AC72" s="157"/>
      <c r="AD72" s="157"/>
      <c r="AE72" s="157"/>
      <c r="AF72" s="157"/>
      <c r="AG72" s="157"/>
      <c r="AH72" s="157"/>
      <c r="AI72" s="157"/>
      <c r="AJ72" s="157"/>
      <c r="AK72" s="157"/>
      <c r="AL72" s="157"/>
      <c r="AM72" s="157"/>
      <c r="AN72" s="157"/>
      <c r="AO72" s="157"/>
      <c r="AP72" s="157"/>
      <c r="AQ72" s="157"/>
      <c r="AR72" s="157"/>
      <c r="AS72" s="157"/>
      <c r="AT72" s="157"/>
      <c r="AU72" s="157"/>
      <c r="AV72" s="157"/>
      <c r="AW72" s="157"/>
      <c r="AX72" s="157"/>
      <c r="AY72" s="157"/>
      <c r="AZ72" s="157"/>
      <c r="BA72" s="157"/>
      <c r="BB72" s="157"/>
      <c r="BC72" s="157"/>
      <c r="BD72" s="157"/>
      <c r="BE72" s="157"/>
      <c r="BF72" s="157"/>
      <c r="BG72" s="157"/>
      <c r="BH72" s="157"/>
      <c r="BI72" s="157"/>
      <c r="BJ72" s="157"/>
      <c r="BK72" s="157"/>
      <c r="BL72" s="157"/>
    </row>
    <row r="73" spans="1:64" s="4" customFormat="1" ht="18" hidden="1" customHeight="1" x14ac:dyDescent="0.2">
      <c r="O73" s="157"/>
      <c r="P73" s="157"/>
      <c r="Q73" s="157"/>
      <c r="R73" s="157"/>
      <c r="S73" s="157"/>
      <c r="T73" s="157"/>
      <c r="U73" s="157"/>
      <c r="V73" s="157"/>
      <c r="W73" s="157"/>
      <c r="X73" s="157"/>
      <c r="Y73" s="157"/>
      <c r="Z73" s="157"/>
      <c r="AA73" s="157"/>
      <c r="AB73" s="157"/>
      <c r="AC73" s="157"/>
      <c r="AD73" s="157"/>
      <c r="AE73" s="157"/>
      <c r="AF73" s="157"/>
      <c r="AG73" s="157"/>
      <c r="AH73" s="157"/>
      <c r="AI73" s="157"/>
      <c r="AJ73" s="157"/>
      <c r="AK73" s="157"/>
      <c r="AL73" s="157"/>
      <c r="AM73" s="157"/>
      <c r="AN73" s="157"/>
      <c r="AO73" s="157"/>
      <c r="AP73" s="157"/>
      <c r="AQ73" s="157"/>
      <c r="AR73" s="157"/>
      <c r="AS73" s="157"/>
      <c r="AT73" s="157"/>
      <c r="AU73" s="157"/>
      <c r="AV73" s="157"/>
      <c r="AW73" s="157"/>
      <c r="AX73" s="157"/>
      <c r="AY73" s="157"/>
      <c r="AZ73" s="157"/>
      <c r="BA73" s="157"/>
      <c r="BB73" s="157"/>
      <c r="BC73" s="157"/>
      <c r="BD73" s="157"/>
      <c r="BE73" s="157"/>
      <c r="BF73" s="157"/>
      <c r="BG73" s="157"/>
      <c r="BH73" s="157"/>
      <c r="BI73" s="157"/>
      <c r="BJ73" s="157"/>
      <c r="BK73" s="157"/>
      <c r="BL73" s="157"/>
    </row>
    <row r="74" spans="1:64" s="4" customFormat="1" ht="18" hidden="1" customHeight="1" x14ac:dyDescent="0.2">
      <c r="O74" s="157"/>
      <c r="P74" s="157"/>
      <c r="Q74" s="157"/>
      <c r="R74" s="157"/>
      <c r="S74" s="157"/>
      <c r="T74" s="157"/>
      <c r="U74" s="157"/>
      <c r="V74" s="157"/>
      <c r="W74" s="157"/>
      <c r="X74" s="157"/>
      <c r="Y74" s="157"/>
      <c r="Z74" s="157"/>
      <c r="AA74" s="157"/>
      <c r="AB74" s="157"/>
      <c r="AC74" s="157"/>
      <c r="AD74" s="157"/>
      <c r="AE74" s="157"/>
      <c r="AF74" s="157"/>
      <c r="AG74" s="157"/>
      <c r="AH74" s="157"/>
      <c r="AI74" s="157"/>
      <c r="AJ74" s="157"/>
      <c r="AK74" s="157"/>
      <c r="AL74" s="157"/>
      <c r="AM74" s="157"/>
      <c r="AN74" s="157"/>
      <c r="AO74" s="157"/>
      <c r="AP74" s="157"/>
      <c r="AQ74" s="157"/>
      <c r="AR74" s="157"/>
      <c r="AS74" s="157"/>
      <c r="AT74" s="157"/>
      <c r="AU74" s="157"/>
      <c r="AV74" s="157"/>
      <c r="AW74" s="157"/>
      <c r="AX74" s="157"/>
      <c r="AY74" s="157"/>
      <c r="AZ74" s="157"/>
      <c r="BA74" s="157"/>
      <c r="BB74" s="157"/>
      <c r="BC74" s="157"/>
      <c r="BD74" s="157"/>
      <c r="BE74" s="157"/>
      <c r="BF74" s="157"/>
      <c r="BG74" s="157"/>
      <c r="BH74" s="157"/>
      <c r="BI74" s="157"/>
      <c r="BJ74" s="157"/>
      <c r="BK74" s="157"/>
      <c r="BL74" s="157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60"/>
      <c r="P76" s="160"/>
      <c r="Q76" s="160"/>
      <c r="R76" s="160"/>
      <c r="S76" s="160"/>
      <c r="T76" s="160"/>
      <c r="U76" s="160"/>
      <c r="V76" s="160"/>
      <c r="W76" s="160"/>
      <c r="X76" s="160"/>
      <c r="Y76" s="160"/>
      <c r="Z76" s="160"/>
      <c r="AA76" s="160"/>
      <c r="AB76" s="160"/>
      <c r="AC76" s="160"/>
      <c r="AD76" s="160"/>
      <c r="AE76" s="160"/>
      <c r="AF76" s="160"/>
      <c r="AG76" s="160"/>
      <c r="AH76" s="160"/>
      <c r="AI76" s="160"/>
      <c r="AJ76" s="160"/>
      <c r="AK76" s="160"/>
      <c r="AL76" s="160"/>
      <c r="AM76" s="160"/>
      <c r="AN76" s="160"/>
      <c r="AO76" s="160"/>
      <c r="AP76" s="160"/>
      <c r="AQ76" s="160"/>
      <c r="AR76" s="160"/>
      <c r="AS76" s="160"/>
      <c r="AT76" s="160"/>
      <c r="AU76" s="160"/>
      <c r="AV76" s="160"/>
      <c r="AW76" s="160"/>
      <c r="AX76" s="160"/>
      <c r="AY76" s="160"/>
      <c r="AZ76" s="160"/>
      <c r="BA76" s="160"/>
      <c r="BB76" s="160"/>
      <c r="BC76" s="160"/>
      <c r="BD76" s="160"/>
      <c r="BE76" s="160"/>
      <c r="BF76" s="160"/>
      <c r="BG76" s="160"/>
      <c r="BH76" s="160"/>
      <c r="BI76" s="160"/>
      <c r="BJ76" s="160"/>
      <c r="BK76" s="160"/>
      <c r="BL76" s="160"/>
    </row>
    <row r="77" spans="1:64" s="6" customFormat="1" ht="18" hidden="1" customHeight="1" x14ac:dyDescent="0.2">
      <c r="O77" s="159"/>
      <c r="P77" s="159"/>
      <c r="Q77" s="159"/>
      <c r="R77" s="159"/>
      <c r="S77" s="159"/>
      <c r="T77" s="159"/>
      <c r="U77" s="159"/>
      <c r="V77" s="159"/>
      <c r="W77" s="159"/>
      <c r="X77" s="159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spans="1:64" s="4" customFormat="1" ht="18" hidden="1" customHeight="1" x14ac:dyDescent="0.2"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  <c r="AA78" s="157"/>
      <c r="AB78" s="157"/>
      <c r="AC78" s="157"/>
      <c r="AD78" s="157"/>
      <c r="AE78" s="157"/>
      <c r="AF78" s="157"/>
      <c r="AG78" s="157"/>
      <c r="AH78" s="157"/>
      <c r="AI78" s="157"/>
      <c r="AJ78" s="157"/>
      <c r="AK78" s="157"/>
      <c r="AL78" s="157"/>
      <c r="AM78" s="157"/>
      <c r="AN78" s="157"/>
      <c r="AO78" s="157"/>
      <c r="AP78" s="157"/>
      <c r="AQ78" s="157"/>
      <c r="AR78" s="157"/>
      <c r="AS78" s="157"/>
      <c r="AT78" s="157"/>
      <c r="AU78" s="157"/>
      <c r="AV78" s="157"/>
      <c r="AW78" s="157"/>
      <c r="AX78" s="157"/>
      <c r="AY78" s="157"/>
      <c r="AZ78" s="157"/>
      <c r="BA78" s="157"/>
      <c r="BB78" s="157"/>
      <c r="BC78" s="157"/>
      <c r="BD78" s="157"/>
      <c r="BE78" s="157"/>
      <c r="BF78" s="157"/>
      <c r="BG78" s="157"/>
      <c r="BH78" s="157"/>
      <c r="BI78" s="157"/>
      <c r="BJ78" s="157"/>
      <c r="BK78" s="157"/>
      <c r="BL78" s="157"/>
    </row>
    <row r="79" spans="1:64" s="4" customFormat="1" ht="18" hidden="1" customHeight="1" x14ac:dyDescent="0.2"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  <c r="AA79" s="157"/>
      <c r="AB79" s="157"/>
      <c r="AC79" s="157"/>
      <c r="AD79" s="157"/>
      <c r="AE79" s="157"/>
      <c r="AF79" s="157"/>
      <c r="AG79" s="157"/>
      <c r="AH79" s="157"/>
      <c r="AI79" s="157"/>
      <c r="AJ79" s="157"/>
      <c r="AK79" s="157"/>
      <c r="AL79" s="157"/>
      <c r="AM79" s="157"/>
      <c r="AN79" s="157"/>
      <c r="AO79" s="157"/>
      <c r="AP79" s="157"/>
      <c r="AQ79" s="157"/>
      <c r="AR79" s="157"/>
      <c r="AS79" s="157"/>
      <c r="AT79" s="157"/>
      <c r="AU79" s="157"/>
      <c r="AV79" s="157"/>
      <c r="AW79" s="157"/>
      <c r="AX79" s="157"/>
      <c r="AY79" s="157"/>
      <c r="AZ79" s="157"/>
      <c r="BA79" s="157"/>
      <c r="BB79" s="157"/>
      <c r="BC79" s="157"/>
      <c r="BD79" s="157"/>
      <c r="BE79" s="157"/>
      <c r="BF79" s="157"/>
      <c r="BG79" s="157"/>
      <c r="BH79" s="157"/>
      <c r="BI79" s="157"/>
      <c r="BJ79" s="157"/>
      <c r="BK79" s="157"/>
      <c r="BL79" s="157"/>
    </row>
    <row r="80" spans="1:64" s="4" customFormat="1" ht="18" hidden="1" customHeight="1" x14ac:dyDescent="0.2">
      <c r="O80" s="157"/>
      <c r="P80" s="157"/>
      <c r="Q80" s="157"/>
      <c r="R80" s="157"/>
      <c r="S80" s="157"/>
      <c r="T80" s="157"/>
      <c r="U80" s="157"/>
      <c r="V80" s="157"/>
      <c r="W80" s="157"/>
      <c r="X80" s="157"/>
      <c r="Y80" s="157"/>
      <c r="Z80" s="157"/>
      <c r="AA80" s="157"/>
      <c r="AB80" s="157"/>
      <c r="AC80" s="157"/>
      <c r="AD80" s="157"/>
      <c r="AE80" s="157"/>
      <c r="AF80" s="157"/>
      <c r="AG80" s="157"/>
      <c r="AH80" s="157"/>
      <c r="AI80" s="157"/>
      <c r="AJ80" s="157"/>
      <c r="AK80" s="157"/>
      <c r="AL80" s="157"/>
      <c r="AM80" s="157"/>
      <c r="AN80" s="157"/>
      <c r="AO80" s="157"/>
      <c r="AP80" s="157"/>
      <c r="AQ80" s="157"/>
      <c r="AR80" s="157"/>
      <c r="AS80" s="157"/>
      <c r="AT80" s="157"/>
      <c r="AU80" s="157"/>
      <c r="AV80" s="157"/>
      <c r="AW80" s="157"/>
      <c r="AX80" s="157"/>
      <c r="AY80" s="157"/>
      <c r="AZ80" s="157"/>
      <c r="BA80" s="157"/>
      <c r="BB80" s="157"/>
      <c r="BC80" s="157"/>
      <c r="BD80" s="157"/>
      <c r="BE80" s="157"/>
      <c r="BF80" s="157"/>
      <c r="BG80" s="157"/>
      <c r="BH80" s="157"/>
      <c r="BI80" s="157"/>
      <c r="BJ80" s="157"/>
      <c r="BK80" s="157"/>
      <c r="BL80" s="157"/>
    </row>
    <row r="81" spans="1:64" s="4" customFormat="1" ht="18" hidden="1" customHeight="1" x14ac:dyDescent="0.2">
      <c r="O81" s="157"/>
      <c r="P81" s="157"/>
      <c r="Q81" s="157"/>
      <c r="R81" s="157"/>
      <c r="S81" s="157"/>
      <c r="T81" s="157"/>
      <c r="U81" s="157"/>
      <c r="V81" s="157"/>
      <c r="W81" s="157"/>
      <c r="X81" s="157"/>
      <c r="Y81" s="157"/>
      <c r="Z81" s="157"/>
      <c r="AA81" s="157"/>
      <c r="AB81" s="157"/>
      <c r="AC81" s="157"/>
      <c r="AD81" s="157"/>
      <c r="AE81" s="157"/>
      <c r="AF81" s="157"/>
      <c r="AG81" s="157"/>
      <c r="AH81" s="157"/>
      <c r="AI81" s="157"/>
      <c r="AJ81" s="157"/>
      <c r="AK81" s="157"/>
      <c r="AL81" s="157"/>
      <c r="AM81" s="157"/>
      <c r="AN81" s="157"/>
      <c r="AO81" s="157"/>
      <c r="AP81" s="157"/>
      <c r="AQ81" s="157"/>
      <c r="AR81" s="157"/>
      <c r="AS81" s="157"/>
      <c r="AT81" s="157"/>
      <c r="AU81" s="157"/>
      <c r="AV81" s="157"/>
      <c r="AW81" s="157"/>
      <c r="AX81" s="157"/>
      <c r="AY81" s="157"/>
      <c r="AZ81" s="157"/>
      <c r="BA81" s="157"/>
      <c r="BB81" s="157"/>
      <c r="BC81" s="157"/>
      <c r="BD81" s="157"/>
      <c r="BE81" s="157"/>
      <c r="BF81" s="157"/>
      <c r="BG81" s="157"/>
      <c r="BH81" s="157"/>
      <c r="BI81" s="157"/>
      <c r="BJ81" s="157"/>
      <c r="BK81" s="157"/>
      <c r="BL81" s="157"/>
    </row>
    <row r="82" spans="1:64" s="4" customFormat="1" ht="18" hidden="1" customHeight="1" x14ac:dyDescent="0.2">
      <c r="O82" s="157"/>
      <c r="P82" s="157"/>
      <c r="Q82" s="157"/>
      <c r="R82" s="157"/>
      <c r="S82" s="157"/>
      <c r="T82" s="157"/>
      <c r="U82" s="157"/>
      <c r="V82" s="157"/>
      <c r="W82" s="157"/>
      <c r="X82" s="157"/>
      <c r="Y82" s="157"/>
      <c r="Z82" s="157"/>
      <c r="AA82" s="157"/>
      <c r="AB82" s="157"/>
      <c r="AC82" s="157"/>
      <c r="AD82" s="157"/>
      <c r="AE82" s="157"/>
      <c r="AF82" s="157"/>
      <c r="AG82" s="157"/>
      <c r="AH82" s="157"/>
      <c r="AI82" s="157"/>
      <c r="AJ82" s="157"/>
      <c r="AK82" s="157"/>
      <c r="AL82" s="157"/>
      <c r="AM82" s="157"/>
      <c r="AN82" s="157"/>
      <c r="AO82" s="157"/>
      <c r="AP82" s="157"/>
      <c r="AQ82" s="157"/>
      <c r="AR82" s="157"/>
      <c r="AS82" s="157"/>
      <c r="AT82" s="157"/>
      <c r="AU82" s="157"/>
      <c r="AV82" s="157"/>
      <c r="AW82" s="157"/>
      <c r="AX82" s="157"/>
      <c r="AY82" s="157"/>
      <c r="AZ82" s="157"/>
      <c r="BA82" s="157"/>
      <c r="BB82" s="157"/>
      <c r="BC82" s="157"/>
      <c r="BD82" s="157"/>
      <c r="BE82" s="157"/>
      <c r="BF82" s="157"/>
      <c r="BG82" s="157"/>
      <c r="BH82" s="157"/>
      <c r="BI82" s="157"/>
      <c r="BJ82" s="157"/>
      <c r="BK82" s="157"/>
      <c r="BL82" s="157"/>
    </row>
    <row r="83" spans="1:64" s="4" customFormat="1" ht="18" hidden="1" customHeight="1" x14ac:dyDescent="0.2">
      <c r="O83" s="157"/>
      <c r="P83" s="157"/>
      <c r="Q83" s="157"/>
      <c r="R83" s="157"/>
      <c r="S83" s="157"/>
      <c r="T83" s="157"/>
      <c r="U83" s="157"/>
      <c r="V83" s="157"/>
      <c r="W83" s="157"/>
      <c r="X83" s="157"/>
      <c r="Y83" s="157"/>
      <c r="Z83" s="157"/>
      <c r="AA83" s="157"/>
      <c r="AB83" s="157"/>
      <c r="AC83" s="157"/>
      <c r="AD83" s="157"/>
      <c r="AE83" s="157"/>
      <c r="AF83" s="157"/>
      <c r="AG83" s="157"/>
      <c r="AH83" s="157"/>
      <c r="AI83" s="157"/>
      <c r="AJ83" s="157"/>
      <c r="AK83" s="157"/>
      <c r="AL83" s="157"/>
      <c r="AM83" s="157"/>
      <c r="AN83" s="157"/>
      <c r="AO83" s="157"/>
      <c r="AP83" s="157"/>
      <c r="AQ83" s="157"/>
      <c r="AR83" s="157"/>
      <c r="AS83" s="157"/>
      <c r="AT83" s="157"/>
      <c r="AU83" s="157"/>
      <c r="AV83" s="157"/>
      <c r="AW83" s="157"/>
      <c r="AX83" s="157"/>
      <c r="AY83" s="157"/>
      <c r="AZ83" s="157"/>
      <c r="BA83" s="157"/>
      <c r="BB83" s="157"/>
      <c r="BC83" s="157"/>
      <c r="BD83" s="157"/>
      <c r="BE83" s="157"/>
      <c r="BF83" s="157"/>
      <c r="BG83" s="157"/>
      <c r="BH83" s="157"/>
      <c r="BI83" s="157"/>
      <c r="BJ83" s="157"/>
      <c r="BK83" s="157"/>
      <c r="BL83" s="157"/>
    </row>
    <row r="84" spans="1:64" s="4" customFormat="1" ht="18" hidden="1" customHeight="1" x14ac:dyDescent="0.2">
      <c r="O84" s="157"/>
      <c r="P84" s="157"/>
      <c r="Q84" s="157"/>
      <c r="R84" s="157"/>
      <c r="S84" s="157"/>
      <c r="T84" s="157"/>
      <c r="U84" s="157"/>
      <c r="V84" s="157"/>
      <c r="W84" s="157"/>
      <c r="X84" s="157"/>
      <c r="Y84" s="157"/>
      <c r="Z84" s="157"/>
      <c r="AA84" s="157"/>
      <c r="AB84" s="157"/>
      <c r="AC84" s="157"/>
      <c r="AD84" s="157"/>
      <c r="AE84" s="157"/>
      <c r="AF84" s="157"/>
      <c r="AG84" s="157"/>
      <c r="AH84" s="157"/>
      <c r="AI84" s="157"/>
      <c r="AJ84" s="157"/>
      <c r="AK84" s="157"/>
      <c r="AL84" s="157"/>
      <c r="AM84" s="157"/>
      <c r="AN84" s="157"/>
      <c r="AO84" s="157"/>
      <c r="AP84" s="157"/>
      <c r="AQ84" s="157"/>
      <c r="AR84" s="157"/>
      <c r="AS84" s="157"/>
      <c r="AT84" s="157"/>
      <c r="AU84" s="157"/>
      <c r="AV84" s="157"/>
      <c r="AW84" s="157"/>
      <c r="AX84" s="157"/>
      <c r="AY84" s="157"/>
      <c r="AZ84" s="157"/>
      <c r="BA84" s="157"/>
      <c r="BB84" s="157"/>
      <c r="BC84" s="157"/>
      <c r="BD84" s="157"/>
      <c r="BE84" s="157"/>
      <c r="BF84" s="157"/>
      <c r="BG84" s="157"/>
      <c r="BH84" s="157"/>
      <c r="BI84" s="157"/>
      <c r="BJ84" s="157"/>
      <c r="BK84" s="157"/>
      <c r="BL84" s="157"/>
    </row>
    <row r="85" spans="1:64" s="4" customFormat="1" ht="18" hidden="1" customHeight="1" x14ac:dyDescent="0.2">
      <c r="O85" s="157"/>
      <c r="P85" s="157"/>
      <c r="Q85" s="157"/>
      <c r="R85" s="157"/>
      <c r="S85" s="157"/>
      <c r="T85" s="157"/>
      <c r="U85" s="157"/>
      <c r="V85" s="157"/>
      <c r="W85" s="157"/>
      <c r="X85" s="157"/>
      <c r="Y85" s="157"/>
      <c r="Z85" s="157"/>
      <c r="AA85" s="157"/>
      <c r="AB85" s="157"/>
      <c r="AC85" s="157"/>
      <c r="AD85" s="157"/>
      <c r="AE85" s="157"/>
      <c r="AF85" s="157"/>
      <c r="AG85" s="157"/>
      <c r="AH85" s="157"/>
      <c r="AI85" s="157"/>
      <c r="AJ85" s="157"/>
      <c r="AK85" s="157"/>
      <c r="AL85" s="157"/>
      <c r="AM85" s="157"/>
      <c r="AN85" s="157"/>
      <c r="AO85" s="157"/>
      <c r="AP85" s="157"/>
      <c r="AQ85" s="157"/>
      <c r="AR85" s="157"/>
      <c r="AS85" s="157"/>
      <c r="AT85" s="157"/>
      <c r="AU85" s="157"/>
      <c r="AV85" s="157"/>
      <c r="AW85" s="157"/>
      <c r="AX85" s="157"/>
      <c r="AY85" s="157"/>
      <c r="AZ85" s="157"/>
      <c r="BA85" s="157"/>
      <c r="BB85" s="157"/>
      <c r="BC85" s="157"/>
      <c r="BD85" s="157"/>
      <c r="BE85" s="157"/>
      <c r="BF85" s="157"/>
      <c r="BG85" s="157"/>
      <c r="BH85" s="157"/>
      <c r="BI85" s="157"/>
      <c r="BJ85" s="157"/>
      <c r="BK85" s="157"/>
      <c r="BL85" s="157"/>
    </row>
    <row r="86" spans="1:64" s="4" customFormat="1" ht="18" hidden="1" customHeight="1" x14ac:dyDescent="0.2">
      <c r="O86" s="157"/>
      <c r="P86" s="157"/>
      <c r="Q86" s="157"/>
      <c r="R86" s="157"/>
      <c r="S86" s="157"/>
      <c r="T86" s="157"/>
      <c r="U86" s="157"/>
      <c r="V86" s="157"/>
      <c r="W86" s="157"/>
      <c r="X86" s="157"/>
      <c r="Y86" s="157"/>
      <c r="Z86" s="157"/>
      <c r="AA86" s="157"/>
      <c r="AB86" s="157"/>
      <c r="AC86" s="157"/>
      <c r="AD86" s="157"/>
      <c r="AE86" s="157"/>
      <c r="AF86" s="157"/>
      <c r="AG86" s="157"/>
      <c r="AH86" s="157"/>
      <c r="AI86" s="157"/>
      <c r="AJ86" s="157"/>
      <c r="AK86" s="157"/>
      <c r="AL86" s="157"/>
      <c r="AM86" s="157"/>
      <c r="AN86" s="157"/>
      <c r="AO86" s="157"/>
      <c r="AP86" s="157"/>
      <c r="AQ86" s="157"/>
      <c r="AR86" s="157"/>
      <c r="AS86" s="157"/>
      <c r="AT86" s="157"/>
      <c r="AU86" s="157"/>
      <c r="AV86" s="157"/>
      <c r="AW86" s="157"/>
      <c r="AX86" s="157"/>
      <c r="AY86" s="157"/>
      <c r="AZ86" s="157"/>
      <c r="BA86" s="157"/>
      <c r="BB86" s="157"/>
      <c r="BC86" s="157"/>
      <c r="BD86" s="157"/>
      <c r="BE86" s="157"/>
      <c r="BF86" s="157"/>
      <c r="BG86" s="157"/>
      <c r="BH86" s="157"/>
      <c r="BI86" s="157"/>
      <c r="BJ86" s="157"/>
      <c r="BK86" s="157"/>
      <c r="BL86" s="157"/>
    </row>
    <row r="87" spans="1:64" s="4" customFormat="1" ht="18" hidden="1" customHeight="1" x14ac:dyDescent="0.2">
      <c r="O87" s="157"/>
      <c r="P87" s="157"/>
      <c r="Q87" s="157"/>
      <c r="R87" s="157"/>
      <c r="S87" s="157"/>
      <c r="T87" s="157"/>
      <c r="U87" s="157"/>
      <c r="V87" s="157"/>
      <c r="W87" s="157"/>
      <c r="X87" s="157"/>
      <c r="Y87" s="157"/>
      <c r="Z87" s="157"/>
      <c r="AA87" s="157"/>
      <c r="AB87" s="157"/>
      <c r="AC87" s="157"/>
      <c r="AD87" s="157"/>
      <c r="AE87" s="157"/>
      <c r="AF87" s="157"/>
      <c r="AG87" s="157"/>
      <c r="AH87" s="157"/>
      <c r="AI87" s="157"/>
      <c r="AJ87" s="157"/>
      <c r="AK87" s="157"/>
      <c r="AL87" s="157"/>
      <c r="AM87" s="157"/>
      <c r="AN87" s="157"/>
      <c r="AO87" s="157"/>
      <c r="AP87" s="157"/>
      <c r="AQ87" s="157"/>
      <c r="AR87" s="157"/>
      <c r="AS87" s="157"/>
      <c r="AT87" s="157"/>
      <c r="AU87" s="157"/>
      <c r="AV87" s="157"/>
      <c r="AW87" s="157"/>
      <c r="AX87" s="157"/>
      <c r="AY87" s="157"/>
      <c r="AZ87" s="157"/>
      <c r="BA87" s="157"/>
      <c r="BB87" s="157"/>
      <c r="BC87" s="157"/>
      <c r="BD87" s="157"/>
      <c r="BE87" s="157"/>
      <c r="BF87" s="157"/>
      <c r="BG87" s="157"/>
      <c r="BH87" s="157"/>
      <c r="BI87" s="157"/>
      <c r="BJ87" s="157"/>
      <c r="BK87" s="157"/>
      <c r="BL87" s="157"/>
    </row>
    <row r="88" spans="1:64" s="4" customFormat="1" ht="18" hidden="1" customHeight="1" x14ac:dyDescent="0.2">
      <c r="O88" s="157"/>
      <c r="P88" s="157"/>
      <c r="Q88" s="157"/>
      <c r="R88" s="157"/>
      <c r="S88" s="157"/>
      <c r="T88" s="157"/>
      <c r="U88" s="157"/>
      <c r="V88" s="157"/>
      <c r="W88" s="157"/>
      <c r="X88" s="157"/>
      <c r="Y88" s="157"/>
      <c r="Z88" s="157"/>
      <c r="AA88" s="157"/>
      <c r="AB88" s="157"/>
      <c r="AC88" s="157"/>
      <c r="AD88" s="157"/>
      <c r="AE88" s="157"/>
      <c r="AF88" s="157"/>
      <c r="AG88" s="157"/>
      <c r="AH88" s="157"/>
      <c r="AI88" s="157"/>
      <c r="AJ88" s="157"/>
      <c r="AK88" s="157"/>
      <c r="AL88" s="157"/>
      <c r="AM88" s="157"/>
      <c r="AN88" s="157"/>
      <c r="AO88" s="157"/>
      <c r="AP88" s="157"/>
      <c r="AQ88" s="157"/>
      <c r="AR88" s="157"/>
      <c r="AS88" s="157"/>
      <c r="AT88" s="157"/>
      <c r="AU88" s="157"/>
      <c r="AV88" s="157"/>
      <c r="AW88" s="157"/>
      <c r="AX88" s="157"/>
      <c r="AY88" s="157"/>
      <c r="AZ88" s="157"/>
      <c r="BA88" s="157"/>
      <c r="BB88" s="157"/>
      <c r="BC88" s="157"/>
      <c r="BD88" s="157"/>
      <c r="BE88" s="157"/>
      <c r="BF88" s="157"/>
      <c r="BG88" s="157"/>
      <c r="BH88" s="157"/>
      <c r="BI88" s="157"/>
      <c r="BJ88" s="157"/>
      <c r="BK88" s="157"/>
      <c r="BL88" s="157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61"/>
      <c r="P90" s="161"/>
      <c r="Q90" s="161"/>
      <c r="R90" s="161"/>
      <c r="S90" s="161"/>
      <c r="T90" s="161"/>
      <c r="U90" s="161"/>
      <c r="V90" s="161"/>
      <c r="W90" s="161"/>
      <c r="X90" s="161"/>
      <c r="Y90" s="161"/>
      <c r="Z90" s="161"/>
      <c r="AA90" s="161"/>
      <c r="AB90" s="161"/>
      <c r="AC90" s="161"/>
      <c r="AD90" s="161"/>
      <c r="AE90" s="161"/>
      <c r="AF90" s="161"/>
      <c r="AG90" s="161"/>
      <c r="AH90" s="161"/>
      <c r="AI90" s="161"/>
      <c r="AJ90" s="161"/>
      <c r="AK90" s="161"/>
      <c r="AL90" s="161"/>
      <c r="AM90" s="161"/>
      <c r="AN90" s="161"/>
      <c r="AO90" s="161"/>
      <c r="AP90" s="161"/>
      <c r="AQ90" s="161"/>
      <c r="AR90" s="161"/>
      <c r="AS90" s="161"/>
      <c r="AT90" s="161"/>
      <c r="AU90" s="161"/>
      <c r="AV90" s="161"/>
      <c r="AW90" s="161"/>
      <c r="AX90" s="161"/>
      <c r="AY90" s="161"/>
      <c r="AZ90" s="161"/>
      <c r="BA90" s="161"/>
      <c r="BB90" s="161"/>
      <c r="BC90" s="161"/>
      <c r="BD90" s="161"/>
      <c r="BE90" s="161"/>
      <c r="BF90" s="161"/>
      <c r="BG90" s="161"/>
      <c r="BH90" s="161"/>
      <c r="BI90" s="161"/>
      <c r="BJ90" s="161"/>
      <c r="BK90" s="161"/>
      <c r="BL90" s="161"/>
    </row>
    <row r="91" spans="1:64" s="6" customFormat="1" ht="18" hidden="1" customHeight="1" x14ac:dyDescent="0.2">
      <c r="O91" s="159"/>
      <c r="P91" s="159"/>
      <c r="Q91" s="159"/>
      <c r="R91" s="159"/>
      <c r="S91" s="159"/>
      <c r="T91" s="159"/>
      <c r="U91" s="159"/>
      <c r="V91" s="159"/>
      <c r="W91" s="159"/>
      <c r="X91" s="159"/>
      <c r="Y91" s="159"/>
      <c r="Z91" s="159"/>
      <c r="AA91" s="159"/>
      <c r="AB91" s="159"/>
      <c r="AC91" s="159"/>
      <c r="AD91" s="159"/>
      <c r="AE91" s="159"/>
      <c r="AF91" s="159"/>
      <c r="AG91" s="159"/>
      <c r="AH91" s="159"/>
      <c r="AI91" s="159"/>
      <c r="AJ91" s="159"/>
      <c r="AK91" s="159"/>
      <c r="AL91" s="159"/>
      <c r="AM91" s="159"/>
      <c r="AN91" s="159"/>
      <c r="AO91" s="159"/>
      <c r="AP91" s="159"/>
      <c r="AQ91" s="159"/>
      <c r="AR91" s="159"/>
      <c r="AS91" s="159"/>
      <c r="AT91" s="159"/>
      <c r="AU91" s="159"/>
      <c r="AV91" s="159"/>
      <c r="AW91" s="159"/>
      <c r="AX91" s="159"/>
      <c r="AY91" s="159"/>
      <c r="AZ91" s="159"/>
      <c r="BA91" s="159"/>
      <c r="BB91" s="159"/>
      <c r="BC91" s="159"/>
      <c r="BD91" s="159"/>
      <c r="BE91" s="159"/>
      <c r="BF91" s="159"/>
      <c r="BG91" s="159"/>
      <c r="BH91" s="159"/>
      <c r="BI91" s="159"/>
      <c r="BJ91" s="159"/>
      <c r="BK91" s="159"/>
      <c r="BL91" s="159"/>
    </row>
    <row r="92" spans="1:64" s="4" customFormat="1" ht="18" hidden="1" customHeight="1" x14ac:dyDescent="0.2">
      <c r="O92" s="157"/>
      <c r="P92" s="157"/>
      <c r="Q92" s="157"/>
      <c r="R92" s="157"/>
      <c r="S92" s="157"/>
      <c r="T92" s="157"/>
      <c r="U92" s="157"/>
      <c r="V92" s="157"/>
      <c r="W92" s="157"/>
      <c r="X92" s="157"/>
      <c r="Y92" s="157"/>
      <c r="Z92" s="157"/>
      <c r="AA92" s="157"/>
      <c r="AB92" s="157"/>
      <c r="AC92" s="157"/>
      <c r="AD92" s="157"/>
      <c r="AE92" s="157"/>
      <c r="AF92" s="157"/>
      <c r="AG92" s="157"/>
      <c r="AH92" s="157"/>
      <c r="AI92" s="157"/>
      <c r="AJ92" s="157"/>
      <c r="AK92" s="157"/>
      <c r="AL92" s="157"/>
      <c r="AM92" s="157"/>
      <c r="AN92" s="157"/>
      <c r="AO92" s="157"/>
      <c r="AP92" s="157"/>
      <c r="AQ92" s="157"/>
      <c r="AR92" s="157"/>
      <c r="AS92" s="157"/>
      <c r="AT92" s="157"/>
      <c r="AU92" s="157"/>
      <c r="AV92" s="157"/>
      <c r="AW92" s="157"/>
      <c r="AX92" s="157"/>
      <c r="AY92" s="157"/>
      <c r="AZ92" s="157"/>
      <c r="BA92" s="157"/>
      <c r="BB92" s="157"/>
      <c r="BC92" s="157"/>
      <c r="BD92" s="157"/>
      <c r="BE92" s="157"/>
      <c r="BF92" s="157"/>
      <c r="BG92" s="157"/>
      <c r="BH92" s="157"/>
      <c r="BI92" s="157"/>
      <c r="BJ92" s="157"/>
      <c r="BK92" s="157"/>
      <c r="BL92" s="157"/>
    </row>
    <row r="93" spans="1:64" s="4" customFormat="1" ht="18" hidden="1" customHeight="1" x14ac:dyDescent="0.2">
      <c r="O93" s="157"/>
      <c r="P93" s="157"/>
      <c r="Q93" s="157"/>
      <c r="R93" s="157"/>
      <c r="S93" s="157"/>
      <c r="T93" s="157"/>
      <c r="U93" s="157"/>
      <c r="V93" s="157"/>
      <c r="W93" s="157"/>
      <c r="X93" s="157"/>
      <c r="Y93" s="157"/>
      <c r="Z93" s="157"/>
      <c r="AA93" s="157"/>
      <c r="AB93" s="157"/>
      <c r="AC93" s="157"/>
      <c r="AD93" s="157"/>
      <c r="AE93" s="157"/>
      <c r="AF93" s="157"/>
      <c r="AG93" s="157"/>
      <c r="AH93" s="157"/>
      <c r="AI93" s="157"/>
      <c r="AJ93" s="157"/>
      <c r="AK93" s="157"/>
      <c r="AL93" s="157"/>
      <c r="AM93" s="157"/>
      <c r="AN93" s="157"/>
      <c r="AO93" s="157"/>
      <c r="AP93" s="157"/>
      <c r="AQ93" s="157"/>
      <c r="AR93" s="157"/>
      <c r="AS93" s="157"/>
      <c r="AT93" s="157"/>
      <c r="AU93" s="157"/>
      <c r="AV93" s="157"/>
      <c r="AW93" s="157"/>
      <c r="AX93" s="157"/>
      <c r="AY93" s="157"/>
      <c r="AZ93" s="157"/>
      <c r="BA93" s="157"/>
      <c r="BB93" s="157"/>
      <c r="BC93" s="157"/>
      <c r="BD93" s="157"/>
      <c r="BE93" s="157"/>
      <c r="BF93" s="157"/>
      <c r="BG93" s="157"/>
      <c r="BH93" s="157"/>
      <c r="BI93" s="157"/>
      <c r="BJ93" s="157"/>
      <c r="BK93" s="157"/>
      <c r="BL93" s="157"/>
    </row>
    <row r="94" spans="1:64" s="4" customFormat="1" ht="18" hidden="1" customHeight="1" x14ac:dyDescent="0.2">
      <c r="O94" s="157"/>
      <c r="P94" s="157"/>
      <c r="Q94" s="157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7"/>
      <c r="AD94" s="157"/>
      <c r="AE94" s="157"/>
      <c r="AF94" s="157"/>
      <c r="AG94" s="157"/>
      <c r="AH94" s="157"/>
      <c r="AI94" s="157"/>
      <c r="AJ94" s="157"/>
      <c r="AK94" s="157"/>
      <c r="AL94" s="157"/>
      <c r="AM94" s="157"/>
      <c r="AN94" s="157"/>
      <c r="AO94" s="157"/>
      <c r="AP94" s="157"/>
      <c r="AQ94" s="157"/>
      <c r="AR94" s="157"/>
      <c r="AS94" s="157"/>
      <c r="AT94" s="157"/>
      <c r="AU94" s="157"/>
      <c r="AV94" s="157"/>
      <c r="AW94" s="157"/>
      <c r="AX94" s="157"/>
      <c r="AY94" s="157"/>
      <c r="AZ94" s="157"/>
      <c r="BA94" s="157"/>
      <c r="BB94" s="157"/>
      <c r="BC94" s="157"/>
      <c r="BD94" s="157"/>
      <c r="BE94" s="157"/>
      <c r="BF94" s="157"/>
      <c r="BG94" s="157"/>
      <c r="BH94" s="157"/>
      <c r="BI94" s="157"/>
      <c r="BJ94" s="157"/>
      <c r="BK94" s="157"/>
      <c r="BL94" s="157"/>
    </row>
    <row r="95" spans="1:64" s="4" customFormat="1" ht="18" hidden="1" customHeight="1" x14ac:dyDescent="0.2"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7"/>
      <c r="AC95" s="157"/>
      <c r="AD95" s="157"/>
      <c r="AE95" s="157"/>
      <c r="AF95" s="157"/>
      <c r="AG95" s="157"/>
      <c r="AH95" s="157"/>
      <c r="AI95" s="157"/>
      <c r="AJ95" s="157"/>
      <c r="AK95" s="157"/>
      <c r="AL95" s="157"/>
      <c r="AM95" s="157"/>
      <c r="AN95" s="157"/>
      <c r="AO95" s="157"/>
      <c r="AP95" s="157"/>
      <c r="AQ95" s="157"/>
      <c r="AR95" s="157"/>
      <c r="AS95" s="157"/>
      <c r="AT95" s="157"/>
      <c r="AU95" s="157"/>
      <c r="AV95" s="157"/>
      <c r="AW95" s="157"/>
      <c r="AX95" s="157"/>
      <c r="AY95" s="157"/>
      <c r="AZ95" s="157"/>
      <c r="BA95" s="157"/>
      <c r="BB95" s="157"/>
      <c r="BC95" s="157"/>
      <c r="BD95" s="157"/>
      <c r="BE95" s="157"/>
      <c r="BF95" s="157"/>
      <c r="BG95" s="157"/>
      <c r="BH95" s="157"/>
      <c r="BI95" s="157"/>
      <c r="BJ95" s="157"/>
      <c r="BK95" s="157"/>
      <c r="BL95" s="157"/>
    </row>
    <row r="96" spans="1:64" s="4" customFormat="1" ht="18" hidden="1" customHeight="1" x14ac:dyDescent="0.2">
      <c r="O96" s="157"/>
      <c r="P96" s="157"/>
      <c r="Q96" s="157"/>
      <c r="R96" s="157"/>
      <c r="S96" s="157"/>
      <c r="T96" s="157"/>
      <c r="U96" s="157"/>
      <c r="V96" s="157"/>
      <c r="W96" s="157"/>
      <c r="X96" s="157"/>
      <c r="Y96" s="157"/>
      <c r="Z96" s="157"/>
      <c r="AA96" s="157"/>
      <c r="AB96" s="157"/>
      <c r="AC96" s="157"/>
      <c r="AD96" s="157"/>
      <c r="AE96" s="157"/>
      <c r="AF96" s="157"/>
      <c r="AG96" s="157"/>
      <c r="AH96" s="157"/>
      <c r="AI96" s="157"/>
      <c r="AJ96" s="157"/>
      <c r="AK96" s="157"/>
      <c r="AL96" s="157"/>
      <c r="AM96" s="157"/>
      <c r="AN96" s="157"/>
      <c r="AO96" s="157"/>
      <c r="AP96" s="157"/>
      <c r="AQ96" s="157"/>
      <c r="AR96" s="157"/>
      <c r="AS96" s="157"/>
      <c r="AT96" s="157"/>
      <c r="AU96" s="157"/>
      <c r="AV96" s="157"/>
      <c r="AW96" s="157"/>
      <c r="AX96" s="157"/>
      <c r="AY96" s="157"/>
      <c r="AZ96" s="157"/>
      <c r="BA96" s="157"/>
      <c r="BB96" s="157"/>
      <c r="BC96" s="157"/>
      <c r="BD96" s="157"/>
      <c r="BE96" s="157"/>
      <c r="BF96" s="157"/>
      <c r="BG96" s="157"/>
      <c r="BH96" s="157"/>
      <c r="BI96" s="157"/>
      <c r="BJ96" s="157"/>
      <c r="BK96" s="157"/>
      <c r="BL96" s="157"/>
    </row>
    <row r="97" spans="1:64" s="4" customFormat="1" ht="18" hidden="1" customHeight="1" x14ac:dyDescent="0.2">
      <c r="O97" s="157"/>
      <c r="P97" s="157"/>
      <c r="Q97" s="157"/>
      <c r="R97" s="157"/>
      <c r="S97" s="157"/>
      <c r="T97" s="157"/>
      <c r="U97" s="157"/>
      <c r="V97" s="157"/>
      <c r="W97" s="157"/>
      <c r="X97" s="157"/>
      <c r="Y97" s="157"/>
      <c r="Z97" s="157"/>
      <c r="AA97" s="157"/>
      <c r="AB97" s="157"/>
      <c r="AC97" s="157"/>
      <c r="AD97" s="157"/>
      <c r="AE97" s="157"/>
      <c r="AF97" s="157"/>
      <c r="AG97" s="157"/>
      <c r="AH97" s="157"/>
      <c r="AI97" s="157"/>
      <c r="AJ97" s="157"/>
      <c r="AK97" s="157"/>
      <c r="AL97" s="157"/>
      <c r="AM97" s="157"/>
      <c r="AN97" s="157"/>
      <c r="AO97" s="157"/>
      <c r="AP97" s="157"/>
      <c r="AQ97" s="157"/>
      <c r="AR97" s="157"/>
      <c r="AS97" s="157"/>
      <c r="AT97" s="157"/>
      <c r="AU97" s="157"/>
      <c r="AV97" s="157"/>
      <c r="AW97" s="157"/>
      <c r="AX97" s="157"/>
      <c r="AY97" s="157"/>
      <c r="AZ97" s="157"/>
      <c r="BA97" s="157"/>
      <c r="BB97" s="157"/>
      <c r="BC97" s="157"/>
      <c r="BD97" s="157"/>
      <c r="BE97" s="157"/>
      <c r="BF97" s="157"/>
      <c r="BG97" s="157"/>
      <c r="BH97" s="157"/>
      <c r="BI97" s="157"/>
      <c r="BJ97" s="157"/>
      <c r="BK97" s="157"/>
      <c r="BL97" s="157"/>
    </row>
    <row r="98" spans="1:64" s="4" customFormat="1" ht="18" hidden="1" customHeight="1" x14ac:dyDescent="0.2">
      <c r="O98" s="157"/>
      <c r="P98" s="157"/>
      <c r="Q98" s="157"/>
      <c r="R98" s="157"/>
      <c r="S98" s="157"/>
      <c r="T98" s="157"/>
      <c r="U98" s="157"/>
      <c r="V98" s="157"/>
      <c r="W98" s="157"/>
      <c r="X98" s="157"/>
      <c r="Y98" s="157"/>
      <c r="Z98" s="157"/>
      <c r="AA98" s="157"/>
      <c r="AB98" s="157"/>
      <c r="AC98" s="157"/>
      <c r="AD98" s="157"/>
      <c r="AE98" s="157"/>
      <c r="AF98" s="157"/>
      <c r="AG98" s="157"/>
      <c r="AH98" s="157"/>
      <c r="AI98" s="157"/>
      <c r="AJ98" s="157"/>
      <c r="AK98" s="157"/>
      <c r="AL98" s="157"/>
      <c r="AM98" s="157"/>
      <c r="AN98" s="157"/>
      <c r="AO98" s="157"/>
      <c r="AP98" s="157"/>
      <c r="AQ98" s="157"/>
      <c r="AR98" s="157"/>
      <c r="AS98" s="157"/>
      <c r="AT98" s="157"/>
      <c r="AU98" s="157"/>
      <c r="AV98" s="157"/>
      <c r="AW98" s="157"/>
      <c r="AX98" s="157"/>
      <c r="AY98" s="157"/>
      <c r="AZ98" s="157"/>
      <c r="BA98" s="157"/>
      <c r="BB98" s="157"/>
      <c r="BC98" s="157"/>
      <c r="BD98" s="157"/>
      <c r="BE98" s="157"/>
      <c r="BF98" s="157"/>
      <c r="BG98" s="157"/>
      <c r="BH98" s="157"/>
      <c r="BI98" s="157"/>
      <c r="BJ98" s="157"/>
      <c r="BK98" s="157"/>
      <c r="BL98" s="157"/>
    </row>
    <row r="99" spans="1:64" s="4" customFormat="1" ht="18" hidden="1" customHeight="1" x14ac:dyDescent="0.2">
      <c r="O99" s="157"/>
      <c r="P99" s="157"/>
      <c r="Q99" s="157"/>
      <c r="R99" s="157"/>
      <c r="S99" s="157"/>
      <c r="T99" s="157"/>
      <c r="U99" s="157"/>
      <c r="V99" s="157"/>
      <c r="W99" s="157"/>
      <c r="X99" s="157"/>
      <c r="Y99" s="157"/>
      <c r="Z99" s="157"/>
      <c r="AA99" s="157"/>
      <c r="AB99" s="157"/>
      <c r="AC99" s="157"/>
      <c r="AD99" s="157"/>
      <c r="AE99" s="157"/>
      <c r="AF99" s="157"/>
      <c r="AG99" s="157"/>
      <c r="AH99" s="157"/>
      <c r="AI99" s="157"/>
      <c r="AJ99" s="157"/>
      <c r="AK99" s="157"/>
      <c r="AL99" s="157"/>
      <c r="AM99" s="157"/>
      <c r="AN99" s="157"/>
      <c r="AO99" s="157"/>
      <c r="AP99" s="157"/>
      <c r="AQ99" s="157"/>
      <c r="AR99" s="157"/>
      <c r="AS99" s="157"/>
      <c r="AT99" s="157"/>
      <c r="AU99" s="157"/>
      <c r="AV99" s="157"/>
      <c r="AW99" s="157"/>
      <c r="AX99" s="157"/>
      <c r="AY99" s="157"/>
      <c r="AZ99" s="157"/>
      <c r="BA99" s="157"/>
      <c r="BB99" s="157"/>
      <c r="BC99" s="157"/>
      <c r="BD99" s="157"/>
      <c r="BE99" s="157"/>
      <c r="BF99" s="157"/>
      <c r="BG99" s="157"/>
      <c r="BH99" s="157"/>
      <c r="BI99" s="157"/>
      <c r="BJ99" s="157"/>
      <c r="BK99" s="157"/>
      <c r="BL99" s="157"/>
    </row>
    <row r="100" spans="1:64" s="4" customFormat="1" ht="18" hidden="1" customHeight="1" x14ac:dyDescent="0.2">
      <c r="O100" s="157"/>
      <c r="P100" s="157"/>
      <c r="Q100" s="157"/>
      <c r="R100" s="157"/>
      <c r="S100" s="157"/>
      <c r="T100" s="157"/>
      <c r="U100" s="157"/>
      <c r="V100" s="157"/>
      <c r="W100" s="157"/>
      <c r="X100" s="157"/>
      <c r="Y100" s="157"/>
      <c r="Z100" s="157"/>
      <c r="AA100" s="157"/>
      <c r="AB100" s="157"/>
      <c r="AC100" s="157"/>
      <c r="AD100" s="157"/>
      <c r="AE100" s="157"/>
      <c r="AF100" s="157"/>
      <c r="AG100" s="157"/>
      <c r="AH100" s="157"/>
      <c r="AI100" s="157"/>
      <c r="AJ100" s="157"/>
      <c r="AK100" s="157"/>
      <c r="AL100" s="157"/>
      <c r="AM100" s="157"/>
      <c r="AN100" s="157"/>
      <c r="AO100" s="157"/>
      <c r="AP100" s="157"/>
      <c r="AQ100" s="157"/>
      <c r="AR100" s="157"/>
      <c r="AS100" s="157"/>
      <c r="AT100" s="157"/>
      <c r="AU100" s="157"/>
      <c r="AV100" s="157"/>
      <c r="AW100" s="157"/>
      <c r="AX100" s="157"/>
      <c r="AY100" s="157"/>
      <c r="AZ100" s="157"/>
      <c r="BA100" s="157"/>
      <c r="BB100" s="157"/>
      <c r="BC100" s="157"/>
      <c r="BD100" s="157"/>
      <c r="BE100" s="157"/>
      <c r="BF100" s="157"/>
      <c r="BG100" s="157"/>
      <c r="BH100" s="157"/>
      <c r="BI100" s="157"/>
      <c r="BJ100" s="157"/>
      <c r="BK100" s="157"/>
      <c r="BL100" s="157"/>
    </row>
    <row r="101" spans="1:64" s="4" customFormat="1" ht="18" hidden="1" customHeight="1" x14ac:dyDescent="0.2">
      <c r="O101" s="157"/>
      <c r="P101" s="157"/>
      <c r="Q101" s="157"/>
      <c r="R101" s="157"/>
      <c r="S101" s="157"/>
      <c r="T101" s="157"/>
      <c r="U101" s="157"/>
      <c r="V101" s="157"/>
      <c r="W101" s="157"/>
      <c r="X101" s="157"/>
      <c r="Y101" s="157"/>
      <c r="Z101" s="157"/>
      <c r="AA101" s="157"/>
      <c r="AB101" s="157"/>
      <c r="AC101" s="157"/>
      <c r="AD101" s="157"/>
      <c r="AE101" s="157"/>
      <c r="AF101" s="157"/>
      <c r="AG101" s="157"/>
      <c r="AH101" s="157"/>
      <c r="AI101" s="157"/>
      <c r="AJ101" s="157"/>
      <c r="AK101" s="157"/>
      <c r="AL101" s="157"/>
      <c r="AM101" s="157"/>
      <c r="AN101" s="157"/>
      <c r="AO101" s="157"/>
      <c r="AP101" s="157"/>
      <c r="AQ101" s="157"/>
      <c r="AR101" s="157"/>
      <c r="AS101" s="157"/>
      <c r="AT101" s="157"/>
      <c r="AU101" s="157"/>
      <c r="AV101" s="157"/>
      <c r="AW101" s="157"/>
      <c r="AX101" s="157"/>
      <c r="AY101" s="157"/>
      <c r="AZ101" s="157"/>
      <c r="BA101" s="157"/>
      <c r="BB101" s="157"/>
      <c r="BC101" s="157"/>
      <c r="BD101" s="157"/>
      <c r="BE101" s="157"/>
      <c r="BF101" s="157"/>
      <c r="BG101" s="157"/>
      <c r="BH101" s="157"/>
      <c r="BI101" s="157"/>
      <c r="BJ101" s="157"/>
      <c r="BK101" s="157"/>
      <c r="BL101" s="157"/>
    </row>
    <row r="102" spans="1:64" s="4" customFormat="1" ht="18" hidden="1" customHeight="1" x14ac:dyDescent="0.2">
      <c r="O102" s="157"/>
      <c r="P102" s="157"/>
      <c r="Q102" s="157"/>
      <c r="R102" s="157"/>
      <c r="S102" s="157"/>
      <c r="T102" s="157"/>
      <c r="U102" s="157"/>
      <c r="V102" s="157"/>
      <c r="W102" s="157"/>
      <c r="X102" s="157"/>
      <c r="Y102" s="157"/>
      <c r="Z102" s="157"/>
      <c r="AA102" s="157"/>
      <c r="AB102" s="157"/>
      <c r="AC102" s="157"/>
      <c r="AD102" s="157"/>
      <c r="AE102" s="157"/>
      <c r="AF102" s="157"/>
      <c r="AG102" s="157"/>
      <c r="AH102" s="157"/>
      <c r="AI102" s="157"/>
      <c r="AJ102" s="157"/>
      <c r="AK102" s="157"/>
      <c r="AL102" s="157"/>
      <c r="AM102" s="157"/>
      <c r="AN102" s="157"/>
      <c r="AO102" s="157"/>
      <c r="AP102" s="157"/>
      <c r="AQ102" s="157"/>
      <c r="AR102" s="157"/>
      <c r="AS102" s="157"/>
      <c r="AT102" s="157"/>
      <c r="AU102" s="157"/>
      <c r="AV102" s="157"/>
      <c r="AW102" s="157"/>
      <c r="AX102" s="157"/>
      <c r="AY102" s="157"/>
      <c r="AZ102" s="157"/>
      <c r="BA102" s="157"/>
      <c r="BB102" s="157"/>
      <c r="BC102" s="157"/>
      <c r="BD102" s="157"/>
      <c r="BE102" s="157"/>
      <c r="BF102" s="157"/>
      <c r="BG102" s="157"/>
      <c r="BH102" s="157"/>
      <c r="BI102" s="157"/>
      <c r="BJ102" s="157"/>
      <c r="BK102" s="157"/>
      <c r="BL102" s="157"/>
    </row>
    <row r="103" spans="1:64" s="4" customFormat="1" ht="18" hidden="1" customHeight="1" x14ac:dyDescent="0.2">
      <c r="O103" s="157"/>
      <c r="P103" s="157"/>
      <c r="Q103" s="157"/>
      <c r="R103" s="157"/>
      <c r="S103" s="157"/>
      <c r="T103" s="157"/>
      <c r="U103" s="157"/>
      <c r="V103" s="157"/>
      <c r="W103" s="157"/>
      <c r="X103" s="157"/>
      <c r="Y103" s="157"/>
      <c r="Z103" s="157"/>
      <c r="AA103" s="157"/>
      <c r="AB103" s="157"/>
      <c r="AC103" s="157"/>
      <c r="AD103" s="157"/>
      <c r="AE103" s="157"/>
      <c r="AF103" s="157"/>
      <c r="AG103" s="157"/>
      <c r="AH103" s="157"/>
      <c r="AI103" s="157"/>
      <c r="AJ103" s="157"/>
      <c r="AK103" s="157"/>
      <c r="AL103" s="157"/>
      <c r="AM103" s="157"/>
      <c r="AN103" s="157"/>
      <c r="AO103" s="157"/>
      <c r="AP103" s="157"/>
      <c r="AQ103" s="157"/>
      <c r="AR103" s="157"/>
      <c r="AS103" s="157"/>
      <c r="AT103" s="157"/>
      <c r="AU103" s="157"/>
      <c r="AV103" s="157"/>
      <c r="AW103" s="157"/>
      <c r="AX103" s="157"/>
      <c r="AY103" s="157"/>
      <c r="AZ103" s="157"/>
      <c r="BA103" s="157"/>
      <c r="BB103" s="157"/>
      <c r="BC103" s="157"/>
      <c r="BD103" s="157"/>
      <c r="BE103" s="157"/>
      <c r="BF103" s="157"/>
      <c r="BG103" s="157"/>
      <c r="BH103" s="157"/>
      <c r="BI103" s="157"/>
      <c r="BJ103" s="157"/>
      <c r="BK103" s="157"/>
      <c r="BL103" s="157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60"/>
      <c r="P114" s="160"/>
      <c r="Q114" s="160"/>
      <c r="R114" s="160"/>
      <c r="S114" s="160"/>
      <c r="T114" s="160"/>
      <c r="U114" s="160"/>
      <c r="V114" s="160"/>
      <c r="W114" s="160"/>
      <c r="X114" s="160"/>
      <c r="Y114" s="160"/>
      <c r="Z114" s="160"/>
      <c r="AA114" s="160"/>
      <c r="AB114" s="160"/>
      <c r="AC114" s="160"/>
      <c r="AD114" s="160"/>
      <c r="AE114" s="160"/>
      <c r="AF114" s="160"/>
      <c r="AG114" s="160"/>
      <c r="AH114" s="160"/>
      <c r="AI114" s="160"/>
      <c r="AJ114" s="160"/>
      <c r="AK114" s="160"/>
      <c r="AL114" s="160"/>
      <c r="AM114" s="160"/>
      <c r="AN114" s="160"/>
      <c r="AO114" s="160"/>
      <c r="AP114" s="160"/>
      <c r="AQ114" s="160"/>
      <c r="AR114" s="160"/>
      <c r="AS114" s="160"/>
      <c r="AT114" s="160"/>
      <c r="AU114" s="160"/>
      <c r="AV114" s="160"/>
      <c r="AW114" s="160"/>
      <c r="AX114" s="160"/>
      <c r="AY114" s="160"/>
      <c r="AZ114" s="160"/>
      <c r="BA114" s="160"/>
      <c r="BB114" s="160"/>
      <c r="BC114" s="160"/>
      <c r="BD114" s="160"/>
      <c r="BE114" s="160"/>
      <c r="BF114" s="160"/>
      <c r="BG114" s="160"/>
      <c r="BH114" s="160"/>
      <c r="BI114" s="160"/>
      <c r="BJ114" s="160"/>
      <c r="BK114" s="160"/>
      <c r="BL114" s="160"/>
    </row>
    <row r="115" spans="1:64" s="4" customFormat="1" ht="17.100000000000001" hidden="1" customHeight="1" x14ac:dyDescent="0.2">
      <c r="O115" s="157"/>
      <c r="P115" s="157"/>
      <c r="Q115" s="157"/>
      <c r="R115" s="157"/>
      <c r="S115" s="157"/>
      <c r="T115" s="157"/>
      <c r="U115" s="157"/>
      <c r="V115" s="157"/>
      <c r="W115" s="157"/>
      <c r="X115" s="157"/>
      <c r="Y115" s="157"/>
      <c r="Z115" s="157"/>
      <c r="AA115" s="157"/>
      <c r="AB115" s="157"/>
      <c r="AC115" s="157"/>
      <c r="AD115" s="157"/>
      <c r="AE115" s="157"/>
      <c r="AF115" s="157"/>
      <c r="AG115" s="157"/>
      <c r="AH115" s="157"/>
      <c r="AI115" s="157"/>
      <c r="AJ115" s="157"/>
      <c r="AK115" s="157"/>
      <c r="AL115" s="157"/>
      <c r="AM115" s="157"/>
      <c r="AN115" s="157"/>
      <c r="AO115" s="157"/>
      <c r="AP115" s="157"/>
      <c r="AQ115" s="157"/>
      <c r="AR115" s="157"/>
      <c r="AS115" s="157"/>
      <c r="AT115" s="157"/>
      <c r="AU115" s="157"/>
      <c r="AV115" s="157"/>
      <c r="AW115" s="157"/>
      <c r="AX115" s="157"/>
      <c r="AY115" s="157"/>
      <c r="AZ115" s="157"/>
      <c r="BA115" s="157"/>
      <c r="BB115" s="157"/>
      <c r="BC115" s="157"/>
      <c r="BD115" s="157"/>
      <c r="BE115" s="157"/>
      <c r="BF115" s="157"/>
      <c r="BG115" s="157"/>
      <c r="BH115" s="157"/>
      <c r="BI115" s="157"/>
      <c r="BJ115" s="157"/>
      <c r="BK115" s="157"/>
      <c r="BL115" s="157"/>
    </row>
    <row r="116" spans="1:64" s="4" customFormat="1" ht="17.100000000000001" hidden="1" customHeight="1" x14ac:dyDescent="0.2">
      <c r="O116" s="157"/>
      <c r="P116" s="157"/>
      <c r="Q116" s="157"/>
      <c r="R116" s="157"/>
      <c r="S116" s="157"/>
      <c r="T116" s="157"/>
      <c r="U116" s="157"/>
      <c r="V116" s="157"/>
      <c r="W116" s="157"/>
      <c r="X116" s="157"/>
      <c r="Y116" s="157"/>
      <c r="Z116" s="157"/>
      <c r="AA116" s="157"/>
      <c r="AB116" s="157"/>
      <c r="AC116" s="157"/>
      <c r="AD116" s="157"/>
      <c r="AE116" s="157"/>
      <c r="AF116" s="157"/>
      <c r="AG116" s="157"/>
      <c r="AH116" s="157"/>
      <c r="AI116" s="157"/>
      <c r="AJ116" s="157"/>
      <c r="AK116" s="157"/>
      <c r="AL116" s="157"/>
      <c r="AM116" s="157"/>
      <c r="AN116" s="157"/>
      <c r="AO116" s="157"/>
      <c r="AP116" s="157"/>
      <c r="AQ116" s="157"/>
      <c r="AR116" s="157"/>
      <c r="AS116" s="157"/>
      <c r="AT116" s="157"/>
      <c r="AU116" s="157"/>
      <c r="AV116" s="157"/>
      <c r="AW116" s="157"/>
      <c r="AX116" s="157"/>
      <c r="AY116" s="157"/>
      <c r="AZ116" s="157"/>
      <c r="BA116" s="157"/>
      <c r="BB116" s="157"/>
      <c r="BC116" s="157"/>
      <c r="BD116" s="157"/>
      <c r="BE116" s="157"/>
      <c r="BF116" s="157"/>
      <c r="BG116" s="157"/>
      <c r="BH116" s="157"/>
      <c r="BI116" s="157"/>
      <c r="BJ116" s="157"/>
      <c r="BK116" s="157"/>
      <c r="BL116" s="157"/>
    </row>
    <row r="117" spans="1:64" s="4" customFormat="1" ht="17.100000000000001" hidden="1" customHeight="1" x14ac:dyDescent="0.2">
      <c r="O117" s="157"/>
      <c r="P117" s="157"/>
      <c r="Q117" s="157"/>
      <c r="R117" s="157"/>
      <c r="S117" s="157"/>
      <c r="T117" s="157"/>
      <c r="U117" s="157"/>
      <c r="V117" s="157"/>
      <c r="W117" s="157"/>
      <c r="X117" s="157"/>
      <c r="Y117" s="157"/>
      <c r="Z117" s="157"/>
      <c r="AA117" s="157"/>
      <c r="AB117" s="157"/>
      <c r="AC117" s="157"/>
      <c r="AD117" s="157"/>
      <c r="AE117" s="157"/>
      <c r="AF117" s="157"/>
      <c r="AG117" s="157"/>
      <c r="AH117" s="157"/>
      <c r="AI117" s="157"/>
      <c r="AJ117" s="157"/>
      <c r="AK117" s="157"/>
      <c r="AL117" s="157"/>
      <c r="AM117" s="157"/>
      <c r="AN117" s="157"/>
      <c r="AO117" s="157"/>
      <c r="AP117" s="157"/>
      <c r="AQ117" s="157"/>
      <c r="AR117" s="157"/>
      <c r="AS117" s="157"/>
      <c r="AT117" s="157"/>
      <c r="AU117" s="157"/>
      <c r="AV117" s="157"/>
      <c r="AW117" s="157"/>
      <c r="AX117" s="157"/>
      <c r="AY117" s="157"/>
      <c r="AZ117" s="157"/>
      <c r="BA117" s="157"/>
      <c r="BB117" s="157"/>
      <c r="BC117" s="157"/>
      <c r="BD117" s="157"/>
      <c r="BE117" s="157"/>
      <c r="BF117" s="157"/>
      <c r="BG117" s="157"/>
      <c r="BH117" s="157"/>
      <c r="BI117" s="157"/>
      <c r="BJ117" s="157"/>
      <c r="BK117" s="157"/>
      <c r="BL117" s="157"/>
    </row>
    <row r="118" spans="1:64" s="4" customFormat="1" ht="17.100000000000001" hidden="1" customHeight="1" x14ac:dyDescent="0.2">
      <c r="O118" s="157"/>
      <c r="P118" s="157"/>
      <c r="Q118" s="157"/>
      <c r="R118" s="157"/>
      <c r="S118" s="157"/>
      <c r="T118" s="157"/>
      <c r="U118" s="157"/>
      <c r="V118" s="157"/>
      <c r="W118" s="157"/>
      <c r="X118" s="157"/>
      <c r="Y118" s="157"/>
      <c r="Z118" s="157"/>
      <c r="AA118" s="157"/>
      <c r="AB118" s="157"/>
      <c r="AC118" s="157"/>
      <c r="AD118" s="157"/>
      <c r="AE118" s="157"/>
      <c r="AF118" s="157"/>
      <c r="AG118" s="157"/>
      <c r="AH118" s="157"/>
      <c r="AI118" s="157"/>
      <c r="AJ118" s="157"/>
      <c r="AK118" s="157"/>
      <c r="AL118" s="157"/>
      <c r="AM118" s="157"/>
      <c r="AN118" s="157"/>
      <c r="AO118" s="157"/>
      <c r="AP118" s="157"/>
      <c r="AQ118" s="157"/>
      <c r="AR118" s="157"/>
      <c r="AS118" s="157"/>
      <c r="AT118" s="157"/>
      <c r="AU118" s="157"/>
      <c r="AV118" s="157"/>
      <c r="AW118" s="157"/>
      <c r="AX118" s="157"/>
      <c r="AY118" s="157"/>
      <c r="AZ118" s="157"/>
      <c r="BA118" s="157"/>
      <c r="BB118" s="157"/>
      <c r="BC118" s="157"/>
      <c r="BD118" s="157"/>
      <c r="BE118" s="157"/>
      <c r="BF118" s="157"/>
      <c r="BG118" s="157"/>
      <c r="BH118" s="157"/>
      <c r="BI118" s="157"/>
      <c r="BJ118" s="157"/>
      <c r="BK118" s="157"/>
      <c r="BL118" s="157"/>
    </row>
    <row r="119" spans="1:64" s="4" customFormat="1" ht="17.100000000000001" hidden="1" customHeight="1" x14ac:dyDescent="0.2">
      <c r="O119" s="157"/>
      <c r="P119" s="157"/>
      <c r="Q119" s="157"/>
      <c r="R119" s="157"/>
      <c r="S119" s="157"/>
      <c r="T119" s="157"/>
      <c r="U119" s="157"/>
      <c r="V119" s="157"/>
      <c r="W119" s="157"/>
      <c r="X119" s="157"/>
      <c r="Y119" s="157"/>
      <c r="Z119" s="157"/>
      <c r="AA119" s="157"/>
      <c r="AB119" s="157"/>
      <c r="AC119" s="157"/>
      <c r="AD119" s="157"/>
      <c r="AE119" s="157"/>
      <c r="AF119" s="157"/>
      <c r="AG119" s="157"/>
      <c r="AH119" s="157"/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</row>
    <row r="120" spans="1:64" s="4" customFormat="1" ht="17.100000000000001" hidden="1" customHeight="1" x14ac:dyDescent="0.2">
      <c r="O120" s="157"/>
      <c r="P120" s="157"/>
      <c r="Q120" s="157"/>
      <c r="R120" s="157"/>
      <c r="S120" s="157"/>
      <c r="T120" s="157"/>
      <c r="U120" s="157"/>
      <c r="V120" s="157"/>
      <c r="W120" s="157"/>
      <c r="X120" s="157"/>
      <c r="Y120" s="157"/>
      <c r="Z120" s="157"/>
      <c r="AA120" s="157"/>
      <c r="AB120" s="157"/>
      <c r="AC120" s="157"/>
      <c r="AD120" s="157"/>
      <c r="AE120" s="157"/>
      <c r="AF120" s="157"/>
      <c r="AG120" s="157"/>
      <c r="AH120" s="157"/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</row>
    <row r="121" spans="1:64" s="4" customFormat="1" ht="17.100000000000001" hidden="1" customHeight="1" x14ac:dyDescent="0.2">
      <c r="O121" s="157"/>
      <c r="P121" s="157"/>
      <c r="Q121" s="157"/>
      <c r="R121" s="157"/>
      <c r="S121" s="157"/>
      <c r="T121" s="157"/>
      <c r="U121" s="157"/>
      <c r="V121" s="157"/>
      <c r="W121" s="157"/>
      <c r="X121" s="157"/>
      <c r="Y121" s="157"/>
      <c r="Z121" s="157"/>
      <c r="AA121" s="157"/>
      <c r="AB121" s="157"/>
      <c r="AC121" s="157"/>
      <c r="AD121" s="157"/>
      <c r="AE121" s="157"/>
      <c r="AF121" s="157"/>
      <c r="AG121" s="157"/>
      <c r="AH121" s="157"/>
      <c r="AI121" s="157"/>
      <c r="AJ121" s="157"/>
      <c r="AK121" s="157"/>
      <c r="AL121" s="157"/>
      <c r="AM121" s="157"/>
      <c r="AN121" s="157"/>
      <c r="AO121" s="157"/>
      <c r="AP121" s="157"/>
      <c r="AQ121" s="157"/>
      <c r="AR121" s="157"/>
      <c r="AS121" s="157"/>
      <c r="AT121" s="157"/>
      <c r="AU121" s="157"/>
      <c r="AV121" s="157"/>
      <c r="AW121" s="157"/>
      <c r="AX121" s="157"/>
      <c r="AY121" s="157"/>
      <c r="AZ121" s="157"/>
      <c r="BA121" s="157"/>
      <c r="BB121" s="157"/>
      <c r="BC121" s="157"/>
      <c r="BD121" s="157"/>
      <c r="BE121" s="157"/>
      <c r="BF121" s="157"/>
      <c r="BG121" s="157"/>
      <c r="BH121" s="157"/>
      <c r="BI121" s="157"/>
      <c r="BJ121" s="157"/>
      <c r="BK121" s="157"/>
      <c r="BL121" s="157"/>
    </row>
    <row r="122" spans="1:64" s="4" customFormat="1" ht="17.100000000000001" hidden="1" customHeight="1" x14ac:dyDescent="0.2">
      <c r="O122" s="157"/>
      <c r="P122" s="157"/>
      <c r="Q122" s="157"/>
      <c r="R122" s="157"/>
      <c r="S122" s="157"/>
      <c r="T122" s="157"/>
      <c r="U122" s="157"/>
      <c r="V122" s="157"/>
      <c r="W122" s="157"/>
      <c r="X122" s="157"/>
      <c r="Y122" s="157"/>
      <c r="Z122" s="157"/>
      <c r="AA122" s="157"/>
      <c r="AB122" s="157"/>
      <c r="AC122" s="157"/>
      <c r="AD122" s="157"/>
      <c r="AE122" s="157"/>
      <c r="AF122" s="157"/>
      <c r="AG122" s="157"/>
      <c r="AH122" s="157"/>
      <c r="AI122" s="157"/>
      <c r="AJ122" s="157"/>
      <c r="AK122" s="157"/>
      <c r="AL122" s="157"/>
      <c r="AM122" s="157"/>
      <c r="AN122" s="157"/>
      <c r="AO122" s="157"/>
      <c r="AP122" s="157"/>
      <c r="AQ122" s="157"/>
      <c r="AR122" s="157"/>
      <c r="AS122" s="157"/>
      <c r="AT122" s="157"/>
      <c r="AU122" s="157"/>
      <c r="AV122" s="157"/>
      <c r="AW122" s="157"/>
      <c r="AX122" s="157"/>
      <c r="AY122" s="157"/>
      <c r="AZ122" s="157"/>
      <c r="BA122" s="157"/>
      <c r="BB122" s="157"/>
      <c r="BC122" s="157"/>
      <c r="BD122" s="157"/>
      <c r="BE122" s="157"/>
      <c r="BF122" s="157"/>
      <c r="BG122" s="157"/>
      <c r="BH122" s="157"/>
      <c r="BI122" s="157"/>
      <c r="BJ122" s="157"/>
      <c r="BK122" s="157"/>
      <c r="BL122" s="157"/>
    </row>
    <row r="123" spans="1:64" s="4" customFormat="1" ht="17.100000000000001" hidden="1" customHeight="1" x14ac:dyDescent="0.2">
      <c r="O123" s="157"/>
      <c r="P123" s="157"/>
      <c r="Q123" s="157"/>
      <c r="R123" s="157"/>
      <c r="S123" s="157"/>
      <c r="T123" s="157"/>
      <c r="U123" s="157"/>
      <c r="V123" s="157"/>
      <c r="W123" s="157"/>
      <c r="X123" s="157"/>
      <c r="Y123" s="157"/>
      <c r="Z123" s="157"/>
      <c r="AA123" s="157"/>
      <c r="AB123" s="157"/>
      <c r="AC123" s="157"/>
      <c r="AD123" s="157"/>
      <c r="AE123" s="157"/>
      <c r="AF123" s="157"/>
      <c r="AG123" s="157"/>
      <c r="AH123" s="157"/>
      <c r="AI123" s="157"/>
      <c r="AJ123" s="157"/>
      <c r="AK123" s="157"/>
      <c r="AL123" s="157"/>
      <c r="AM123" s="157"/>
      <c r="AN123" s="157"/>
      <c r="AO123" s="157"/>
      <c r="AP123" s="157"/>
      <c r="AQ123" s="157"/>
      <c r="AR123" s="157"/>
      <c r="AS123" s="157"/>
      <c r="AT123" s="157"/>
      <c r="AU123" s="157"/>
      <c r="AV123" s="157"/>
      <c r="AW123" s="157"/>
      <c r="AX123" s="157"/>
      <c r="AY123" s="157"/>
      <c r="AZ123" s="157"/>
      <c r="BA123" s="157"/>
      <c r="BB123" s="157"/>
      <c r="BC123" s="157"/>
      <c r="BD123" s="157"/>
      <c r="BE123" s="157"/>
      <c r="BF123" s="157"/>
      <c r="BG123" s="157"/>
      <c r="BH123" s="157"/>
      <c r="BI123" s="157"/>
      <c r="BJ123" s="157"/>
      <c r="BK123" s="157"/>
      <c r="BL123" s="157"/>
    </row>
    <row r="124" spans="1:64" s="4" customFormat="1" ht="17.100000000000001" hidden="1" customHeight="1" x14ac:dyDescent="0.2">
      <c r="O124" s="157"/>
      <c r="P124" s="157"/>
      <c r="Q124" s="157"/>
      <c r="R124" s="157"/>
      <c r="S124" s="157"/>
      <c r="T124" s="157"/>
      <c r="U124" s="157"/>
      <c r="V124" s="157"/>
      <c r="W124" s="157"/>
      <c r="X124" s="157"/>
      <c r="Y124" s="157"/>
      <c r="Z124" s="157"/>
      <c r="AA124" s="157"/>
      <c r="AB124" s="157"/>
      <c r="AC124" s="157"/>
      <c r="AD124" s="157"/>
      <c r="AE124" s="157"/>
      <c r="AF124" s="157"/>
      <c r="AG124" s="157"/>
      <c r="AH124" s="157"/>
      <c r="AI124" s="157"/>
      <c r="AJ124" s="157"/>
      <c r="AK124" s="157"/>
      <c r="AL124" s="157"/>
      <c r="AM124" s="157"/>
      <c r="AN124" s="157"/>
      <c r="AO124" s="157"/>
      <c r="AP124" s="157"/>
      <c r="AQ124" s="157"/>
      <c r="AR124" s="157"/>
      <c r="AS124" s="157"/>
      <c r="AT124" s="157"/>
      <c r="AU124" s="157"/>
      <c r="AV124" s="157"/>
      <c r="AW124" s="157"/>
      <c r="AX124" s="157"/>
      <c r="AY124" s="157"/>
      <c r="AZ124" s="157"/>
      <c r="BA124" s="157"/>
      <c r="BB124" s="157"/>
      <c r="BC124" s="157"/>
      <c r="BD124" s="157"/>
      <c r="BE124" s="157"/>
      <c r="BF124" s="157"/>
      <c r="BG124" s="157"/>
      <c r="BH124" s="157"/>
      <c r="BI124" s="157"/>
      <c r="BJ124" s="157"/>
      <c r="BK124" s="157"/>
      <c r="BL124" s="157"/>
    </row>
    <row r="125" spans="1:64" s="4" customFormat="1" ht="17.100000000000001" hidden="1" customHeight="1" x14ac:dyDescent="0.2">
      <c r="O125" s="157"/>
      <c r="P125" s="157"/>
      <c r="Q125" s="157"/>
      <c r="R125" s="157"/>
      <c r="S125" s="157"/>
      <c r="T125" s="157"/>
      <c r="U125" s="157"/>
      <c r="V125" s="157"/>
      <c r="W125" s="157"/>
      <c r="X125" s="157"/>
      <c r="Y125" s="157"/>
      <c r="Z125" s="157"/>
      <c r="AA125" s="157"/>
      <c r="AB125" s="157"/>
      <c r="AC125" s="157"/>
      <c r="AD125" s="157"/>
      <c r="AE125" s="157"/>
      <c r="AF125" s="157"/>
      <c r="AG125" s="157"/>
      <c r="AH125" s="157"/>
      <c r="AI125" s="157"/>
      <c r="AJ125" s="157"/>
      <c r="AK125" s="157"/>
      <c r="AL125" s="157"/>
      <c r="AM125" s="157"/>
      <c r="AN125" s="157"/>
      <c r="AO125" s="157"/>
      <c r="AP125" s="157"/>
      <c r="AQ125" s="157"/>
      <c r="AR125" s="157"/>
      <c r="AS125" s="157"/>
      <c r="AT125" s="157"/>
      <c r="AU125" s="157"/>
      <c r="AV125" s="157"/>
      <c r="AW125" s="157"/>
      <c r="AX125" s="157"/>
      <c r="AY125" s="157"/>
      <c r="AZ125" s="157"/>
      <c r="BA125" s="157"/>
      <c r="BB125" s="157"/>
      <c r="BC125" s="157"/>
      <c r="BD125" s="157"/>
      <c r="BE125" s="157"/>
      <c r="BF125" s="157"/>
      <c r="BG125" s="157"/>
      <c r="BH125" s="157"/>
      <c r="BI125" s="157"/>
      <c r="BJ125" s="157"/>
      <c r="BK125" s="157"/>
      <c r="BL125" s="157"/>
    </row>
    <row r="126" spans="1:64" s="4" customFormat="1" ht="17.100000000000001" hidden="1" customHeight="1" x14ac:dyDescent="0.2">
      <c r="O126" s="157"/>
      <c r="P126" s="157"/>
      <c r="Q126" s="157"/>
      <c r="R126" s="157"/>
      <c r="S126" s="157"/>
      <c r="T126" s="157"/>
      <c r="U126" s="157"/>
      <c r="V126" s="157"/>
      <c r="W126" s="157"/>
      <c r="X126" s="157"/>
      <c r="Y126" s="157"/>
      <c r="Z126" s="157"/>
      <c r="AA126" s="157"/>
      <c r="AB126" s="157"/>
      <c r="AC126" s="157"/>
      <c r="AD126" s="157"/>
      <c r="AE126" s="157"/>
      <c r="AF126" s="157"/>
      <c r="AG126" s="157"/>
      <c r="AH126" s="157"/>
      <c r="AI126" s="157"/>
      <c r="AJ126" s="157"/>
      <c r="AK126" s="157"/>
      <c r="AL126" s="157"/>
      <c r="AM126" s="157"/>
      <c r="AN126" s="157"/>
      <c r="AO126" s="157"/>
      <c r="AP126" s="157"/>
      <c r="AQ126" s="157"/>
      <c r="AR126" s="157"/>
      <c r="AS126" s="157"/>
      <c r="AT126" s="157"/>
      <c r="AU126" s="157"/>
      <c r="AV126" s="157"/>
      <c r="AW126" s="157"/>
      <c r="AX126" s="157"/>
      <c r="AY126" s="157"/>
      <c r="AZ126" s="157"/>
      <c r="BA126" s="157"/>
      <c r="BB126" s="157"/>
      <c r="BC126" s="157"/>
      <c r="BD126" s="157"/>
      <c r="BE126" s="157"/>
      <c r="BF126" s="157"/>
      <c r="BG126" s="157"/>
      <c r="BH126" s="157"/>
      <c r="BI126" s="157"/>
      <c r="BJ126" s="157"/>
      <c r="BK126" s="157"/>
      <c r="BL126" s="157"/>
    </row>
    <row r="127" spans="1:64" s="4" customFormat="1" ht="17.100000000000001" hidden="1" customHeight="1" x14ac:dyDescent="0.2">
      <c r="O127" s="157"/>
      <c r="P127" s="157"/>
      <c r="Q127" s="157"/>
      <c r="R127" s="157"/>
      <c r="S127" s="157"/>
      <c r="T127" s="157"/>
      <c r="U127" s="157"/>
      <c r="V127" s="157"/>
      <c r="W127" s="157"/>
      <c r="X127" s="157"/>
      <c r="Y127" s="157"/>
      <c r="Z127" s="157"/>
      <c r="AA127" s="157"/>
      <c r="AB127" s="157"/>
      <c r="AC127" s="157"/>
      <c r="AD127" s="157"/>
      <c r="AE127" s="157"/>
      <c r="AF127" s="157"/>
      <c r="AG127" s="157"/>
      <c r="AH127" s="157"/>
      <c r="AI127" s="157"/>
      <c r="AJ127" s="157"/>
      <c r="AK127" s="157"/>
      <c r="AL127" s="157"/>
      <c r="AM127" s="157"/>
      <c r="AN127" s="157"/>
      <c r="AO127" s="157"/>
      <c r="AP127" s="157"/>
      <c r="AQ127" s="157"/>
      <c r="AR127" s="157"/>
      <c r="AS127" s="157"/>
      <c r="AT127" s="157"/>
      <c r="AU127" s="157"/>
      <c r="AV127" s="157"/>
      <c r="AW127" s="157"/>
      <c r="AX127" s="157"/>
      <c r="AY127" s="157"/>
      <c r="AZ127" s="157"/>
      <c r="BA127" s="157"/>
      <c r="BB127" s="157"/>
      <c r="BC127" s="157"/>
      <c r="BD127" s="157"/>
      <c r="BE127" s="157"/>
      <c r="BF127" s="157"/>
      <c r="BG127" s="157"/>
      <c r="BH127" s="157"/>
      <c r="BI127" s="157"/>
      <c r="BJ127" s="157"/>
      <c r="BK127" s="157"/>
      <c r="BL127" s="157"/>
    </row>
    <row r="128" spans="1:64" s="4" customFormat="1" ht="17.100000000000001" hidden="1" customHeight="1" x14ac:dyDescent="0.2">
      <c r="O128" s="157"/>
      <c r="P128" s="157"/>
      <c r="Q128" s="157"/>
      <c r="R128" s="157"/>
      <c r="S128" s="157"/>
      <c r="T128" s="157"/>
      <c r="U128" s="157"/>
      <c r="V128" s="157"/>
      <c r="W128" s="157"/>
      <c r="X128" s="157"/>
      <c r="Y128" s="157"/>
      <c r="Z128" s="157"/>
      <c r="AA128" s="157"/>
      <c r="AB128" s="157"/>
      <c r="AC128" s="157"/>
      <c r="AD128" s="157"/>
      <c r="AE128" s="157"/>
      <c r="AF128" s="157"/>
      <c r="AG128" s="157"/>
      <c r="AH128" s="157"/>
      <c r="AI128" s="157"/>
      <c r="AJ128" s="157"/>
      <c r="AK128" s="157"/>
      <c r="AL128" s="157"/>
      <c r="AM128" s="157"/>
      <c r="AN128" s="157"/>
      <c r="AO128" s="157"/>
      <c r="AP128" s="157"/>
      <c r="AQ128" s="157"/>
      <c r="AR128" s="157"/>
      <c r="AS128" s="157"/>
      <c r="AT128" s="157"/>
      <c r="AU128" s="157"/>
      <c r="AV128" s="157"/>
      <c r="AW128" s="157"/>
      <c r="AX128" s="157"/>
      <c r="AY128" s="157"/>
      <c r="AZ128" s="157"/>
      <c r="BA128" s="157"/>
      <c r="BB128" s="157"/>
      <c r="BC128" s="157"/>
      <c r="BD128" s="157"/>
      <c r="BE128" s="157"/>
      <c r="BF128" s="157"/>
      <c r="BG128" s="157"/>
      <c r="BH128" s="157"/>
      <c r="BI128" s="157"/>
      <c r="BJ128" s="157"/>
      <c r="BK128" s="157"/>
      <c r="BL128" s="157"/>
    </row>
    <row r="129" spans="15:64" s="4" customFormat="1" ht="17.100000000000001" hidden="1" customHeight="1" x14ac:dyDescent="0.2">
      <c r="O129" s="157"/>
      <c r="P129" s="157"/>
      <c r="Q129" s="157"/>
      <c r="R129" s="157"/>
      <c r="S129" s="157"/>
      <c r="T129" s="157"/>
      <c r="U129" s="157"/>
      <c r="V129" s="157"/>
      <c r="W129" s="157"/>
      <c r="X129" s="157"/>
      <c r="Y129" s="157"/>
      <c r="Z129" s="157"/>
      <c r="AA129" s="157"/>
      <c r="AB129" s="157"/>
      <c r="AC129" s="157"/>
      <c r="AD129" s="157"/>
      <c r="AE129" s="157"/>
      <c r="AF129" s="157"/>
      <c r="AG129" s="157"/>
      <c r="AH129" s="157"/>
      <c r="AI129" s="157"/>
      <c r="AJ129" s="157"/>
      <c r="AK129" s="157"/>
      <c r="AL129" s="157"/>
      <c r="AM129" s="157"/>
      <c r="AN129" s="157"/>
      <c r="AO129" s="157"/>
      <c r="AP129" s="157"/>
      <c r="AQ129" s="157"/>
      <c r="AR129" s="157"/>
      <c r="AS129" s="157"/>
      <c r="AT129" s="157"/>
      <c r="AU129" s="157"/>
      <c r="AV129" s="157"/>
      <c r="AW129" s="157"/>
      <c r="AX129" s="157"/>
      <c r="AY129" s="157"/>
      <c r="AZ129" s="157"/>
      <c r="BA129" s="157"/>
      <c r="BB129" s="157"/>
      <c r="BC129" s="157"/>
      <c r="BD129" s="157"/>
      <c r="BE129" s="157"/>
      <c r="BF129" s="157"/>
      <c r="BG129" s="157"/>
      <c r="BH129" s="157"/>
      <c r="BI129" s="157"/>
      <c r="BJ129" s="157"/>
      <c r="BK129" s="157"/>
      <c r="BL129" s="157"/>
    </row>
    <row r="130" spans="15:64" s="4" customFormat="1" ht="17.100000000000001" hidden="1" customHeight="1" x14ac:dyDescent="0.2">
      <c r="O130" s="157"/>
      <c r="P130" s="157"/>
      <c r="Q130" s="157"/>
      <c r="R130" s="157"/>
      <c r="S130" s="157"/>
      <c r="T130" s="157"/>
      <c r="U130" s="157"/>
      <c r="V130" s="157"/>
      <c r="W130" s="157"/>
      <c r="X130" s="157"/>
      <c r="Y130" s="157"/>
      <c r="Z130" s="157"/>
      <c r="AA130" s="157"/>
      <c r="AB130" s="157"/>
      <c r="AC130" s="157"/>
      <c r="AD130" s="157"/>
      <c r="AE130" s="157"/>
      <c r="AF130" s="157"/>
      <c r="AG130" s="157"/>
      <c r="AH130" s="157"/>
      <c r="AI130" s="157"/>
      <c r="AJ130" s="157"/>
      <c r="AK130" s="157"/>
      <c r="AL130" s="157"/>
      <c r="AM130" s="157"/>
      <c r="AN130" s="157"/>
      <c r="AO130" s="157"/>
      <c r="AP130" s="157"/>
      <c r="AQ130" s="157"/>
      <c r="AR130" s="157"/>
      <c r="AS130" s="157"/>
      <c r="AT130" s="157"/>
      <c r="AU130" s="157"/>
      <c r="AV130" s="157"/>
      <c r="AW130" s="157"/>
      <c r="AX130" s="157"/>
      <c r="AY130" s="157"/>
      <c r="AZ130" s="157"/>
      <c r="BA130" s="157"/>
      <c r="BB130" s="157"/>
      <c r="BC130" s="157"/>
      <c r="BD130" s="157"/>
      <c r="BE130" s="157"/>
      <c r="BF130" s="157"/>
      <c r="BG130" s="157"/>
      <c r="BH130" s="157"/>
      <c r="BI130" s="157"/>
      <c r="BJ130" s="157"/>
      <c r="BK130" s="157"/>
      <c r="BL130" s="157"/>
    </row>
    <row r="131" spans="15:64" s="4" customFormat="1" ht="17.100000000000001" hidden="1" customHeight="1" x14ac:dyDescent="0.2">
      <c r="O131" s="157"/>
      <c r="P131" s="157"/>
      <c r="Q131" s="157"/>
      <c r="R131" s="157"/>
      <c r="S131" s="157"/>
      <c r="T131" s="157"/>
      <c r="U131" s="157"/>
      <c r="V131" s="157"/>
      <c r="W131" s="157"/>
      <c r="X131" s="157"/>
      <c r="Y131" s="157"/>
      <c r="Z131" s="157"/>
      <c r="AA131" s="157"/>
      <c r="AB131" s="157"/>
      <c r="AC131" s="157"/>
      <c r="AD131" s="157"/>
      <c r="AE131" s="157"/>
      <c r="AF131" s="157"/>
      <c r="AG131" s="157"/>
      <c r="AH131" s="157"/>
      <c r="AI131" s="157"/>
      <c r="AJ131" s="157"/>
      <c r="AK131" s="157"/>
      <c r="AL131" s="157"/>
      <c r="AM131" s="157"/>
      <c r="AN131" s="157"/>
      <c r="AO131" s="157"/>
      <c r="AP131" s="157"/>
      <c r="AQ131" s="157"/>
      <c r="AR131" s="157"/>
      <c r="AS131" s="157"/>
      <c r="AT131" s="157"/>
      <c r="AU131" s="157"/>
      <c r="AV131" s="157"/>
      <c r="AW131" s="157"/>
      <c r="AX131" s="157"/>
      <c r="AY131" s="157"/>
      <c r="AZ131" s="157"/>
      <c r="BA131" s="157"/>
      <c r="BB131" s="157"/>
      <c r="BC131" s="157"/>
      <c r="BD131" s="157"/>
      <c r="BE131" s="157"/>
      <c r="BF131" s="157"/>
      <c r="BG131" s="157"/>
      <c r="BH131" s="157"/>
      <c r="BI131" s="157"/>
      <c r="BJ131" s="157"/>
      <c r="BK131" s="157"/>
      <c r="BL131" s="157"/>
    </row>
    <row r="132" spans="15:64" s="4" customFormat="1" ht="17.100000000000001" hidden="1" customHeight="1" x14ac:dyDescent="0.2">
      <c r="O132" s="157"/>
      <c r="P132" s="157"/>
      <c r="Q132" s="157"/>
      <c r="R132" s="157"/>
      <c r="S132" s="157"/>
      <c r="T132" s="157"/>
      <c r="U132" s="157"/>
      <c r="V132" s="157"/>
      <c r="W132" s="157"/>
      <c r="X132" s="157"/>
      <c r="Y132" s="157"/>
      <c r="Z132" s="157"/>
      <c r="AA132" s="157"/>
      <c r="AB132" s="157"/>
      <c r="AC132" s="157"/>
      <c r="AD132" s="157"/>
      <c r="AE132" s="157"/>
      <c r="AF132" s="157"/>
      <c r="AG132" s="157"/>
      <c r="AH132" s="157"/>
      <c r="AI132" s="157"/>
      <c r="AJ132" s="157"/>
      <c r="AK132" s="157"/>
      <c r="AL132" s="157"/>
      <c r="AM132" s="157"/>
      <c r="AN132" s="157"/>
      <c r="AO132" s="157"/>
      <c r="AP132" s="157"/>
      <c r="AQ132" s="157"/>
      <c r="AR132" s="157"/>
      <c r="AS132" s="157"/>
      <c r="AT132" s="157"/>
      <c r="AU132" s="157"/>
      <c r="AV132" s="157"/>
      <c r="AW132" s="157"/>
      <c r="AX132" s="157"/>
      <c r="AY132" s="157"/>
      <c r="AZ132" s="157"/>
      <c r="BA132" s="157"/>
      <c r="BB132" s="157"/>
      <c r="BC132" s="157"/>
      <c r="BD132" s="157"/>
      <c r="BE132" s="157"/>
      <c r="BF132" s="157"/>
      <c r="BG132" s="157"/>
      <c r="BH132" s="157"/>
      <c r="BI132" s="157"/>
      <c r="BJ132" s="157"/>
      <c r="BK132" s="157"/>
      <c r="BL132" s="157"/>
    </row>
    <row r="133" spans="15:64" s="4" customFormat="1" ht="17.100000000000001" hidden="1" customHeight="1" x14ac:dyDescent="0.2">
      <c r="O133" s="157"/>
      <c r="P133" s="157"/>
      <c r="Q133" s="157"/>
      <c r="R133" s="157"/>
      <c r="S133" s="157"/>
      <c r="T133" s="157"/>
      <c r="U133" s="157"/>
      <c r="V133" s="157"/>
      <c r="W133" s="157"/>
      <c r="X133" s="157"/>
      <c r="Y133" s="157"/>
      <c r="Z133" s="157"/>
      <c r="AA133" s="157"/>
      <c r="AB133" s="157"/>
      <c r="AC133" s="157"/>
      <c r="AD133" s="157"/>
      <c r="AE133" s="157"/>
      <c r="AF133" s="157"/>
      <c r="AG133" s="157"/>
      <c r="AH133" s="157"/>
      <c r="AI133" s="157"/>
      <c r="AJ133" s="157"/>
      <c r="AK133" s="157"/>
      <c r="AL133" s="157"/>
      <c r="AM133" s="157"/>
      <c r="AN133" s="157"/>
      <c r="AO133" s="157"/>
      <c r="AP133" s="157"/>
      <c r="AQ133" s="157"/>
      <c r="AR133" s="157"/>
      <c r="AS133" s="157"/>
      <c r="AT133" s="157"/>
      <c r="AU133" s="157"/>
      <c r="AV133" s="157"/>
      <c r="AW133" s="157"/>
      <c r="AX133" s="157"/>
      <c r="AY133" s="157"/>
      <c r="AZ133" s="157"/>
      <c r="BA133" s="157"/>
      <c r="BB133" s="157"/>
      <c r="BC133" s="157"/>
      <c r="BD133" s="157"/>
      <c r="BE133" s="157"/>
      <c r="BF133" s="157"/>
      <c r="BG133" s="157"/>
      <c r="BH133" s="157"/>
      <c r="BI133" s="157"/>
      <c r="BJ133" s="157"/>
      <c r="BK133" s="157"/>
      <c r="BL133" s="157"/>
    </row>
    <row r="134" spans="15:64" s="4" customFormat="1" ht="17.100000000000001" hidden="1" customHeight="1" x14ac:dyDescent="0.2">
      <c r="O134" s="157"/>
      <c r="P134" s="157"/>
      <c r="Q134" s="157"/>
      <c r="R134" s="157"/>
      <c r="S134" s="157"/>
      <c r="T134" s="157"/>
      <c r="U134" s="157"/>
      <c r="V134" s="157"/>
      <c r="W134" s="157"/>
      <c r="X134" s="157"/>
      <c r="Y134" s="157"/>
      <c r="Z134" s="157"/>
      <c r="AA134" s="157"/>
      <c r="AB134" s="157"/>
      <c r="AC134" s="157"/>
      <c r="AD134" s="157"/>
      <c r="AE134" s="157"/>
      <c r="AF134" s="157"/>
      <c r="AG134" s="157"/>
      <c r="AH134" s="157"/>
      <c r="AI134" s="157"/>
      <c r="AJ134" s="157"/>
      <c r="AK134" s="157"/>
      <c r="AL134" s="157"/>
      <c r="AM134" s="157"/>
      <c r="AN134" s="157"/>
      <c r="AO134" s="157"/>
      <c r="AP134" s="157"/>
      <c r="AQ134" s="157"/>
      <c r="AR134" s="157"/>
      <c r="AS134" s="157"/>
      <c r="AT134" s="157"/>
      <c r="AU134" s="157"/>
      <c r="AV134" s="157"/>
      <c r="AW134" s="157"/>
      <c r="AX134" s="157"/>
      <c r="AY134" s="157"/>
      <c r="AZ134" s="157"/>
      <c r="BA134" s="157"/>
      <c r="BB134" s="157"/>
      <c r="BC134" s="157"/>
      <c r="BD134" s="157"/>
      <c r="BE134" s="157"/>
      <c r="BF134" s="157"/>
      <c r="BG134" s="157"/>
      <c r="BH134" s="157"/>
      <c r="BI134" s="157"/>
      <c r="BJ134" s="157"/>
      <c r="BK134" s="157"/>
      <c r="BL134" s="157"/>
    </row>
    <row r="135" spans="15:64" s="4" customFormat="1" ht="17.100000000000001" hidden="1" customHeight="1" x14ac:dyDescent="0.2">
      <c r="O135" s="157"/>
      <c r="P135" s="157"/>
      <c r="Q135" s="157"/>
      <c r="R135" s="157"/>
      <c r="S135" s="157"/>
      <c r="T135" s="157"/>
      <c r="U135" s="157"/>
      <c r="V135" s="157"/>
      <c r="W135" s="157"/>
      <c r="X135" s="157"/>
      <c r="Y135" s="157"/>
      <c r="Z135" s="157"/>
      <c r="AA135" s="157"/>
      <c r="AB135" s="157"/>
      <c r="AC135" s="157"/>
      <c r="AD135" s="157"/>
      <c r="AE135" s="157"/>
      <c r="AF135" s="157"/>
      <c r="AG135" s="157"/>
      <c r="AH135" s="157"/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</row>
    <row r="136" spans="15:64" s="4" customFormat="1" ht="17.100000000000001" hidden="1" customHeight="1" x14ac:dyDescent="0.2">
      <c r="O136" s="157"/>
      <c r="P136" s="157"/>
      <c r="Q136" s="157"/>
      <c r="R136" s="157"/>
      <c r="S136" s="157"/>
      <c r="T136" s="157"/>
      <c r="U136" s="157"/>
      <c r="V136" s="157"/>
      <c r="W136" s="157"/>
      <c r="X136" s="157"/>
      <c r="Y136" s="157"/>
      <c r="Z136" s="157"/>
      <c r="AA136" s="157"/>
      <c r="AB136" s="157"/>
      <c r="AC136" s="157"/>
      <c r="AD136" s="157"/>
      <c r="AE136" s="157"/>
      <c r="AF136" s="157"/>
      <c r="AG136" s="157"/>
      <c r="AH136" s="157"/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</row>
    <row r="137" spans="15:64" s="4" customFormat="1" ht="17.100000000000001" hidden="1" customHeight="1" x14ac:dyDescent="0.2">
      <c r="O137" s="157"/>
      <c r="P137" s="157"/>
      <c r="Q137" s="157"/>
      <c r="R137" s="157"/>
      <c r="S137" s="157"/>
      <c r="T137" s="157"/>
      <c r="U137" s="157"/>
      <c r="V137" s="157"/>
      <c r="W137" s="157"/>
      <c r="X137" s="157"/>
      <c r="Y137" s="157"/>
      <c r="Z137" s="157"/>
      <c r="AA137" s="157"/>
      <c r="AB137" s="157"/>
      <c r="AC137" s="157"/>
      <c r="AD137" s="157"/>
      <c r="AE137" s="157"/>
      <c r="AF137" s="157"/>
      <c r="AG137" s="157"/>
      <c r="AH137" s="157"/>
      <c r="AI137" s="157"/>
      <c r="AJ137" s="157"/>
      <c r="AK137" s="157"/>
      <c r="AL137" s="157"/>
      <c r="AM137" s="157"/>
      <c r="AN137" s="157"/>
      <c r="AO137" s="157"/>
      <c r="AP137" s="157"/>
      <c r="AQ137" s="157"/>
      <c r="AR137" s="157"/>
      <c r="AS137" s="157"/>
      <c r="AT137" s="157"/>
      <c r="AU137" s="157"/>
      <c r="AV137" s="157"/>
      <c r="AW137" s="157"/>
      <c r="AX137" s="157"/>
      <c r="AY137" s="157"/>
      <c r="AZ137" s="157"/>
      <c r="BA137" s="157"/>
      <c r="BB137" s="157"/>
      <c r="BC137" s="157"/>
      <c r="BD137" s="157"/>
      <c r="BE137" s="157"/>
      <c r="BF137" s="157"/>
      <c r="BG137" s="157"/>
      <c r="BH137" s="157"/>
      <c r="BI137" s="157"/>
      <c r="BJ137" s="157"/>
      <c r="BK137" s="157"/>
      <c r="BL137" s="157"/>
    </row>
    <row r="138" spans="15:64" s="4" customFormat="1" ht="17.100000000000001" hidden="1" customHeight="1" x14ac:dyDescent="0.2">
      <c r="O138" s="157"/>
      <c r="P138" s="157"/>
      <c r="Q138" s="157"/>
      <c r="R138" s="157"/>
      <c r="S138" s="157"/>
      <c r="T138" s="157"/>
      <c r="U138" s="157"/>
      <c r="V138" s="157"/>
      <c r="W138" s="157"/>
      <c r="X138" s="157"/>
      <c r="Y138" s="157"/>
      <c r="Z138" s="157"/>
      <c r="AA138" s="157"/>
      <c r="AB138" s="157"/>
      <c r="AC138" s="157"/>
      <c r="AD138" s="157"/>
      <c r="AE138" s="157"/>
      <c r="AF138" s="157"/>
      <c r="AG138" s="157"/>
      <c r="AH138" s="157"/>
      <c r="AI138" s="157"/>
      <c r="AJ138" s="157"/>
      <c r="AK138" s="157"/>
      <c r="AL138" s="157"/>
      <c r="AM138" s="157"/>
      <c r="AN138" s="157"/>
      <c r="AO138" s="157"/>
      <c r="AP138" s="157"/>
      <c r="AQ138" s="157"/>
      <c r="AR138" s="157"/>
      <c r="AS138" s="157"/>
      <c r="AT138" s="157"/>
      <c r="AU138" s="157"/>
      <c r="AV138" s="157"/>
      <c r="AW138" s="157"/>
      <c r="AX138" s="157"/>
      <c r="AY138" s="157"/>
      <c r="AZ138" s="157"/>
      <c r="BA138" s="157"/>
      <c r="BB138" s="157"/>
      <c r="BC138" s="157"/>
      <c r="BD138" s="157"/>
      <c r="BE138" s="157"/>
      <c r="BF138" s="157"/>
      <c r="BG138" s="157"/>
      <c r="BH138" s="157"/>
      <c r="BI138" s="157"/>
      <c r="BJ138" s="157"/>
      <c r="BK138" s="157"/>
      <c r="BL138" s="157"/>
    </row>
    <row r="139" spans="15:64" s="4" customFormat="1" ht="17.100000000000001" hidden="1" customHeight="1" x14ac:dyDescent="0.2">
      <c r="O139" s="157"/>
      <c r="P139" s="157"/>
      <c r="Q139" s="157"/>
      <c r="R139" s="157"/>
      <c r="S139" s="157"/>
      <c r="T139" s="157"/>
      <c r="U139" s="157"/>
      <c r="V139" s="157"/>
      <c r="W139" s="157"/>
      <c r="X139" s="157"/>
      <c r="Y139" s="157"/>
      <c r="Z139" s="157"/>
      <c r="AA139" s="157"/>
      <c r="AB139" s="157"/>
      <c r="AC139" s="157"/>
      <c r="AD139" s="157"/>
      <c r="AE139" s="157"/>
      <c r="AF139" s="157"/>
      <c r="AG139" s="157"/>
      <c r="AH139" s="157"/>
      <c r="AI139" s="157"/>
      <c r="AJ139" s="157"/>
      <c r="AK139" s="157"/>
      <c r="AL139" s="157"/>
      <c r="AM139" s="157"/>
      <c r="AN139" s="157"/>
      <c r="AO139" s="157"/>
      <c r="AP139" s="157"/>
      <c r="AQ139" s="157"/>
      <c r="AR139" s="157"/>
      <c r="AS139" s="157"/>
      <c r="AT139" s="157"/>
      <c r="AU139" s="157"/>
      <c r="AV139" s="157"/>
      <c r="AW139" s="157"/>
      <c r="AX139" s="157"/>
      <c r="AY139" s="157"/>
      <c r="AZ139" s="157"/>
      <c r="BA139" s="157"/>
      <c r="BB139" s="157"/>
      <c r="BC139" s="157"/>
      <c r="BD139" s="157"/>
      <c r="BE139" s="157"/>
      <c r="BF139" s="157"/>
      <c r="BG139" s="157"/>
      <c r="BH139" s="157"/>
      <c r="BI139" s="157"/>
      <c r="BJ139" s="157"/>
      <c r="BK139" s="157"/>
      <c r="BL139" s="157"/>
    </row>
    <row r="140" spans="15:64" s="4" customFormat="1" ht="17.100000000000001" hidden="1" customHeight="1" x14ac:dyDescent="0.2">
      <c r="O140" s="157"/>
      <c r="P140" s="157"/>
      <c r="Q140" s="157"/>
      <c r="R140" s="157"/>
      <c r="S140" s="157"/>
      <c r="T140" s="157"/>
      <c r="U140" s="157"/>
      <c r="V140" s="157"/>
      <c r="W140" s="157"/>
      <c r="X140" s="157"/>
      <c r="Y140" s="157"/>
      <c r="Z140" s="157"/>
      <c r="AA140" s="157"/>
      <c r="AB140" s="157"/>
      <c r="AC140" s="157"/>
      <c r="AD140" s="157"/>
      <c r="AE140" s="157"/>
      <c r="AF140" s="157"/>
      <c r="AG140" s="157"/>
      <c r="AH140" s="157"/>
      <c r="AI140" s="157"/>
      <c r="AJ140" s="157"/>
      <c r="AK140" s="157"/>
      <c r="AL140" s="157"/>
      <c r="AM140" s="157"/>
      <c r="AN140" s="157"/>
      <c r="AO140" s="157"/>
      <c r="AP140" s="157"/>
      <c r="AQ140" s="157"/>
      <c r="AR140" s="157"/>
      <c r="AS140" s="157"/>
      <c r="AT140" s="157"/>
      <c r="AU140" s="157"/>
      <c r="AV140" s="157"/>
      <c r="AW140" s="157"/>
      <c r="AX140" s="157"/>
      <c r="AY140" s="157"/>
      <c r="AZ140" s="157"/>
      <c r="BA140" s="157"/>
      <c r="BB140" s="157"/>
      <c r="BC140" s="157"/>
      <c r="BD140" s="157"/>
      <c r="BE140" s="157"/>
      <c r="BF140" s="157"/>
      <c r="BG140" s="157"/>
      <c r="BH140" s="157"/>
      <c r="BI140" s="157"/>
      <c r="BJ140" s="157"/>
      <c r="BK140" s="157"/>
      <c r="BL140" s="157"/>
    </row>
    <row r="141" spans="15:64" s="4" customFormat="1" ht="17.100000000000001" hidden="1" customHeight="1" x14ac:dyDescent="0.2">
      <c r="O141" s="157"/>
      <c r="P141" s="157"/>
      <c r="Q141" s="157"/>
      <c r="R141" s="157"/>
      <c r="S141" s="157"/>
      <c r="T141" s="157"/>
      <c r="U141" s="157"/>
      <c r="V141" s="157"/>
      <c r="W141" s="157"/>
      <c r="X141" s="157"/>
      <c r="Y141" s="157"/>
      <c r="Z141" s="157"/>
      <c r="AA141" s="157"/>
      <c r="AB141" s="157"/>
      <c r="AC141" s="157"/>
      <c r="AD141" s="157"/>
      <c r="AE141" s="157"/>
      <c r="AF141" s="157"/>
      <c r="AG141" s="157"/>
      <c r="AH141" s="157"/>
      <c r="AI141" s="157"/>
      <c r="AJ141" s="157"/>
      <c r="AK141" s="157"/>
      <c r="AL141" s="157"/>
      <c r="AM141" s="157"/>
      <c r="AN141" s="157"/>
      <c r="AO141" s="157"/>
      <c r="AP141" s="157"/>
      <c r="AQ141" s="157"/>
      <c r="AR141" s="157"/>
      <c r="AS141" s="157"/>
      <c r="AT141" s="157"/>
      <c r="AU141" s="157"/>
      <c r="AV141" s="157"/>
      <c r="AW141" s="157"/>
      <c r="AX141" s="157"/>
      <c r="AY141" s="157"/>
      <c r="AZ141" s="157"/>
      <c r="BA141" s="157"/>
      <c r="BB141" s="157"/>
      <c r="BC141" s="157"/>
      <c r="BD141" s="157"/>
      <c r="BE141" s="157"/>
      <c r="BF141" s="157"/>
      <c r="BG141" s="157"/>
      <c r="BH141" s="157"/>
      <c r="BI141" s="157"/>
      <c r="BJ141" s="157"/>
      <c r="BK141" s="157"/>
      <c r="BL141" s="157"/>
    </row>
    <row r="142" spans="15:64" s="4" customFormat="1" ht="17.100000000000001" hidden="1" customHeight="1" x14ac:dyDescent="0.2">
      <c r="O142" s="157"/>
      <c r="P142" s="157"/>
      <c r="Q142" s="157"/>
      <c r="R142" s="157"/>
      <c r="S142" s="157"/>
      <c r="T142" s="157"/>
      <c r="U142" s="157"/>
      <c r="V142" s="157"/>
      <c r="W142" s="157"/>
      <c r="X142" s="157"/>
      <c r="Y142" s="157"/>
      <c r="Z142" s="157"/>
      <c r="AA142" s="157"/>
      <c r="AB142" s="157"/>
      <c r="AC142" s="157"/>
      <c r="AD142" s="157"/>
      <c r="AE142" s="157"/>
      <c r="AF142" s="157"/>
      <c r="AG142" s="157"/>
      <c r="AH142" s="157"/>
      <c r="AI142" s="157"/>
      <c r="AJ142" s="157"/>
      <c r="AK142" s="157"/>
      <c r="AL142" s="157"/>
      <c r="AM142" s="157"/>
      <c r="AN142" s="157"/>
      <c r="AO142" s="157"/>
      <c r="AP142" s="157"/>
      <c r="AQ142" s="157"/>
      <c r="AR142" s="157"/>
      <c r="AS142" s="157"/>
      <c r="AT142" s="157"/>
      <c r="AU142" s="157"/>
      <c r="AV142" s="157"/>
      <c r="AW142" s="157"/>
      <c r="AX142" s="157"/>
      <c r="AY142" s="157"/>
      <c r="AZ142" s="157"/>
      <c r="BA142" s="157"/>
      <c r="BB142" s="157"/>
      <c r="BC142" s="157"/>
      <c r="BD142" s="157"/>
      <c r="BE142" s="157"/>
      <c r="BF142" s="157"/>
      <c r="BG142" s="157"/>
      <c r="BH142" s="157"/>
      <c r="BI142" s="157"/>
      <c r="BJ142" s="157"/>
      <c r="BK142" s="157"/>
      <c r="BL142" s="157"/>
    </row>
    <row r="143" spans="15:64" s="4" customFormat="1" ht="17.100000000000001" hidden="1" customHeight="1" x14ac:dyDescent="0.2">
      <c r="O143" s="157"/>
      <c r="P143" s="157"/>
      <c r="Q143" s="157"/>
      <c r="R143" s="157"/>
      <c r="S143" s="157"/>
      <c r="T143" s="157"/>
      <c r="U143" s="157"/>
      <c r="V143" s="157"/>
      <c r="W143" s="157"/>
      <c r="X143" s="157"/>
      <c r="Y143" s="157"/>
      <c r="Z143" s="157"/>
      <c r="AA143" s="157"/>
      <c r="AB143" s="157"/>
      <c r="AC143" s="157"/>
      <c r="AD143" s="157"/>
      <c r="AE143" s="157"/>
      <c r="AF143" s="157"/>
      <c r="AG143" s="157"/>
      <c r="AH143" s="157"/>
      <c r="AI143" s="157"/>
      <c r="AJ143" s="157"/>
      <c r="AK143" s="157"/>
      <c r="AL143" s="157"/>
      <c r="AM143" s="157"/>
      <c r="AN143" s="157"/>
      <c r="AO143" s="157"/>
      <c r="AP143" s="157"/>
      <c r="AQ143" s="157"/>
      <c r="AR143" s="157"/>
      <c r="AS143" s="157"/>
      <c r="AT143" s="157"/>
      <c r="AU143" s="157"/>
      <c r="AV143" s="157"/>
      <c r="AW143" s="157"/>
      <c r="AX143" s="157"/>
      <c r="AY143" s="157"/>
      <c r="AZ143" s="157"/>
      <c r="BA143" s="157"/>
      <c r="BB143" s="157"/>
      <c r="BC143" s="157"/>
      <c r="BD143" s="157"/>
      <c r="BE143" s="157"/>
      <c r="BF143" s="157"/>
      <c r="BG143" s="157"/>
      <c r="BH143" s="157"/>
      <c r="BI143" s="157"/>
      <c r="BJ143" s="157"/>
      <c r="BK143" s="157"/>
      <c r="BL143" s="157"/>
    </row>
    <row r="144" spans="15:64" s="4" customFormat="1" ht="17.100000000000001" hidden="1" customHeight="1" x14ac:dyDescent="0.2">
      <c r="O144" s="157"/>
      <c r="P144" s="157"/>
      <c r="Q144" s="157"/>
      <c r="R144" s="157"/>
      <c r="S144" s="157"/>
      <c r="T144" s="157"/>
      <c r="U144" s="157"/>
      <c r="V144" s="157"/>
      <c r="W144" s="157"/>
      <c r="X144" s="157"/>
      <c r="Y144" s="157"/>
      <c r="Z144" s="157"/>
      <c r="AA144" s="157"/>
      <c r="AB144" s="157"/>
      <c r="AC144" s="157"/>
      <c r="AD144" s="157"/>
      <c r="AE144" s="157"/>
      <c r="AF144" s="157"/>
      <c r="AG144" s="157"/>
      <c r="AH144" s="157"/>
      <c r="AI144" s="157"/>
      <c r="AJ144" s="157"/>
      <c r="AK144" s="157"/>
      <c r="AL144" s="157"/>
      <c r="AM144" s="157"/>
      <c r="AN144" s="157"/>
      <c r="AO144" s="157"/>
      <c r="AP144" s="157"/>
      <c r="AQ144" s="157"/>
      <c r="AR144" s="157"/>
      <c r="AS144" s="157"/>
      <c r="AT144" s="157"/>
      <c r="AU144" s="157"/>
      <c r="AV144" s="157"/>
      <c r="AW144" s="157"/>
      <c r="AX144" s="157"/>
      <c r="AY144" s="157"/>
      <c r="AZ144" s="157"/>
      <c r="BA144" s="157"/>
      <c r="BB144" s="157"/>
      <c r="BC144" s="157"/>
      <c r="BD144" s="157"/>
      <c r="BE144" s="157"/>
      <c r="BF144" s="157"/>
      <c r="BG144" s="157"/>
      <c r="BH144" s="157"/>
      <c r="BI144" s="157"/>
      <c r="BJ144" s="157"/>
      <c r="BK144" s="157"/>
      <c r="BL144" s="157"/>
    </row>
    <row r="145" spans="1:64" s="4" customFormat="1" ht="17.100000000000001" hidden="1" customHeight="1" x14ac:dyDescent="0.2">
      <c r="O145" s="157"/>
      <c r="P145" s="157"/>
      <c r="Q145" s="157"/>
      <c r="R145" s="157"/>
      <c r="S145" s="157"/>
      <c r="T145" s="157"/>
      <c r="U145" s="157"/>
      <c r="V145" s="157"/>
      <c r="W145" s="157"/>
      <c r="X145" s="157"/>
      <c r="Y145" s="157"/>
      <c r="Z145" s="157"/>
      <c r="AA145" s="157"/>
      <c r="AB145" s="157"/>
      <c r="AC145" s="157"/>
      <c r="AD145" s="157"/>
      <c r="AE145" s="157"/>
      <c r="AF145" s="157"/>
      <c r="AG145" s="157"/>
      <c r="AH145" s="157"/>
      <c r="AI145" s="157"/>
      <c r="AJ145" s="157"/>
      <c r="AK145" s="157"/>
      <c r="AL145" s="157"/>
      <c r="AM145" s="157"/>
      <c r="AN145" s="157"/>
      <c r="AO145" s="157"/>
      <c r="AP145" s="157"/>
      <c r="AQ145" s="157"/>
      <c r="AR145" s="157"/>
      <c r="AS145" s="157"/>
      <c r="AT145" s="157"/>
      <c r="AU145" s="157"/>
      <c r="AV145" s="157"/>
      <c r="AW145" s="157"/>
      <c r="AX145" s="157"/>
      <c r="AY145" s="157"/>
      <c r="AZ145" s="157"/>
      <c r="BA145" s="157"/>
      <c r="BB145" s="157"/>
      <c r="BC145" s="157"/>
      <c r="BD145" s="157"/>
      <c r="BE145" s="157"/>
      <c r="BF145" s="157"/>
      <c r="BG145" s="157"/>
      <c r="BH145" s="157"/>
      <c r="BI145" s="157"/>
      <c r="BJ145" s="157"/>
      <c r="BK145" s="157"/>
      <c r="BL145" s="157"/>
    </row>
    <row r="146" spans="1:64" s="4" customFormat="1" ht="17.100000000000001" hidden="1" customHeight="1" x14ac:dyDescent="0.2">
      <c r="O146" s="157"/>
      <c r="P146" s="157"/>
      <c r="Q146" s="157"/>
      <c r="R146" s="157"/>
      <c r="S146" s="157"/>
      <c r="T146" s="157"/>
      <c r="U146" s="157"/>
      <c r="V146" s="157"/>
      <c r="W146" s="157"/>
      <c r="X146" s="157"/>
      <c r="Y146" s="157"/>
      <c r="Z146" s="157"/>
      <c r="AA146" s="157"/>
      <c r="AB146" s="157"/>
      <c r="AC146" s="157"/>
      <c r="AD146" s="157"/>
      <c r="AE146" s="157"/>
      <c r="AF146" s="157"/>
      <c r="AG146" s="157"/>
      <c r="AH146" s="157"/>
      <c r="AI146" s="157"/>
      <c r="AJ146" s="157"/>
      <c r="AK146" s="157"/>
      <c r="AL146" s="157"/>
      <c r="AM146" s="157"/>
      <c r="AN146" s="157"/>
      <c r="AO146" s="157"/>
      <c r="AP146" s="157"/>
      <c r="AQ146" s="157"/>
      <c r="AR146" s="157"/>
      <c r="AS146" s="157"/>
      <c r="AT146" s="157"/>
      <c r="AU146" s="157"/>
      <c r="AV146" s="157"/>
      <c r="AW146" s="157"/>
      <c r="AX146" s="157"/>
      <c r="AY146" s="157"/>
      <c r="AZ146" s="157"/>
      <c r="BA146" s="157"/>
      <c r="BB146" s="157"/>
      <c r="BC146" s="157"/>
      <c r="BD146" s="157"/>
      <c r="BE146" s="157"/>
      <c r="BF146" s="157"/>
      <c r="BG146" s="157"/>
      <c r="BH146" s="157"/>
      <c r="BI146" s="157"/>
      <c r="BJ146" s="157"/>
      <c r="BK146" s="157"/>
      <c r="BL146" s="157"/>
    </row>
    <row r="147" spans="1:64" s="4" customFormat="1" ht="17.100000000000001" hidden="1" customHeight="1" x14ac:dyDescent="0.2">
      <c r="O147" s="157"/>
      <c r="P147" s="157"/>
      <c r="Q147" s="157"/>
      <c r="R147" s="157"/>
      <c r="S147" s="157"/>
      <c r="T147" s="157"/>
      <c r="U147" s="157"/>
      <c r="V147" s="157"/>
      <c r="W147" s="157"/>
      <c r="X147" s="157"/>
      <c r="Y147" s="157"/>
      <c r="Z147" s="157"/>
      <c r="AA147" s="157"/>
      <c r="AB147" s="157"/>
      <c r="AC147" s="157"/>
      <c r="AD147" s="157"/>
      <c r="AE147" s="157"/>
      <c r="AF147" s="157"/>
      <c r="AG147" s="157"/>
      <c r="AH147" s="157"/>
      <c r="AI147" s="157"/>
      <c r="AJ147" s="157"/>
      <c r="AK147" s="157"/>
      <c r="AL147" s="157"/>
      <c r="AM147" s="157"/>
      <c r="AN147" s="157"/>
      <c r="AO147" s="157"/>
      <c r="AP147" s="157"/>
      <c r="AQ147" s="157"/>
      <c r="AR147" s="157"/>
      <c r="AS147" s="157"/>
      <c r="AT147" s="157"/>
      <c r="AU147" s="157"/>
      <c r="AV147" s="157"/>
      <c r="AW147" s="157"/>
      <c r="AX147" s="157"/>
      <c r="AY147" s="157"/>
      <c r="AZ147" s="157"/>
      <c r="BA147" s="157"/>
      <c r="BB147" s="157"/>
      <c r="BC147" s="157"/>
      <c r="BD147" s="157"/>
      <c r="BE147" s="157"/>
      <c r="BF147" s="157"/>
      <c r="BG147" s="157"/>
      <c r="BH147" s="157"/>
      <c r="BI147" s="157"/>
      <c r="BJ147" s="157"/>
      <c r="BK147" s="157"/>
      <c r="BL147" s="157"/>
    </row>
    <row r="148" spans="1:64" s="4" customFormat="1" ht="17.100000000000001" hidden="1" customHeight="1" x14ac:dyDescent="0.2">
      <c r="O148" s="157"/>
      <c r="P148" s="157"/>
      <c r="Q148" s="157"/>
      <c r="R148" s="157"/>
      <c r="S148" s="157"/>
      <c r="T148" s="157"/>
      <c r="U148" s="157"/>
      <c r="V148" s="157"/>
      <c r="W148" s="157"/>
      <c r="X148" s="157"/>
      <c r="Y148" s="157"/>
      <c r="Z148" s="157"/>
      <c r="AA148" s="157"/>
      <c r="AB148" s="157"/>
      <c r="AC148" s="157"/>
      <c r="AD148" s="157"/>
      <c r="AE148" s="157"/>
      <c r="AF148" s="157"/>
      <c r="AG148" s="157"/>
      <c r="AH148" s="157"/>
      <c r="AI148" s="157"/>
      <c r="AJ148" s="157"/>
      <c r="AK148" s="157"/>
      <c r="AL148" s="157"/>
      <c r="AM148" s="157"/>
      <c r="AN148" s="157"/>
      <c r="AO148" s="157"/>
      <c r="AP148" s="157"/>
      <c r="AQ148" s="157"/>
      <c r="AR148" s="157"/>
      <c r="AS148" s="157"/>
      <c r="AT148" s="157"/>
      <c r="AU148" s="157"/>
      <c r="AV148" s="157"/>
      <c r="AW148" s="157"/>
      <c r="AX148" s="157"/>
      <c r="AY148" s="157"/>
      <c r="AZ148" s="157"/>
      <c r="BA148" s="157"/>
      <c r="BB148" s="157"/>
      <c r="BC148" s="157"/>
      <c r="BD148" s="157"/>
      <c r="BE148" s="157"/>
      <c r="BF148" s="157"/>
      <c r="BG148" s="157"/>
      <c r="BH148" s="157"/>
      <c r="BI148" s="157"/>
      <c r="BJ148" s="157"/>
      <c r="BK148" s="157"/>
      <c r="BL148" s="157"/>
    </row>
    <row r="149" spans="1:64" s="4" customFormat="1" ht="17.100000000000001" hidden="1" customHeight="1" x14ac:dyDescent="0.2">
      <c r="O149" s="157"/>
      <c r="P149" s="157"/>
      <c r="Q149" s="157"/>
      <c r="R149" s="157"/>
      <c r="S149" s="157"/>
      <c r="T149" s="157"/>
      <c r="U149" s="157"/>
      <c r="V149" s="157"/>
      <c r="W149" s="157"/>
      <c r="X149" s="157"/>
      <c r="Y149" s="157"/>
      <c r="Z149" s="157"/>
      <c r="AA149" s="157"/>
      <c r="AB149" s="157"/>
      <c r="AC149" s="157"/>
      <c r="AD149" s="157"/>
      <c r="AE149" s="157"/>
      <c r="AF149" s="157"/>
      <c r="AG149" s="157"/>
      <c r="AH149" s="157"/>
      <c r="AI149" s="157"/>
      <c r="AJ149" s="157"/>
      <c r="AK149" s="157"/>
      <c r="AL149" s="157"/>
      <c r="AM149" s="157"/>
      <c r="AN149" s="157"/>
      <c r="AO149" s="157"/>
      <c r="AP149" s="157"/>
      <c r="AQ149" s="157"/>
      <c r="AR149" s="157"/>
      <c r="AS149" s="157"/>
      <c r="AT149" s="157"/>
      <c r="AU149" s="157"/>
      <c r="AV149" s="157"/>
      <c r="AW149" s="157"/>
      <c r="AX149" s="157"/>
      <c r="AY149" s="157"/>
      <c r="AZ149" s="157"/>
      <c r="BA149" s="157"/>
      <c r="BB149" s="157"/>
      <c r="BC149" s="157"/>
      <c r="BD149" s="157"/>
      <c r="BE149" s="157"/>
      <c r="BF149" s="157"/>
      <c r="BG149" s="157"/>
      <c r="BH149" s="157"/>
      <c r="BI149" s="157"/>
      <c r="BJ149" s="157"/>
      <c r="BK149" s="157"/>
      <c r="BL149" s="157"/>
    </row>
    <row r="150" spans="1:64" s="4" customFormat="1" ht="17.100000000000001" hidden="1" customHeight="1" x14ac:dyDescent="0.2">
      <c r="O150" s="157"/>
      <c r="P150" s="157"/>
      <c r="Q150" s="157"/>
      <c r="R150" s="157"/>
      <c r="S150" s="157"/>
      <c r="T150" s="157"/>
      <c r="U150" s="157"/>
      <c r="V150" s="157"/>
      <c r="W150" s="157"/>
      <c r="X150" s="157"/>
      <c r="Y150" s="157"/>
      <c r="Z150" s="157"/>
      <c r="AA150" s="157"/>
      <c r="AB150" s="157"/>
      <c r="AC150" s="157"/>
      <c r="AD150" s="157"/>
      <c r="AE150" s="157"/>
      <c r="AF150" s="157"/>
      <c r="AG150" s="157"/>
      <c r="AH150" s="157"/>
      <c r="AI150" s="157"/>
      <c r="AJ150" s="157"/>
      <c r="AK150" s="157"/>
      <c r="AL150" s="157"/>
      <c r="AM150" s="157"/>
      <c r="AN150" s="157"/>
      <c r="AO150" s="157"/>
      <c r="AP150" s="157"/>
      <c r="AQ150" s="157"/>
      <c r="AR150" s="157"/>
      <c r="AS150" s="157"/>
      <c r="AT150" s="157"/>
      <c r="AU150" s="157"/>
      <c r="AV150" s="157"/>
      <c r="AW150" s="157"/>
      <c r="AX150" s="157"/>
      <c r="AY150" s="157"/>
      <c r="AZ150" s="157"/>
      <c r="BA150" s="157"/>
      <c r="BB150" s="157"/>
      <c r="BC150" s="157"/>
      <c r="BD150" s="157"/>
      <c r="BE150" s="157"/>
      <c r="BF150" s="157"/>
      <c r="BG150" s="157"/>
      <c r="BH150" s="157"/>
      <c r="BI150" s="157"/>
      <c r="BJ150" s="157"/>
      <c r="BK150" s="157"/>
      <c r="BL150" s="157"/>
    </row>
    <row r="151" spans="1:64" s="4" customFormat="1" ht="17.100000000000001" hidden="1" customHeight="1" x14ac:dyDescent="0.2">
      <c r="O151" s="157"/>
      <c r="P151" s="157"/>
      <c r="Q151" s="157"/>
      <c r="R151" s="157"/>
      <c r="S151" s="157"/>
      <c r="T151" s="157"/>
      <c r="U151" s="157"/>
      <c r="V151" s="157"/>
      <c r="W151" s="157"/>
      <c r="X151" s="157"/>
      <c r="Y151" s="157"/>
      <c r="Z151" s="157"/>
      <c r="AA151" s="157"/>
      <c r="AB151" s="157"/>
      <c r="AC151" s="157"/>
      <c r="AD151" s="157"/>
      <c r="AE151" s="157"/>
      <c r="AF151" s="157"/>
      <c r="AG151" s="157"/>
      <c r="AH151" s="157"/>
      <c r="AI151" s="157"/>
      <c r="AJ151" s="157"/>
      <c r="AK151" s="157"/>
      <c r="AL151" s="157"/>
      <c r="AM151" s="157"/>
      <c r="AN151" s="157"/>
      <c r="AO151" s="157"/>
      <c r="AP151" s="157"/>
      <c r="AQ151" s="157"/>
      <c r="AR151" s="157"/>
      <c r="AS151" s="157"/>
      <c r="AT151" s="157"/>
      <c r="AU151" s="157"/>
      <c r="AV151" s="157"/>
      <c r="AW151" s="157"/>
      <c r="AX151" s="157"/>
      <c r="AY151" s="157"/>
      <c r="AZ151" s="157"/>
      <c r="BA151" s="157"/>
      <c r="BB151" s="157"/>
      <c r="BC151" s="157"/>
      <c r="BD151" s="157"/>
      <c r="BE151" s="157"/>
      <c r="BF151" s="157"/>
      <c r="BG151" s="157"/>
      <c r="BH151" s="157"/>
      <c r="BI151" s="157"/>
      <c r="BJ151" s="157"/>
      <c r="BK151" s="157"/>
      <c r="BL151" s="157"/>
    </row>
    <row r="152" spans="1:64" s="4" customFormat="1" ht="17.100000000000001" hidden="1" customHeight="1" x14ac:dyDescent="0.2">
      <c r="O152" s="157"/>
      <c r="P152" s="157"/>
      <c r="Q152" s="157"/>
      <c r="R152" s="157"/>
      <c r="S152" s="157"/>
      <c r="T152" s="157"/>
      <c r="U152" s="157"/>
      <c r="V152" s="157"/>
      <c r="W152" s="157"/>
      <c r="X152" s="157"/>
      <c r="Y152" s="157"/>
      <c r="Z152" s="157"/>
      <c r="AA152" s="157"/>
      <c r="AB152" s="157"/>
      <c r="AC152" s="157"/>
      <c r="AD152" s="157"/>
      <c r="AE152" s="157"/>
      <c r="AF152" s="157"/>
      <c r="AG152" s="157"/>
      <c r="AH152" s="157"/>
      <c r="AI152" s="157"/>
      <c r="AJ152" s="157"/>
      <c r="AK152" s="157"/>
      <c r="AL152" s="157"/>
      <c r="AM152" s="157"/>
      <c r="AN152" s="157"/>
      <c r="AO152" s="157"/>
      <c r="AP152" s="157"/>
      <c r="AQ152" s="157"/>
      <c r="AR152" s="157"/>
      <c r="AS152" s="157"/>
      <c r="AT152" s="157"/>
      <c r="AU152" s="157"/>
      <c r="AV152" s="157"/>
      <c r="AW152" s="157"/>
      <c r="AX152" s="157"/>
      <c r="AY152" s="157"/>
      <c r="AZ152" s="157"/>
      <c r="BA152" s="157"/>
      <c r="BB152" s="157"/>
      <c r="BC152" s="157"/>
      <c r="BD152" s="157"/>
      <c r="BE152" s="157"/>
      <c r="BF152" s="157"/>
      <c r="BG152" s="157"/>
      <c r="BH152" s="157"/>
      <c r="BI152" s="157"/>
      <c r="BJ152" s="157"/>
      <c r="BK152" s="157"/>
      <c r="BL152" s="157"/>
    </row>
    <row r="153" spans="1:64" s="4" customFormat="1" ht="17.100000000000001" hidden="1" customHeight="1" x14ac:dyDescent="0.2">
      <c r="O153" s="157"/>
      <c r="P153" s="157"/>
      <c r="Q153" s="157"/>
      <c r="R153" s="157"/>
      <c r="S153" s="157"/>
      <c r="T153" s="157"/>
      <c r="U153" s="157"/>
      <c r="V153" s="157"/>
      <c r="W153" s="157"/>
      <c r="X153" s="157"/>
      <c r="Y153" s="157"/>
      <c r="Z153" s="157"/>
      <c r="AA153" s="157"/>
      <c r="AB153" s="157"/>
      <c r="AC153" s="157"/>
      <c r="AD153" s="157"/>
      <c r="AE153" s="157"/>
      <c r="AF153" s="157"/>
      <c r="AG153" s="157"/>
      <c r="AH153" s="157"/>
      <c r="AI153" s="157"/>
      <c r="AJ153" s="157"/>
      <c r="AK153" s="157"/>
      <c r="AL153" s="157"/>
      <c r="AM153" s="157"/>
      <c r="AN153" s="157"/>
      <c r="AO153" s="157"/>
      <c r="AP153" s="157"/>
      <c r="AQ153" s="157"/>
      <c r="AR153" s="157"/>
      <c r="AS153" s="157"/>
      <c r="AT153" s="157"/>
      <c r="AU153" s="157"/>
      <c r="AV153" s="157"/>
      <c r="AW153" s="157"/>
      <c r="AX153" s="157"/>
      <c r="AY153" s="157"/>
      <c r="AZ153" s="157"/>
      <c r="BA153" s="157"/>
      <c r="BB153" s="157"/>
      <c r="BC153" s="157"/>
      <c r="BD153" s="157"/>
      <c r="BE153" s="157"/>
      <c r="BF153" s="157"/>
      <c r="BG153" s="157"/>
      <c r="BH153" s="157"/>
      <c r="BI153" s="157"/>
      <c r="BJ153" s="157"/>
      <c r="BK153" s="157"/>
      <c r="BL153" s="157"/>
    </row>
    <row r="154" spans="1:64" s="4" customFormat="1" ht="17.100000000000001" hidden="1" customHeight="1" x14ac:dyDescent="0.2">
      <c r="O154" s="157"/>
      <c r="P154" s="157"/>
      <c r="Q154" s="157"/>
      <c r="R154" s="157"/>
      <c r="S154" s="157"/>
      <c r="T154" s="157"/>
      <c r="U154" s="157"/>
      <c r="V154" s="157"/>
      <c r="W154" s="157"/>
      <c r="X154" s="157"/>
      <c r="Y154" s="157"/>
      <c r="Z154" s="157"/>
      <c r="AA154" s="157"/>
      <c r="AB154" s="157"/>
      <c r="AC154" s="157"/>
      <c r="AD154" s="157"/>
      <c r="AE154" s="157"/>
      <c r="AF154" s="157"/>
      <c r="AG154" s="157"/>
      <c r="AH154" s="157"/>
      <c r="AI154" s="157"/>
      <c r="AJ154" s="157"/>
      <c r="AK154" s="157"/>
      <c r="AL154" s="157"/>
      <c r="AM154" s="157"/>
      <c r="AN154" s="157"/>
      <c r="AO154" s="157"/>
      <c r="AP154" s="157"/>
      <c r="AQ154" s="157"/>
      <c r="AR154" s="157"/>
      <c r="AS154" s="157"/>
      <c r="AT154" s="157"/>
      <c r="AU154" s="157"/>
      <c r="AV154" s="157"/>
      <c r="AW154" s="157"/>
      <c r="AX154" s="157"/>
      <c r="AY154" s="157"/>
      <c r="AZ154" s="157"/>
      <c r="BA154" s="157"/>
      <c r="BB154" s="157"/>
      <c r="BC154" s="157"/>
      <c r="BD154" s="157"/>
      <c r="BE154" s="157"/>
      <c r="BF154" s="157"/>
      <c r="BG154" s="157"/>
      <c r="BH154" s="157"/>
      <c r="BI154" s="157"/>
      <c r="BJ154" s="157"/>
      <c r="BK154" s="157"/>
      <c r="BL154" s="157"/>
    </row>
    <row r="155" spans="1:64" s="4" customFormat="1" ht="17.100000000000001" hidden="1" customHeight="1" x14ac:dyDescent="0.2">
      <c r="O155" s="157"/>
      <c r="P155" s="157"/>
      <c r="Q155" s="157"/>
      <c r="R155" s="157"/>
      <c r="S155" s="157"/>
      <c r="T155" s="157"/>
      <c r="U155" s="157"/>
      <c r="V155" s="157"/>
      <c r="W155" s="157"/>
      <c r="X155" s="157"/>
      <c r="Y155" s="157"/>
      <c r="Z155" s="157"/>
      <c r="AA155" s="157"/>
      <c r="AB155" s="157"/>
      <c r="AC155" s="157"/>
      <c r="AD155" s="157"/>
      <c r="AE155" s="157"/>
      <c r="AF155" s="157"/>
      <c r="AG155" s="157"/>
      <c r="AH155" s="157"/>
      <c r="AI155" s="157"/>
      <c r="AJ155" s="157"/>
      <c r="AK155" s="157"/>
      <c r="AL155" s="157"/>
      <c r="AM155" s="157"/>
      <c r="AN155" s="157"/>
      <c r="AO155" s="157"/>
      <c r="AP155" s="157"/>
      <c r="AQ155" s="157"/>
      <c r="AR155" s="157"/>
      <c r="AS155" s="157"/>
      <c r="AT155" s="157"/>
      <c r="AU155" s="157"/>
      <c r="AV155" s="157"/>
      <c r="AW155" s="157"/>
      <c r="AX155" s="157"/>
      <c r="AY155" s="157"/>
      <c r="AZ155" s="157"/>
      <c r="BA155" s="157"/>
      <c r="BB155" s="157"/>
      <c r="BC155" s="157"/>
      <c r="BD155" s="157"/>
      <c r="BE155" s="157"/>
      <c r="BF155" s="157"/>
      <c r="BG155" s="157"/>
      <c r="BH155" s="157"/>
      <c r="BI155" s="157"/>
      <c r="BJ155" s="157"/>
      <c r="BK155" s="157"/>
      <c r="BL155" s="157"/>
    </row>
    <row r="156" spans="1:64" s="4" customFormat="1" ht="18.75" hidden="1" customHeight="1" x14ac:dyDescent="0.2">
      <c r="O156" s="157"/>
      <c r="P156" s="157"/>
      <c r="Q156" s="157"/>
      <c r="R156" s="157"/>
      <c r="S156" s="157"/>
      <c r="T156" s="157"/>
      <c r="U156" s="157"/>
      <c r="V156" s="157"/>
      <c r="W156" s="157"/>
      <c r="X156" s="157"/>
      <c r="Y156" s="157"/>
      <c r="Z156" s="157"/>
      <c r="AA156" s="157"/>
      <c r="AB156" s="157"/>
      <c r="AC156" s="157"/>
      <c r="AD156" s="157"/>
      <c r="AE156" s="157"/>
      <c r="AF156" s="157"/>
      <c r="AG156" s="157"/>
      <c r="AH156" s="157"/>
      <c r="AI156" s="157"/>
      <c r="AJ156" s="157"/>
      <c r="AK156" s="157"/>
      <c r="AL156" s="157"/>
      <c r="AM156" s="157"/>
      <c r="AN156" s="157"/>
      <c r="AO156" s="157"/>
      <c r="AP156" s="157"/>
      <c r="AQ156" s="157"/>
      <c r="AR156" s="157"/>
      <c r="AS156" s="157"/>
      <c r="AT156" s="157"/>
      <c r="AU156" s="157"/>
      <c r="AV156" s="157"/>
      <c r="AW156" s="157"/>
      <c r="AX156" s="157"/>
      <c r="AY156" s="157"/>
      <c r="AZ156" s="157"/>
      <c r="BA156" s="157"/>
      <c r="BB156" s="157"/>
      <c r="BC156" s="157"/>
      <c r="BD156" s="157"/>
      <c r="BE156" s="157"/>
      <c r="BF156" s="157"/>
      <c r="BG156" s="157"/>
      <c r="BH156" s="157"/>
      <c r="BI156" s="157"/>
      <c r="BJ156" s="157"/>
      <c r="BK156" s="157"/>
      <c r="BL156" s="157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pageMargins left="0.36" right="0.15" top="0.25" bottom="0.16" header="0.5" footer="0.5"/>
  <pageSetup scale="62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238125</xdr:colOff>
                <xdr:row>3</xdr:row>
                <xdr:rowOff>95250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F41" zoomScale="80" workbookViewId="0">
      <selection activeCell="O56" sqref="O56"/>
    </sheetView>
  </sheetViews>
  <sheetFormatPr defaultColWidth="0" defaultRowHeight="15.75" zeroHeight="1" x14ac:dyDescent="0.25"/>
  <cols>
    <col min="1" max="1" width="6.42578125" style="11" customWidth="1"/>
    <col min="2" max="2" width="9.710937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81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IF(VALUE('Short Form'!H62)&lt;&gt;0,2,"")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Hall</v>
      </c>
      <c r="B5" s="123"/>
      <c r="C5" s="123"/>
      <c r="D5" s="123"/>
      <c r="E5" s="304" t="str">
        <f>'Short Form'!E6</f>
        <v>D, Todd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315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315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315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315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315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315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315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315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315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315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315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315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315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315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315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315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315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315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315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315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315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315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315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315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315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315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315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315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315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topLeftCell="E41" zoomScale="80" workbookViewId="0">
      <selection activeCell="N56" sqref="N56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104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Form'!I62)&lt;&gt;0),1+VALUE('Short Form'!H62)+VALUE('Short Form'!I62),"")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Hall</v>
      </c>
      <c r="B5" s="123"/>
      <c r="C5" s="123"/>
      <c r="D5" s="123"/>
      <c r="E5" s="305" t="str">
        <f>'Short Form'!E6</f>
        <v>D, Todd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454-59-8983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topLeftCell="E41" zoomScale="80" workbookViewId="0">
      <selection activeCell="O56" sqref="O56"/>
    </sheetView>
  </sheetViews>
  <sheetFormatPr defaultColWidth="0" defaultRowHeight="15.75" zeroHeight="1" x14ac:dyDescent="0.25"/>
  <cols>
    <col min="1" max="1" width="5.7109375" style="11" customWidth="1"/>
    <col min="2" max="2" width="9.710937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109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Form'!J62)&lt;&gt;0),1+VALUE('Short Form'!I62)+VALUE('Short Form'!J62)+VALUE('Short Form'!H62),"")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Hall</v>
      </c>
      <c r="B5" s="123"/>
      <c r="C5" s="123"/>
      <c r="D5" s="123"/>
      <c r="E5" s="304" t="str">
        <f>'Short Form'!E6</f>
        <v>D, Todd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>IF(N11=" ",M11*1,M11*N11)</f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>IF(N12=" ",M12*1,M12*N12)</f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ref="O13:O25" si="0">IF(N13=" ",M13*1,M13*N13)</f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9.5703125" style="10" customWidth="1"/>
    <col min="3" max="3" width="8.4257812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209" t="s">
        <v>80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25">
      <c r="A2" s="210" t="s">
        <v>111</v>
      </c>
      <c r="B2" s="69"/>
      <c r="C2" s="69"/>
      <c r="D2" s="69"/>
      <c r="E2" s="69"/>
      <c r="F2" s="74"/>
      <c r="G2" s="75"/>
      <c r="H2" s="72"/>
      <c r="I2" s="72"/>
      <c r="J2" s="72"/>
      <c r="K2"/>
      <c r="L2"/>
      <c r="M2" s="327" t="s">
        <v>82</v>
      </c>
      <c r="N2" s="328" t="str">
        <f>IF((VALUE('Short Form'!K62)&lt;&gt;0),1+VALUE('Short Form'!I62)+VALUE('Short Form'!J62)+VALUE('Short Form'!H62)+VALUE('Short Form'!K62),"")</f>
        <v/>
      </c>
      <c r="O2" s="32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90" t="str">
        <f>'Short Form'!A6</f>
        <v>Hall</v>
      </c>
      <c r="B5" s="123"/>
      <c r="C5" s="123"/>
      <c r="D5" s="123"/>
      <c r="E5" s="304" t="str">
        <f>'Short Form'!E6</f>
        <v>D, Todd</v>
      </c>
      <c r="F5" s="123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0"/>
      <c r="Q5" s="170"/>
      <c r="R5" s="170"/>
      <c r="S5" s="170"/>
      <c r="T5" s="170"/>
      <c r="U5" s="170"/>
    </row>
    <row r="6" spans="1:21" s="12" customFormat="1" ht="8.2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  <c r="U6" s="170"/>
    </row>
    <row r="7" spans="1:21" ht="15.75" customHeight="1" x14ac:dyDescent="0.25">
      <c r="A7" s="211" t="s">
        <v>83</v>
      </c>
      <c r="B7" s="212"/>
      <c r="C7" s="213"/>
      <c r="D7" s="212"/>
      <c r="E7" s="212"/>
      <c r="F7" s="212"/>
      <c r="G7" s="212"/>
      <c r="H7" s="212"/>
      <c r="I7" s="212"/>
      <c r="J7" s="212"/>
      <c r="K7" s="212"/>
      <c r="L7" s="212"/>
      <c r="M7" s="214"/>
      <c r="N7" s="214"/>
      <c r="O7" s="215"/>
      <c r="P7" s="78"/>
      <c r="Q7" s="78"/>
      <c r="R7" s="78"/>
      <c r="S7" s="78"/>
      <c r="T7" s="78"/>
      <c r="U7" s="78"/>
    </row>
    <row r="8" spans="1:21" ht="14.25" customHeight="1" x14ac:dyDescent="0.25">
      <c r="A8" s="216" t="s">
        <v>84</v>
      </c>
      <c r="B8" s="212"/>
      <c r="C8" s="217"/>
      <c r="D8" s="212"/>
      <c r="E8" s="217"/>
      <c r="F8" s="218"/>
      <c r="G8" s="219"/>
      <c r="H8" s="217"/>
      <c r="I8" s="212"/>
      <c r="J8" s="212"/>
      <c r="K8" s="212"/>
      <c r="L8" s="212"/>
      <c r="M8" s="218"/>
      <c r="N8" s="218"/>
      <c r="O8" s="215"/>
      <c r="P8" s="78"/>
      <c r="Q8" s="78"/>
      <c r="R8" s="78"/>
      <c r="S8" s="78"/>
      <c r="T8" s="78"/>
      <c r="U8" s="78"/>
    </row>
    <row r="9" spans="1:21" ht="12.75" customHeight="1" x14ac:dyDescent="0.25">
      <c r="A9" s="215" t="s">
        <v>85</v>
      </c>
      <c r="B9" s="218"/>
      <c r="C9" s="218"/>
      <c r="D9" s="218"/>
      <c r="E9" s="220"/>
      <c r="F9" s="218"/>
      <c r="G9" s="218"/>
      <c r="H9" s="218"/>
      <c r="I9" s="218"/>
      <c r="J9" s="218"/>
      <c r="K9" s="218"/>
      <c r="L9" s="218"/>
      <c r="M9" s="218"/>
      <c r="N9" s="218"/>
      <c r="O9" s="220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2"/>
      <c r="C10" s="92"/>
      <c r="D10" s="92"/>
      <c r="E10" s="78"/>
      <c r="F10" s="92"/>
      <c r="G10" s="92"/>
      <c r="H10" s="92"/>
      <c r="I10" s="92"/>
      <c r="J10" s="92"/>
      <c r="K10" s="92"/>
      <c r="L10" s="92"/>
      <c r="M10" s="92"/>
      <c r="N10" s="92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68" t="s">
        <v>86</v>
      </c>
      <c r="B11" s="268" t="s">
        <v>26</v>
      </c>
      <c r="C11" s="269"/>
      <c r="D11" s="269"/>
      <c r="E11" s="269" t="s">
        <v>87</v>
      </c>
      <c r="F11" s="269"/>
      <c r="G11" s="269"/>
      <c r="H11" s="269"/>
      <c r="I11" s="269"/>
      <c r="J11" s="269"/>
      <c r="K11" s="270"/>
      <c r="L11" s="268" t="s">
        <v>88</v>
      </c>
      <c r="M11" s="256" t="s">
        <v>89</v>
      </c>
      <c r="N11" s="256" t="s">
        <v>31</v>
      </c>
      <c r="O11" s="256" t="s">
        <v>90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94"/>
      <c r="B12" s="155"/>
      <c r="C12" s="143"/>
      <c r="D12" s="173"/>
      <c r="E12" s="173"/>
      <c r="F12" s="173"/>
      <c r="G12" s="174"/>
      <c r="H12" s="173"/>
      <c r="I12" s="175"/>
      <c r="J12" s="173"/>
      <c r="K12" s="173"/>
      <c r="L12" s="308"/>
      <c r="M12" s="287"/>
      <c r="N12" s="313"/>
      <c r="O12" s="199">
        <f t="shared" ref="O12:O27" si="0">IF(N12=" ",M12*1,M12*N12)</f>
        <v>0</v>
      </c>
      <c r="P12" s="92"/>
      <c r="Q12" s="92"/>
      <c r="R12" s="92"/>
      <c r="S12" s="92"/>
      <c r="T12" s="92"/>
      <c r="U12" s="92"/>
    </row>
    <row r="13" spans="1:21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308"/>
      <c r="M13" s="287"/>
      <c r="N13" s="313"/>
      <c r="O13" s="199">
        <f t="shared" si="0"/>
        <v>0</v>
      </c>
      <c r="P13" s="92"/>
      <c r="Q13" s="92"/>
      <c r="R13" s="92"/>
      <c r="S13" s="92"/>
      <c r="T13" s="92"/>
      <c r="U13" s="92"/>
    </row>
    <row r="14" spans="1:21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308"/>
      <c r="M14" s="287"/>
      <c r="N14" s="313"/>
      <c r="O14" s="199">
        <f t="shared" si="0"/>
        <v>0</v>
      </c>
      <c r="P14" s="92"/>
      <c r="Q14" s="92"/>
      <c r="R14" s="92"/>
      <c r="S14" s="92"/>
      <c r="T14" s="92"/>
      <c r="U14" s="92"/>
    </row>
    <row r="15" spans="1:21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308"/>
      <c r="M15" s="287"/>
      <c r="N15" s="313"/>
      <c r="O15" s="199">
        <f t="shared" si="0"/>
        <v>0</v>
      </c>
      <c r="P15" s="92"/>
      <c r="Q15" s="92"/>
      <c r="R15" s="92"/>
      <c r="S15" s="92"/>
      <c r="T15" s="92"/>
      <c r="U15" s="92"/>
    </row>
    <row r="16" spans="1:21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308"/>
      <c r="M16" s="287"/>
      <c r="N16" s="313"/>
      <c r="O16" s="199">
        <f t="shared" si="0"/>
        <v>0</v>
      </c>
      <c r="P16" s="92"/>
      <c r="Q16" s="92"/>
      <c r="R16" s="92"/>
      <c r="S16" s="92"/>
      <c r="T16" s="92"/>
      <c r="U16" s="92"/>
    </row>
    <row r="17" spans="1:21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308"/>
      <c r="M17" s="287"/>
      <c r="N17" s="313"/>
      <c r="O17" s="199">
        <f t="shared" si="0"/>
        <v>0</v>
      </c>
      <c r="P17" s="92"/>
      <c r="Q17" s="92"/>
      <c r="R17" s="92"/>
      <c r="S17" s="92"/>
      <c r="T17" s="92"/>
      <c r="U17" s="92"/>
    </row>
    <row r="18" spans="1:21" s="13" customFormat="1" ht="24" customHeight="1" x14ac:dyDescent="0.2">
      <c r="A18" s="194"/>
      <c r="B18" s="155"/>
      <c r="C18" s="126"/>
      <c r="D18" s="173"/>
      <c r="E18" s="208"/>
      <c r="F18" s="173"/>
      <c r="G18" s="174"/>
      <c r="H18" s="173"/>
      <c r="I18" s="173"/>
      <c r="J18" s="173"/>
      <c r="K18" s="173"/>
      <c r="L18" s="308"/>
      <c r="M18" s="287"/>
      <c r="N18" s="313"/>
      <c r="O18" s="199">
        <f t="shared" si="0"/>
        <v>0</v>
      </c>
      <c r="P18" s="92"/>
      <c r="Q18" s="92"/>
      <c r="R18" s="92"/>
      <c r="S18" s="92"/>
      <c r="T18" s="92"/>
      <c r="U18" s="92"/>
    </row>
    <row r="19" spans="1:21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308"/>
      <c r="M19" s="287"/>
      <c r="N19" s="313"/>
      <c r="O19" s="199">
        <f t="shared" si="0"/>
        <v>0</v>
      </c>
      <c r="P19" s="92"/>
      <c r="Q19" s="92"/>
      <c r="R19" s="92"/>
      <c r="S19" s="92"/>
      <c r="T19" s="92"/>
      <c r="U19" s="92"/>
    </row>
    <row r="20" spans="1:21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308"/>
      <c r="M20" s="287"/>
      <c r="N20" s="313"/>
      <c r="O20" s="199">
        <f t="shared" si="0"/>
        <v>0</v>
      </c>
      <c r="P20" s="92"/>
      <c r="Q20" s="92"/>
      <c r="R20" s="92"/>
      <c r="S20" s="92"/>
      <c r="T20" s="92"/>
      <c r="U20" s="92"/>
    </row>
    <row r="21" spans="1:21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308"/>
      <c r="M21" s="287"/>
      <c r="N21" s="313"/>
      <c r="O21" s="199">
        <f t="shared" si="0"/>
        <v>0</v>
      </c>
      <c r="P21" s="92"/>
      <c r="Q21" s="92"/>
      <c r="R21" s="92"/>
      <c r="S21" s="92"/>
      <c r="T21" s="92"/>
      <c r="U21" s="92"/>
    </row>
    <row r="22" spans="1:21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308"/>
      <c r="M22" s="287"/>
      <c r="N22" s="313"/>
      <c r="O22" s="199">
        <f t="shared" si="0"/>
        <v>0</v>
      </c>
      <c r="P22" s="92"/>
      <c r="Q22" s="92"/>
      <c r="R22" s="92"/>
      <c r="S22" s="92"/>
      <c r="T22" s="92"/>
      <c r="U22" s="92"/>
    </row>
    <row r="23" spans="1:21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308"/>
      <c r="M23" s="287"/>
      <c r="N23" s="313"/>
      <c r="O23" s="199">
        <f t="shared" si="0"/>
        <v>0</v>
      </c>
      <c r="P23" s="92"/>
      <c r="Q23" s="92"/>
      <c r="R23" s="92"/>
      <c r="S23" s="92"/>
      <c r="T23" s="92"/>
      <c r="U23" s="92"/>
    </row>
    <row r="24" spans="1:21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308"/>
      <c r="M24" s="287"/>
      <c r="N24" s="313"/>
      <c r="O24" s="199">
        <f t="shared" si="0"/>
        <v>0</v>
      </c>
      <c r="P24" s="92"/>
      <c r="Q24" s="92"/>
      <c r="R24" s="92"/>
      <c r="S24" s="92"/>
      <c r="T24" s="92"/>
      <c r="U24" s="92"/>
    </row>
    <row r="25" spans="1:21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308"/>
      <c r="M25" s="287"/>
      <c r="N25" s="313"/>
      <c r="O25" s="199">
        <f t="shared" si="0"/>
        <v>0</v>
      </c>
      <c r="P25" s="92"/>
      <c r="Q25" s="92"/>
      <c r="R25" s="92"/>
      <c r="S25" s="92"/>
      <c r="T25" s="92"/>
      <c r="U25" s="92"/>
    </row>
    <row r="26" spans="1:21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308"/>
      <c r="M26" s="287"/>
      <c r="N26" s="313"/>
      <c r="O26" s="199">
        <f t="shared" si="0"/>
        <v>0</v>
      </c>
      <c r="P26" s="92"/>
      <c r="Q26" s="92"/>
      <c r="R26" s="92"/>
      <c r="S26" s="92"/>
      <c r="T26" s="92"/>
      <c r="U26" s="92"/>
    </row>
    <row r="27" spans="1:21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308"/>
      <c r="M27" s="287"/>
      <c r="N27" s="313"/>
      <c r="O27" s="199">
        <f t="shared" si="0"/>
        <v>0</v>
      </c>
      <c r="P27" s="92"/>
      <c r="Q27" s="92"/>
      <c r="R27" s="92"/>
      <c r="S27" s="92"/>
      <c r="T27" s="92"/>
      <c r="U27" s="92"/>
    </row>
    <row r="28" spans="1:21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308"/>
      <c r="M28" s="287"/>
      <c r="N28" s="313"/>
      <c r="O28" s="199">
        <f t="shared" ref="O28:O40" si="1">IF(N28=" ",M28*1,M28*N28)</f>
        <v>0</v>
      </c>
      <c r="P28" s="92"/>
      <c r="Q28" s="92"/>
      <c r="R28" s="92"/>
      <c r="S28" s="92"/>
      <c r="T28" s="92"/>
      <c r="U28" s="92"/>
    </row>
    <row r="29" spans="1:21" s="13" customFormat="1" ht="24" customHeight="1" x14ac:dyDescent="0.2">
      <c r="A29" s="194"/>
      <c r="B29" s="155"/>
      <c r="C29" s="143"/>
      <c r="D29" s="173"/>
      <c r="E29" s="173"/>
      <c r="F29" s="173"/>
      <c r="G29" s="174"/>
      <c r="H29" s="173"/>
      <c r="I29" s="173"/>
      <c r="J29" s="173"/>
      <c r="K29" s="173"/>
      <c r="L29" s="308"/>
      <c r="M29" s="287"/>
      <c r="N29" s="313"/>
      <c r="O29" s="199">
        <f t="shared" si="1"/>
        <v>0</v>
      </c>
      <c r="P29" s="92"/>
      <c r="Q29" s="92"/>
      <c r="R29" s="92"/>
      <c r="S29" s="92"/>
      <c r="T29" s="92"/>
      <c r="U29" s="92"/>
    </row>
    <row r="30" spans="1:21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308"/>
      <c r="M30" s="287"/>
      <c r="N30" s="313"/>
      <c r="O30" s="199">
        <f t="shared" si="1"/>
        <v>0</v>
      </c>
      <c r="P30" s="92"/>
      <c r="Q30" s="92"/>
      <c r="R30" s="92"/>
      <c r="S30" s="92"/>
      <c r="T30" s="92"/>
      <c r="U30" s="92"/>
    </row>
    <row r="31" spans="1:21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308"/>
      <c r="M31" s="287"/>
      <c r="N31" s="313"/>
      <c r="O31" s="199">
        <f t="shared" si="1"/>
        <v>0</v>
      </c>
      <c r="P31" s="92"/>
      <c r="Q31" s="92"/>
      <c r="R31" s="92"/>
      <c r="S31" s="92"/>
      <c r="T31" s="92"/>
      <c r="U31" s="92"/>
    </row>
    <row r="32" spans="1:21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308"/>
      <c r="M32" s="287"/>
      <c r="N32" s="313"/>
      <c r="O32" s="199">
        <f t="shared" si="1"/>
        <v>0</v>
      </c>
      <c r="P32" s="92"/>
      <c r="Q32" s="92"/>
      <c r="R32" s="92"/>
      <c r="S32" s="92"/>
      <c r="T32" s="92"/>
      <c r="U32" s="92"/>
    </row>
    <row r="33" spans="1:21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308"/>
      <c r="M33" s="287"/>
      <c r="N33" s="313"/>
      <c r="O33" s="199">
        <f t="shared" si="1"/>
        <v>0</v>
      </c>
      <c r="P33" s="92"/>
      <c r="Q33" s="92"/>
      <c r="R33" s="92"/>
      <c r="S33" s="92"/>
      <c r="T33" s="92"/>
      <c r="U33" s="92"/>
    </row>
    <row r="34" spans="1:21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308"/>
      <c r="M34" s="287"/>
      <c r="N34" s="313"/>
      <c r="O34" s="199">
        <f t="shared" si="1"/>
        <v>0</v>
      </c>
      <c r="P34" s="92"/>
      <c r="Q34" s="92"/>
      <c r="R34" s="92"/>
      <c r="S34" s="92"/>
      <c r="T34" s="92"/>
      <c r="U34" s="92"/>
    </row>
    <row r="35" spans="1:21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308"/>
      <c r="M35" s="287"/>
      <c r="N35" s="313"/>
      <c r="O35" s="199">
        <f t="shared" si="1"/>
        <v>0</v>
      </c>
      <c r="P35" s="92"/>
      <c r="Q35" s="92"/>
      <c r="R35" s="92"/>
      <c r="S35" s="92"/>
      <c r="T35" s="92"/>
      <c r="U35" s="92"/>
    </row>
    <row r="36" spans="1:21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308"/>
      <c r="M36" s="287"/>
      <c r="N36" s="313"/>
      <c r="O36" s="199">
        <f t="shared" si="1"/>
        <v>0</v>
      </c>
      <c r="P36" s="92"/>
      <c r="Q36" s="92"/>
      <c r="R36" s="92"/>
      <c r="S36" s="92"/>
      <c r="T36" s="92"/>
      <c r="U36" s="92"/>
    </row>
    <row r="37" spans="1:21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308"/>
      <c r="M37" s="287"/>
      <c r="N37" s="313"/>
      <c r="O37" s="199">
        <f t="shared" si="1"/>
        <v>0</v>
      </c>
      <c r="P37" s="92"/>
      <c r="Q37" s="92"/>
      <c r="R37" s="92"/>
      <c r="S37" s="92"/>
      <c r="T37" s="92"/>
      <c r="U37" s="92"/>
    </row>
    <row r="38" spans="1:21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308"/>
      <c r="M38" s="287"/>
      <c r="N38" s="313"/>
      <c r="O38" s="199">
        <f t="shared" si="1"/>
        <v>0</v>
      </c>
      <c r="P38" s="92"/>
      <c r="Q38" s="92"/>
      <c r="R38" s="92"/>
      <c r="S38" s="92"/>
      <c r="T38" s="92"/>
      <c r="U38" s="92"/>
    </row>
    <row r="39" spans="1:21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308"/>
      <c r="M39" s="287"/>
      <c r="N39" s="313"/>
      <c r="O39" s="199">
        <f t="shared" si="1"/>
        <v>0</v>
      </c>
      <c r="P39" s="92"/>
      <c r="Q39" s="92"/>
      <c r="R39" s="92"/>
      <c r="S39" s="92"/>
      <c r="T39" s="92"/>
      <c r="U39" s="92"/>
    </row>
    <row r="40" spans="1:21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308"/>
      <c r="M40" s="287"/>
      <c r="N40" s="313"/>
      <c r="O40" s="199">
        <f t="shared" si="1"/>
        <v>0</v>
      </c>
      <c r="P40" s="92"/>
      <c r="Q40" s="92"/>
      <c r="R40" s="92"/>
      <c r="S40" s="92"/>
      <c r="T40" s="92"/>
      <c r="U40" s="92"/>
    </row>
    <row r="41" spans="1:21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6"/>
      <c r="M41" s="256" t="s">
        <v>93</v>
      </c>
      <c r="N41" s="256"/>
      <c r="O41" s="127">
        <f>SUM(O12:O40)</f>
        <v>0</v>
      </c>
      <c r="P41" s="92"/>
      <c r="Q41" s="92"/>
      <c r="R41" s="92"/>
      <c r="S41" s="92"/>
      <c r="T41" s="92"/>
      <c r="U41" s="92"/>
    </row>
    <row r="42" spans="1:21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93"/>
      <c r="N42" s="94"/>
      <c r="O42" s="98"/>
      <c r="P42" s="92"/>
      <c r="Q42" s="92"/>
      <c r="R42" s="92"/>
      <c r="S42" s="92"/>
      <c r="T42" s="92"/>
      <c r="U42" s="92"/>
    </row>
    <row r="43" spans="1:21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93"/>
      <c r="N43" s="94"/>
      <c r="O43" s="98"/>
      <c r="P43" s="92"/>
      <c r="Q43" s="92"/>
      <c r="R43" s="92"/>
      <c r="S43" s="92"/>
      <c r="T43" s="92"/>
      <c r="U43" s="92"/>
    </row>
    <row r="44" spans="1:21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 s="337"/>
      <c r="L44" s="96"/>
      <c r="M44" s="93"/>
      <c r="N44" s="94"/>
      <c r="O44" s="98"/>
      <c r="P44" s="92"/>
      <c r="Q44" s="92"/>
      <c r="R44" s="92"/>
      <c r="S44" s="92"/>
      <c r="T44" s="92"/>
      <c r="U44" s="92"/>
    </row>
    <row r="45" spans="1:21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93"/>
      <c r="N45" s="94"/>
      <c r="O45" s="98"/>
      <c r="P45" s="92"/>
      <c r="Q45" s="92"/>
      <c r="R45" s="92"/>
      <c r="S45" s="92"/>
      <c r="T45" s="92"/>
      <c r="U45" s="92"/>
    </row>
    <row r="46" spans="1:21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  <c r="U46" s="92"/>
    </row>
    <row r="47" spans="1:21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2"/>
      <c r="Q47" s="92"/>
      <c r="R47" s="92"/>
      <c r="S47" s="92"/>
      <c r="T47" s="92"/>
      <c r="U47" s="92"/>
    </row>
    <row r="48" spans="1:21" s="13" customFormat="1" ht="24" customHeight="1" x14ac:dyDescent="0.25">
      <c r="A48" s="299" t="s">
        <v>86</v>
      </c>
      <c r="B48" s="299" t="s">
        <v>2</v>
      </c>
      <c r="C48" s="298" t="s">
        <v>35</v>
      </c>
      <c r="D48" s="256"/>
      <c r="E48" s="298" t="s">
        <v>4</v>
      </c>
      <c r="F48" s="298" t="s">
        <v>36</v>
      </c>
      <c r="G48" s="299" t="s">
        <v>6</v>
      </c>
      <c r="H48" s="298" t="s">
        <v>7</v>
      </c>
      <c r="I48" s="298" t="s">
        <v>8</v>
      </c>
      <c r="J48" s="298" t="s">
        <v>37</v>
      </c>
      <c r="K48" s="346" t="s">
        <v>38</v>
      </c>
      <c r="L48" s="343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  <c r="U48" s="92"/>
    </row>
    <row r="49" spans="1:21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47"/>
      <c r="L49" s="344"/>
      <c r="M49" s="73"/>
      <c r="N49" s="94"/>
      <c r="O49" s="176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47"/>
      <c r="L50" s="344"/>
      <c r="M50" s="95"/>
      <c r="N50" s="94"/>
      <c r="O50" s="176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47"/>
      <c r="L51" s="344"/>
      <c r="M51" s="73"/>
      <c r="N51" s="73"/>
      <c r="O51" s="176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47"/>
      <c r="L52" s="344"/>
      <c r="M52" s="73"/>
      <c r="N52" s="73"/>
      <c r="O52" s="176">
        <f>IF($L$52=" ",SUMIF($A$12:$A$40,A52,$O$12:$O$40),$K$41*$L$52)</f>
        <v>0</v>
      </c>
      <c r="P52" s="92"/>
      <c r="Q52" s="92"/>
      <c r="R52" s="92"/>
      <c r="S52" s="92"/>
      <c r="T52" s="92"/>
      <c r="U52" s="92"/>
    </row>
    <row r="53" spans="1:21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47"/>
      <c r="L53" s="344"/>
      <c r="M53" s="73"/>
      <c r="N53" s="73"/>
      <c r="O53" s="176">
        <f>IF($L$53=" ",SUMIF($A$12:$A$40,A53,$O$12:$O$40),$K$41*$L$53)</f>
        <v>0</v>
      </c>
      <c r="P53" s="92"/>
      <c r="Q53" s="92"/>
      <c r="R53" s="92"/>
      <c r="S53" s="92"/>
      <c r="T53" s="92"/>
      <c r="U53" s="92"/>
    </row>
    <row r="54" spans="1:21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47"/>
      <c r="L54" s="344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  <c r="U54" s="92"/>
    </row>
    <row r="55" spans="1:21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348"/>
      <c r="L55" s="345">
        <f>L49+L50+L51+L52+L53+L54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8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8"/>
      <c r="P56" s="171"/>
      <c r="Q56" s="171"/>
      <c r="R56" s="171"/>
      <c r="S56" s="171"/>
      <c r="T56" s="171"/>
      <c r="U56" s="171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72"/>
      <c r="Q57" s="172"/>
      <c r="R57" s="172"/>
      <c r="S57" s="172"/>
      <c r="T57" s="172"/>
      <c r="U57" s="172"/>
    </row>
    <row r="58" spans="1:21" s="13" customFormat="1" ht="18" hidden="1" customHeight="1" x14ac:dyDescent="0.2">
      <c r="P58" s="92"/>
      <c r="Q58" s="92"/>
      <c r="R58" s="92"/>
      <c r="S58" s="92"/>
      <c r="T58" s="92"/>
      <c r="U58" s="92"/>
    </row>
    <row r="59" spans="1:21" s="13" customFormat="1" ht="18" hidden="1" customHeight="1" x14ac:dyDescent="0.25">
      <c r="L59" s="11"/>
      <c r="P59" s="92"/>
      <c r="Q59" s="92"/>
      <c r="R59" s="92"/>
      <c r="S59" s="92"/>
      <c r="T59" s="92"/>
      <c r="U59" s="92"/>
    </row>
    <row r="60" spans="1:21" s="13" customFormat="1" ht="18" hidden="1" customHeight="1" x14ac:dyDescent="0.25">
      <c r="L60" s="11"/>
      <c r="P60" s="92"/>
      <c r="Q60" s="92"/>
      <c r="R60" s="92"/>
      <c r="S60" s="92"/>
      <c r="T60" s="92"/>
      <c r="U60" s="92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9.71093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25" t="s">
        <v>80</v>
      </c>
      <c r="B1" s="69"/>
      <c r="C1" s="99"/>
      <c r="D1" s="100"/>
      <c r="E1" s="101"/>
      <c r="F1" s="101"/>
      <c r="G1" s="102"/>
      <c r="H1" s="103"/>
      <c r="I1" s="104"/>
      <c r="J1" s="105"/>
      <c r="K1" s="38"/>
      <c r="L1" s="72"/>
      <c r="M1" s="55"/>
      <c r="N1" s="55"/>
      <c r="O1" s="156"/>
      <c r="P1" s="156"/>
      <c r="Q1" s="156"/>
      <c r="R1" s="156"/>
      <c r="S1" s="156"/>
      <c r="T1" s="9"/>
    </row>
    <row r="2" spans="1:20" ht="19.5" customHeight="1" x14ac:dyDescent="0.25">
      <c r="A2" s="226" t="s">
        <v>112</v>
      </c>
      <c r="B2" s="99"/>
      <c r="C2" s="99"/>
      <c r="D2" s="106"/>
      <c r="E2" s="106"/>
      <c r="F2" s="106"/>
      <c r="G2" s="103"/>
      <c r="H2" s="107"/>
      <c r="I2" s="106"/>
      <c r="J2" s="106"/>
      <c r="K2" s="38"/>
      <c r="L2" s="327" t="s">
        <v>82</v>
      </c>
      <c r="M2" s="328" t="str">
        <f>IF((VALUE('Short Form'!L62)&lt;&gt;0),1+VALUE('Short Form'!H62)+VALUE('Short Form'!I62)+VALUE('Short Form'!J62)+VALUE('Short Form'!K62)+VALUE('Short Form'!L62),"")</f>
        <v/>
      </c>
      <c r="N2" s="329" t="str">
        <f>IF((M2=0),"",'Short Form'!N3)</f>
        <v/>
      </c>
      <c r="O2" s="156"/>
      <c r="P2" s="156"/>
      <c r="Q2" s="156"/>
      <c r="R2" s="156"/>
      <c r="S2" s="156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17</v>
      </c>
      <c r="B4" s="280"/>
      <c r="C4" s="27"/>
      <c r="D4" s="280"/>
      <c r="E4" s="281" t="s">
        <v>18</v>
      </c>
      <c r="F4" s="280"/>
      <c r="G4" s="280"/>
      <c r="H4" s="108" t="s">
        <v>19</v>
      </c>
      <c r="I4" s="27"/>
      <c r="J4" s="27"/>
      <c r="K4" s="28"/>
      <c r="L4" s="35" t="s">
        <v>20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90" t="str">
        <f>'Short Form'!A6</f>
        <v>Hall</v>
      </c>
      <c r="B5" s="123"/>
      <c r="C5" s="123"/>
      <c r="D5" s="123"/>
      <c r="E5" s="305" t="str">
        <f>'Short Form'!E6</f>
        <v>D, Todd</v>
      </c>
      <c r="F5" s="123"/>
      <c r="G5" s="123"/>
      <c r="H5" s="185" t="str">
        <f>'Short Form'!H6</f>
        <v>Director</v>
      </c>
      <c r="I5" s="123"/>
      <c r="J5" s="123"/>
      <c r="K5" s="19"/>
      <c r="L5" s="150" t="str">
        <f>'Short Form'!K6</f>
        <v>454-59-8983</v>
      </c>
      <c r="M5" s="117"/>
      <c r="N5" s="21"/>
      <c r="O5" s="112"/>
      <c r="P5" s="112"/>
      <c r="Q5" s="112"/>
      <c r="R5" s="112"/>
      <c r="S5" s="112"/>
      <c r="T5" s="112"/>
    </row>
    <row r="6" spans="1:20" ht="18" customHeight="1" x14ac:dyDescent="0.25">
      <c r="A6" s="227" t="s">
        <v>105</v>
      </c>
      <c r="B6" s="228"/>
      <c r="C6" s="229"/>
      <c r="D6" s="230"/>
      <c r="E6" s="229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15" t="s">
        <v>106</v>
      </c>
      <c r="B7" s="228"/>
      <c r="C7" s="231"/>
      <c r="D7" s="230"/>
      <c r="E7" s="231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15"/>
      <c r="B8" s="38"/>
      <c r="C8" s="38"/>
      <c r="D8" s="38"/>
      <c r="E8" s="38"/>
      <c r="F8" s="38"/>
      <c r="G8" s="38"/>
      <c r="H8" s="38"/>
      <c r="I8" s="38"/>
      <c r="J8" s="38"/>
      <c r="K8" s="109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56" t="s">
        <v>86</v>
      </c>
      <c r="B9" s="268" t="s">
        <v>26</v>
      </c>
      <c r="C9" s="316" t="s">
        <v>27</v>
      </c>
      <c r="D9" s="269"/>
      <c r="E9" s="270" t="s">
        <v>28</v>
      </c>
      <c r="F9" s="271"/>
      <c r="G9" s="269"/>
      <c r="H9" s="267"/>
      <c r="I9" s="272" t="s">
        <v>29</v>
      </c>
      <c r="J9" s="272"/>
      <c r="K9" s="272"/>
      <c r="L9" s="256" t="s">
        <v>107</v>
      </c>
      <c r="M9" s="268" t="s">
        <v>31</v>
      </c>
      <c r="N9" s="256" t="s">
        <v>90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8"/>
      <c r="B10" s="153"/>
      <c r="C10" s="137"/>
      <c r="D10" s="128"/>
      <c r="E10" s="162"/>
      <c r="F10" s="162"/>
      <c r="G10" s="163"/>
      <c r="H10" s="164"/>
      <c r="I10" s="128"/>
      <c r="J10" s="162"/>
      <c r="K10" s="162"/>
      <c r="L10" s="315"/>
      <c r="M10" s="309"/>
      <c r="N10" s="19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8"/>
      <c r="B11" s="153"/>
      <c r="C11" s="137"/>
      <c r="D11" s="128"/>
      <c r="E11" s="162"/>
      <c r="F11" s="162"/>
      <c r="G11" s="163"/>
      <c r="H11" s="164"/>
      <c r="I11" s="129"/>
      <c r="J11" s="162"/>
      <c r="K11" s="163"/>
      <c r="L11" s="315"/>
      <c r="M11" s="309"/>
      <c r="N11" s="19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8"/>
      <c r="B12" s="153"/>
      <c r="C12" s="137"/>
      <c r="D12" s="128"/>
      <c r="E12" s="162"/>
      <c r="F12" s="162"/>
      <c r="G12" s="163"/>
      <c r="H12" s="164"/>
      <c r="I12" s="129"/>
      <c r="J12" s="162"/>
      <c r="K12" s="163"/>
      <c r="L12" s="315"/>
      <c r="M12" s="309"/>
      <c r="N12" s="19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8"/>
      <c r="B13" s="153"/>
      <c r="C13" s="137"/>
      <c r="D13" s="128"/>
      <c r="E13" s="162"/>
      <c r="F13" s="162"/>
      <c r="G13" s="163"/>
      <c r="H13" s="164"/>
      <c r="I13" s="129"/>
      <c r="J13" s="162"/>
      <c r="K13" s="163"/>
      <c r="L13" s="315"/>
      <c r="M13" s="309"/>
      <c r="N13" s="19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8"/>
      <c r="B14" s="153"/>
      <c r="C14" s="137"/>
      <c r="D14" s="128"/>
      <c r="E14" s="162"/>
      <c r="F14" s="162"/>
      <c r="G14" s="163"/>
      <c r="H14" s="164"/>
      <c r="I14" s="129"/>
      <c r="J14" s="162"/>
      <c r="K14" s="163"/>
      <c r="L14" s="315"/>
      <c r="M14" s="309"/>
      <c r="N14" s="19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8"/>
      <c r="B15" s="153"/>
      <c r="C15" s="137"/>
      <c r="D15" s="128"/>
      <c r="E15" s="162"/>
      <c r="F15" s="162"/>
      <c r="G15" s="163"/>
      <c r="H15" s="164"/>
      <c r="I15" s="129"/>
      <c r="J15" s="162"/>
      <c r="K15" s="163"/>
      <c r="L15" s="315"/>
      <c r="M15" s="309"/>
      <c r="N15" s="19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8"/>
      <c r="B16" s="153"/>
      <c r="C16" s="137"/>
      <c r="D16" s="128"/>
      <c r="E16" s="162"/>
      <c r="F16" s="162"/>
      <c r="G16" s="163"/>
      <c r="H16" s="164"/>
      <c r="I16" s="129"/>
      <c r="J16" s="162"/>
      <c r="K16" s="163"/>
      <c r="L16" s="315"/>
      <c r="M16" s="309"/>
      <c r="N16" s="19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8"/>
      <c r="B17" s="153"/>
      <c r="C17" s="137"/>
      <c r="D17" s="128"/>
      <c r="E17" s="162"/>
      <c r="F17" s="162"/>
      <c r="G17" s="163"/>
      <c r="H17" s="164"/>
      <c r="I17" s="129"/>
      <c r="J17" s="162"/>
      <c r="K17" s="163"/>
      <c r="L17" s="315"/>
      <c r="M17" s="309"/>
      <c r="N17" s="19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8"/>
      <c r="B18" s="153"/>
      <c r="C18" s="137"/>
      <c r="D18" s="128"/>
      <c r="E18" s="162"/>
      <c r="F18" s="162"/>
      <c r="G18" s="163"/>
      <c r="H18" s="164"/>
      <c r="I18" s="129"/>
      <c r="J18" s="162"/>
      <c r="K18" s="163"/>
      <c r="L18" s="315"/>
      <c r="M18" s="309"/>
      <c r="N18" s="19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8"/>
      <c r="B19" s="153"/>
      <c r="C19" s="137"/>
      <c r="D19" s="128"/>
      <c r="E19" s="162"/>
      <c r="F19" s="162"/>
      <c r="G19" s="163"/>
      <c r="H19" s="164"/>
      <c r="I19" s="129"/>
      <c r="J19" s="162"/>
      <c r="K19" s="163"/>
      <c r="L19" s="315"/>
      <c r="M19" s="309"/>
      <c r="N19" s="19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8"/>
      <c r="B20" s="153"/>
      <c r="C20" s="137"/>
      <c r="D20" s="128"/>
      <c r="E20" s="162"/>
      <c r="F20" s="162"/>
      <c r="G20" s="163"/>
      <c r="H20" s="164"/>
      <c r="I20" s="129"/>
      <c r="J20" s="162"/>
      <c r="K20" s="163"/>
      <c r="L20" s="315"/>
      <c r="M20" s="309"/>
      <c r="N20" s="19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8"/>
      <c r="B21" s="153"/>
      <c r="C21" s="137"/>
      <c r="D21" s="128"/>
      <c r="E21" s="162"/>
      <c r="F21" s="162"/>
      <c r="G21" s="163"/>
      <c r="H21" s="164"/>
      <c r="I21" s="129"/>
      <c r="J21" s="162"/>
      <c r="K21" s="163"/>
      <c r="L21" s="315"/>
      <c r="M21" s="309"/>
      <c r="N21" s="19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8"/>
      <c r="B22" s="153"/>
      <c r="C22" s="137"/>
      <c r="D22" s="128"/>
      <c r="E22" s="162"/>
      <c r="F22" s="162"/>
      <c r="G22" s="163"/>
      <c r="H22" s="164"/>
      <c r="I22" s="129"/>
      <c r="J22" s="162"/>
      <c r="K22" s="163"/>
      <c r="L22" s="315"/>
      <c r="M22" s="309"/>
      <c r="N22" s="19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8"/>
      <c r="B23" s="153"/>
      <c r="C23" s="137"/>
      <c r="D23" s="128"/>
      <c r="E23" s="162"/>
      <c r="F23" s="162"/>
      <c r="G23" s="163"/>
      <c r="H23" s="164"/>
      <c r="I23" s="129"/>
      <c r="J23" s="162"/>
      <c r="K23" s="163"/>
      <c r="L23" s="315"/>
      <c r="M23" s="309"/>
      <c r="N23" s="19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8"/>
      <c r="B24" s="153"/>
      <c r="C24" s="137"/>
      <c r="D24" s="128"/>
      <c r="E24" s="162"/>
      <c r="F24" s="162"/>
      <c r="G24" s="163"/>
      <c r="H24" s="164"/>
      <c r="I24" s="129"/>
      <c r="J24" s="162"/>
      <c r="K24" s="163"/>
      <c r="L24" s="315"/>
      <c r="M24" s="309"/>
      <c r="N24" s="19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8"/>
      <c r="B25" s="153"/>
      <c r="C25" s="137"/>
      <c r="D25" s="128"/>
      <c r="E25" s="162"/>
      <c r="F25" s="162"/>
      <c r="G25" s="163"/>
      <c r="H25" s="164"/>
      <c r="I25" s="129"/>
      <c r="J25" s="162"/>
      <c r="K25" s="163"/>
      <c r="L25" s="315"/>
      <c r="M25" s="309"/>
      <c r="N25" s="19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8"/>
      <c r="B26" s="153"/>
      <c r="C26" s="137"/>
      <c r="D26" s="128"/>
      <c r="E26" s="162"/>
      <c r="F26" s="162"/>
      <c r="G26" s="163"/>
      <c r="H26" s="164"/>
      <c r="I26" s="129"/>
      <c r="J26" s="162"/>
      <c r="K26" s="163"/>
      <c r="L26" s="315"/>
      <c r="M26" s="309"/>
      <c r="N26" s="19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8"/>
      <c r="B27" s="153"/>
      <c r="C27" s="137"/>
      <c r="D27" s="128"/>
      <c r="E27" s="162"/>
      <c r="F27" s="162"/>
      <c r="G27" s="163"/>
      <c r="H27" s="164"/>
      <c r="I27" s="129"/>
      <c r="J27" s="162"/>
      <c r="K27" s="163"/>
      <c r="L27" s="315"/>
      <c r="M27" s="309"/>
      <c r="N27" s="19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8"/>
      <c r="B28" s="153"/>
      <c r="C28" s="137"/>
      <c r="D28" s="128"/>
      <c r="E28" s="162"/>
      <c r="F28" s="162"/>
      <c r="G28" s="163"/>
      <c r="H28" s="164"/>
      <c r="I28" s="129"/>
      <c r="J28" s="162"/>
      <c r="K28" s="163"/>
      <c r="L28" s="315"/>
      <c r="M28" s="309"/>
      <c r="N28" s="19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8"/>
      <c r="B29" s="153"/>
      <c r="C29" s="137"/>
      <c r="D29" s="128"/>
      <c r="E29" s="162"/>
      <c r="F29" s="162"/>
      <c r="G29" s="163"/>
      <c r="H29" s="164"/>
      <c r="I29" s="129"/>
      <c r="J29" s="162"/>
      <c r="K29" s="163"/>
      <c r="L29" s="315"/>
      <c r="M29" s="309"/>
      <c r="N29" s="19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8"/>
      <c r="B30" s="153"/>
      <c r="C30" s="137"/>
      <c r="D30" s="128"/>
      <c r="E30" s="162"/>
      <c r="F30" s="162"/>
      <c r="G30" s="163"/>
      <c r="H30" s="164"/>
      <c r="I30" s="129"/>
      <c r="J30" s="162"/>
      <c r="K30" s="163"/>
      <c r="L30" s="315"/>
      <c r="M30" s="309"/>
      <c r="N30" s="19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8"/>
      <c r="B31" s="153"/>
      <c r="C31" s="137"/>
      <c r="D31" s="128"/>
      <c r="E31" s="162"/>
      <c r="F31" s="162"/>
      <c r="G31" s="163"/>
      <c r="H31" s="164"/>
      <c r="I31" s="129"/>
      <c r="J31" s="162"/>
      <c r="K31" s="163"/>
      <c r="L31" s="315"/>
      <c r="M31" s="309"/>
      <c r="N31" s="19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8"/>
      <c r="B32" s="153"/>
      <c r="C32" s="137"/>
      <c r="D32" s="128"/>
      <c r="E32" s="162"/>
      <c r="F32" s="162"/>
      <c r="G32" s="163"/>
      <c r="H32" s="164"/>
      <c r="I32" s="129"/>
      <c r="J32" s="162"/>
      <c r="K32" s="163"/>
      <c r="L32" s="315"/>
      <c r="M32" s="309"/>
      <c r="N32" s="19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8"/>
      <c r="B33" s="153"/>
      <c r="C33" s="137"/>
      <c r="D33" s="128"/>
      <c r="E33" s="162"/>
      <c r="F33" s="162"/>
      <c r="G33" s="163"/>
      <c r="H33" s="164"/>
      <c r="I33" s="129"/>
      <c r="J33" s="162"/>
      <c r="K33" s="163"/>
      <c r="L33" s="315"/>
      <c r="M33" s="309"/>
      <c r="N33" s="19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8"/>
      <c r="B34" s="153"/>
      <c r="C34" s="137"/>
      <c r="D34" s="128"/>
      <c r="E34" s="162"/>
      <c r="F34" s="162"/>
      <c r="G34" s="163"/>
      <c r="H34" s="164"/>
      <c r="I34" s="129"/>
      <c r="J34" s="162"/>
      <c r="K34" s="163"/>
      <c r="L34" s="315"/>
      <c r="M34" s="309"/>
      <c r="N34" s="19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8"/>
      <c r="B35" s="153"/>
      <c r="C35" s="137"/>
      <c r="D35" s="128"/>
      <c r="E35" s="162"/>
      <c r="F35" s="162"/>
      <c r="G35" s="163"/>
      <c r="H35" s="164"/>
      <c r="I35" s="129"/>
      <c r="J35" s="162"/>
      <c r="K35" s="163"/>
      <c r="L35" s="315"/>
      <c r="M35" s="309"/>
      <c r="N35" s="19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8"/>
      <c r="B36" s="153"/>
      <c r="C36" s="137"/>
      <c r="D36" s="128"/>
      <c r="E36" s="162"/>
      <c r="F36" s="162"/>
      <c r="G36" s="163"/>
      <c r="H36" s="164"/>
      <c r="I36" s="129"/>
      <c r="J36" s="162"/>
      <c r="K36" s="163"/>
      <c r="L36" s="315"/>
      <c r="M36" s="309"/>
      <c r="N36" s="19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8"/>
      <c r="B37" s="153"/>
      <c r="C37" s="137"/>
      <c r="D37" s="128"/>
      <c r="E37" s="162"/>
      <c r="F37" s="162"/>
      <c r="G37" s="163"/>
      <c r="H37" s="164"/>
      <c r="I37" s="129"/>
      <c r="J37" s="162"/>
      <c r="K37" s="163"/>
      <c r="L37" s="315"/>
      <c r="M37" s="309"/>
      <c r="N37" s="19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8"/>
      <c r="B38" s="153"/>
      <c r="C38" s="137"/>
      <c r="D38" s="128"/>
      <c r="E38" s="162"/>
      <c r="F38" s="162"/>
      <c r="G38" s="163"/>
      <c r="H38" s="164"/>
      <c r="I38" s="128"/>
      <c r="J38" s="162"/>
      <c r="K38" s="163"/>
      <c r="L38" s="315"/>
      <c r="M38" s="309"/>
      <c r="N38" s="19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8"/>
      <c r="B39" s="153"/>
      <c r="C39" s="137"/>
      <c r="D39" s="128"/>
      <c r="E39" s="162"/>
      <c r="F39" s="162"/>
      <c r="G39" s="163"/>
      <c r="H39" s="164"/>
      <c r="I39" s="128"/>
      <c r="J39" s="162"/>
      <c r="K39" s="165"/>
      <c r="L39" s="315"/>
      <c r="M39" s="309"/>
      <c r="N39" s="19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8"/>
      <c r="B40" s="153"/>
      <c r="C40" s="137"/>
      <c r="D40" s="128"/>
      <c r="E40" s="162"/>
      <c r="F40" s="162"/>
      <c r="G40" s="163"/>
      <c r="H40" s="164"/>
      <c r="I40" s="128"/>
      <c r="J40" s="162"/>
      <c r="K40" s="163"/>
      <c r="L40" s="315"/>
      <c r="M40" s="309"/>
      <c r="N40" s="19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56" t="s">
        <v>93</v>
      </c>
      <c r="M41" s="318"/>
      <c r="N41" s="133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 s="216" t="s">
        <v>95</v>
      </c>
      <c r="L42" s="96"/>
      <c r="M42" s="110"/>
      <c r="N42" s="111"/>
      <c r="O42" s="9"/>
      <c r="P42" s="9"/>
      <c r="Q42" s="9"/>
      <c r="R42" s="9"/>
      <c r="S42" s="9"/>
      <c r="T42" s="9"/>
    </row>
    <row r="43" spans="1:20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 s="221" t="s">
        <v>97</v>
      </c>
      <c r="L43" s="96"/>
      <c r="M43" s="110"/>
      <c r="N43" s="111"/>
      <c r="O43" s="9"/>
      <c r="P43" s="9"/>
      <c r="Q43" s="9"/>
      <c r="R43" s="9"/>
      <c r="S43" s="9"/>
      <c r="T43" s="9"/>
    </row>
    <row r="44" spans="1:20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110"/>
      <c r="N44" s="111"/>
      <c r="O44" s="9"/>
      <c r="P44" s="9"/>
      <c r="Q44" s="9"/>
      <c r="R44" s="9"/>
      <c r="S44" s="9"/>
      <c r="T44" s="9"/>
    </row>
    <row r="45" spans="1:20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/>
      <c r="L45"/>
      <c r="M45" s="41"/>
      <c r="N45" s="41"/>
      <c r="O45" s="9"/>
      <c r="P45" s="158"/>
      <c r="Q45" s="9"/>
      <c r="R45" s="9"/>
      <c r="S45" s="9"/>
      <c r="T45" s="9"/>
    </row>
    <row r="46" spans="1:20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32" t="s">
        <v>108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3" t="s">
        <v>86</v>
      </c>
      <c r="B48" s="299" t="s">
        <v>2</v>
      </c>
      <c r="C48" s="301" t="s">
        <v>35</v>
      </c>
      <c r="D48" s="302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53" t="s">
        <v>38</v>
      </c>
      <c r="L48" s="343" t="s">
        <v>102</v>
      </c>
      <c r="M48" s="112"/>
      <c r="N48" s="291" t="s">
        <v>103</v>
      </c>
      <c r="O48" s="112"/>
      <c r="P48" s="112"/>
      <c r="Q48" s="112"/>
      <c r="R48" s="112"/>
      <c r="S48" s="112"/>
      <c r="T48" s="112"/>
    </row>
    <row r="49" spans="1:20" s="6" customFormat="1" ht="24" customHeight="1" x14ac:dyDescent="0.2">
      <c r="A49" s="138"/>
      <c r="B49" s="197"/>
      <c r="C49" s="306"/>
      <c r="D49" s="307"/>
      <c r="E49" s="139"/>
      <c r="F49" s="139"/>
      <c r="G49" s="139"/>
      <c r="H49" s="140"/>
      <c r="I49" s="138"/>
      <c r="J49" s="139"/>
      <c r="K49" s="354"/>
      <c r="L49" s="344"/>
      <c r="M49" s="40"/>
      <c r="N49" s="176">
        <f>IF($L$49=" ",SUMIF($A$10:$A$40,A49,$N$10:$N$40),$K$41*$L$49)</f>
        <v>0</v>
      </c>
      <c r="O49" s="159"/>
      <c r="P49" s="159"/>
      <c r="Q49" s="159"/>
      <c r="R49" s="159"/>
      <c r="S49" s="159"/>
      <c r="T49" s="159"/>
    </row>
    <row r="50" spans="1:20" s="4" customFormat="1" ht="24" customHeight="1" x14ac:dyDescent="0.2">
      <c r="A50" s="138"/>
      <c r="B50" s="139"/>
      <c r="C50" s="306"/>
      <c r="D50" s="307"/>
      <c r="E50" s="139"/>
      <c r="F50" s="139"/>
      <c r="G50" s="139"/>
      <c r="H50" s="140"/>
      <c r="I50" s="138"/>
      <c r="J50" s="139"/>
      <c r="K50" s="355"/>
      <c r="L50" s="344"/>
      <c r="M50" s="41"/>
      <c r="N50" s="176">
        <f>IF($L$50=" ",SUMIF($A$10:$A$40,A50,$N$10:$N$40),$K$41*$L$50)</f>
        <v>0</v>
      </c>
      <c r="O50" s="157"/>
      <c r="P50" s="157"/>
      <c r="Q50" s="157"/>
      <c r="R50" s="157"/>
      <c r="S50" s="157"/>
      <c r="T50" s="157"/>
    </row>
    <row r="51" spans="1:20" s="4" customFormat="1" ht="24" customHeight="1" x14ac:dyDescent="0.2">
      <c r="A51" s="138"/>
      <c r="B51" s="139"/>
      <c r="C51" s="306"/>
      <c r="D51" s="307"/>
      <c r="E51" s="139"/>
      <c r="F51" s="139"/>
      <c r="G51" s="139"/>
      <c r="H51" s="140"/>
      <c r="I51" s="138"/>
      <c r="J51" s="139"/>
      <c r="K51" s="355"/>
      <c r="L51" s="344"/>
      <c r="M51" s="41"/>
      <c r="N51" s="176">
        <f>IF($L$51=" ",SUMIF($A$10:$A$40,A51,$N$10:$N$40),$K$41*$L$51)</f>
        <v>0</v>
      </c>
      <c r="O51" s="157"/>
      <c r="P51" s="157"/>
      <c r="Q51" s="157"/>
      <c r="R51" s="157"/>
      <c r="S51" s="157"/>
      <c r="T51" s="157"/>
    </row>
    <row r="52" spans="1:20" s="4" customFormat="1" ht="24" customHeight="1" x14ac:dyDescent="0.2">
      <c r="A52" s="138"/>
      <c r="B52" s="197"/>
      <c r="C52" s="306"/>
      <c r="D52" s="307"/>
      <c r="E52" s="139"/>
      <c r="F52" s="139"/>
      <c r="G52" s="139"/>
      <c r="H52" s="140"/>
      <c r="I52" s="138"/>
      <c r="J52" s="139"/>
      <c r="K52" s="354"/>
      <c r="L52" s="344"/>
      <c r="M52" s="41"/>
      <c r="N52" s="176">
        <f>IF($L$52=" ",SUMIF($A$10:$A$40,A52,$N$10:$N$40),$K$41*$L$52)</f>
        <v>0</v>
      </c>
      <c r="O52" s="157"/>
      <c r="P52" s="157"/>
      <c r="Q52" s="157"/>
      <c r="R52" s="157"/>
      <c r="S52" s="157"/>
      <c r="T52" s="157"/>
    </row>
    <row r="53" spans="1:20" s="4" customFormat="1" ht="24" customHeight="1" x14ac:dyDescent="0.2">
      <c r="A53" s="138"/>
      <c r="B53" s="139"/>
      <c r="C53" s="306"/>
      <c r="D53" s="307"/>
      <c r="E53" s="139"/>
      <c r="F53" s="139"/>
      <c r="G53" s="139"/>
      <c r="H53" s="140"/>
      <c r="I53" s="138"/>
      <c r="J53" s="139"/>
      <c r="K53" s="355"/>
      <c r="L53" s="344"/>
      <c r="M53" s="41"/>
      <c r="N53" s="176">
        <f>IF($L$53=" ",SUMIF($A$10:$A$40,A53,$N$10:$N$40),$K$41*$L$53)</f>
        <v>0</v>
      </c>
      <c r="O53" s="157"/>
      <c r="P53" s="157"/>
      <c r="Q53" s="157"/>
      <c r="R53" s="157"/>
      <c r="S53" s="157"/>
      <c r="T53" s="157"/>
    </row>
    <row r="54" spans="1:20" s="4" customFormat="1" ht="24" customHeight="1" x14ac:dyDescent="0.2">
      <c r="A54" s="138"/>
      <c r="B54" s="139"/>
      <c r="C54" s="306"/>
      <c r="D54" s="307"/>
      <c r="E54" s="139"/>
      <c r="F54" s="139"/>
      <c r="G54" s="139"/>
      <c r="H54" s="140"/>
      <c r="I54" s="138"/>
      <c r="J54" s="139"/>
      <c r="K54" s="355"/>
      <c r="L54" s="344"/>
      <c r="M54" s="41"/>
      <c r="N54" s="176">
        <f>IF($L$54=" ",SUMIF($A$10:$A$40,A54,$N$10:$N$40),$K$41*$L$54)</f>
        <v>0</v>
      </c>
      <c r="O54" s="157"/>
      <c r="P54" s="157"/>
      <c r="Q54" s="157"/>
      <c r="R54" s="157"/>
      <c r="S54" s="157"/>
      <c r="T54" s="157"/>
    </row>
    <row r="55" spans="1:20" s="4" customFormat="1" ht="24" customHeight="1" x14ac:dyDescent="0.2">
      <c r="A55" s="292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45">
        <f>SUM(L49:L54)</f>
        <v>0</v>
      </c>
      <c r="M55" s="317" t="s">
        <v>93</v>
      </c>
      <c r="N55" s="130">
        <f>SUM(N49:N54)</f>
        <v>0</v>
      </c>
      <c r="O55" s="157"/>
      <c r="P55" s="157"/>
      <c r="Q55" s="157"/>
      <c r="R55" s="157"/>
      <c r="S55" s="157"/>
      <c r="T55" s="157"/>
    </row>
    <row r="56" spans="1:20" ht="18.75" customHeight="1" x14ac:dyDescent="0.2">
      <c r="A56" s="293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60"/>
      <c r="P57" s="160"/>
      <c r="Q57" s="160"/>
      <c r="R57" s="160"/>
      <c r="S57" s="160"/>
      <c r="T57" s="160"/>
    </row>
    <row r="58" spans="1:20" s="6" customFormat="1" ht="21" hidden="1" customHeight="1" x14ac:dyDescent="0.2">
      <c r="A58" s="7"/>
      <c r="O58" s="159"/>
      <c r="P58" s="159"/>
      <c r="Q58" s="159"/>
      <c r="R58" s="159"/>
      <c r="S58" s="159"/>
      <c r="T58" s="159"/>
    </row>
    <row r="59" spans="1:20" s="4" customFormat="1" ht="21" hidden="1" customHeight="1" x14ac:dyDescent="0.2">
      <c r="A59" s="6"/>
      <c r="O59" s="157"/>
      <c r="P59" s="157"/>
      <c r="Q59" s="157"/>
      <c r="R59" s="157"/>
      <c r="S59" s="157"/>
      <c r="T59" s="157"/>
    </row>
    <row r="60" spans="1:20" s="4" customFormat="1" ht="21" hidden="1" customHeight="1" x14ac:dyDescent="0.2">
      <c r="O60" s="157"/>
      <c r="P60" s="157"/>
      <c r="Q60" s="157"/>
      <c r="R60" s="157"/>
      <c r="S60" s="157"/>
      <c r="T60" s="157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9.5703125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209" t="s">
        <v>80</v>
      </c>
      <c r="B1" s="234"/>
      <c r="C1" s="234"/>
      <c r="D1" s="234"/>
      <c r="E1" s="234"/>
      <c r="F1" s="235"/>
      <c r="G1" s="71"/>
      <c r="H1" s="72"/>
      <c r="I1" s="228"/>
      <c r="J1" s="72"/>
      <c r="K1" s="119"/>
      <c r="L1" s="119"/>
      <c r="M1" s="120"/>
      <c r="N1" s="119"/>
      <c r="O1" s="119"/>
      <c r="P1" s="78"/>
      <c r="Q1" s="78"/>
      <c r="R1" s="78"/>
      <c r="S1" s="78"/>
      <c r="T1" s="78"/>
    </row>
    <row r="2" spans="1:20" ht="20.25" customHeight="1" x14ac:dyDescent="0.25">
      <c r="A2" s="210" t="s">
        <v>113</v>
      </c>
      <c r="B2" s="234"/>
      <c r="C2" s="234"/>
      <c r="D2" s="234"/>
      <c r="E2" s="234"/>
      <c r="F2" s="236"/>
      <c r="G2" s="75"/>
      <c r="H2"/>
      <c r="I2" s="72"/>
      <c r="J2" s="72"/>
      <c r="K2" s="119"/>
      <c r="L2" s="121"/>
      <c r="M2" s="327" t="s">
        <v>82</v>
      </c>
      <c r="N2" s="328" t="str">
        <f>IF((VALUE('Short Form'!M62)&lt;&gt;0),1+VALUE('Short Form'!H62)+VALUE('Short Form'!I62)+VALUE('Short Form'!J62)+VALUE('Short Form'!K62)+VALUE('Short Form'!L62)+VALUE('Short Form'!M62),"")</f>
        <v/>
      </c>
      <c r="O2" s="32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17</v>
      </c>
      <c r="B4" s="280"/>
      <c r="C4" s="27"/>
      <c r="D4" s="280"/>
      <c r="E4" s="281" t="s">
        <v>18</v>
      </c>
      <c r="F4" s="280"/>
      <c r="G4" s="280"/>
      <c r="H4" s="81" t="s">
        <v>19</v>
      </c>
      <c r="I4" s="80"/>
      <c r="J4" s="79"/>
      <c r="K4" s="82" t="s">
        <v>20</v>
      </c>
      <c r="L4" s="83"/>
      <c r="M4" s="83"/>
      <c r="N4" s="83"/>
      <c r="O4" s="84"/>
      <c r="P4" s="78"/>
      <c r="Q4" s="78"/>
      <c r="R4" s="78"/>
      <c r="S4" s="78"/>
      <c r="T4" s="78"/>
    </row>
    <row r="5" spans="1:20" s="12" customFormat="1" ht="15.75" customHeight="1" x14ac:dyDescent="0.2">
      <c r="A5" s="290" t="str">
        <f>'Short Form'!A6</f>
        <v>Hall</v>
      </c>
      <c r="B5" s="123"/>
      <c r="C5" s="123"/>
      <c r="D5" s="123"/>
      <c r="E5" s="304" t="str">
        <f>'Short Form'!E6</f>
        <v>D, Todd</v>
      </c>
      <c r="F5" s="179"/>
      <c r="G5" s="123"/>
      <c r="H5" s="185" t="str">
        <f>'Short Form'!H6</f>
        <v>Director</v>
      </c>
      <c r="I5" s="184"/>
      <c r="J5" s="186"/>
      <c r="K5" s="118" t="str">
        <f>'Short Form'!K6</f>
        <v>454-59-8983</v>
      </c>
      <c r="L5" s="115"/>
      <c r="M5" s="115"/>
      <c r="N5" s="17"/>
      <c r="O5" s="18"/>
      <c r="P5" s="177"/>
      <c r="Q5" s="170"/>
      <c r="R5" s="170"/>
      <c r="S5" s="170"/>
      <c r="T5" s="170"/>
    </row>
    <row r="6" spans="1:20" s="12" customFormat="1" ht="4.5" customHeight="1" x14ac:dyDescent="0.25">
      <c r="A6" s="85"/>
      <c r="B6" s="85"/>
      <c r="C6" s="76"/>
      <c r="D6" s="86"/>
      <c r="E6" s="76"/>
      <c r="F6" s="76"/>
      <c r="G6" s="87"/>
      <c r="H6" s="76"/>
      <c r="I6" s="76"/>
      <c r="J6" s="88"/>
      <c r="K6" s="89"/>
      <c r="L6" s="76"/>
      <c r="M6" s="76"/>
      <c r="N6" s="76"/>
      <c r="O6" s="86"/>
      <c r="P6" s="170"/>
      <c r="Q6" s="170"/>
      <c r="R6" s="170"/>
      <c r="S6" s="170"/>
      <c r="T6" s="170"/>
    </row>
    <row r="7" spans="1:20" ht="15" customHeight="1" x14ac:dyDescent="0.25">
      <c r="A7" s="204" t="s">
        <v>110</v>
      </c>
      <c r="B7" s="237"/>
      <c r="C7" s="237"/>
      <c r="D7" s="230"/>
      <c r="E7" s="238"/>
      <c r="F7" s="238"/>
      <c r="G7" s="239"/>
      <c r="H7" s="122"/>
      <c r="I7" s="122"/>
      <c r="J7" s="122"/>
      <c r="K7" s="90"/>
      <c r="L7" s="90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15" t="s">
        <v>85</v>
      </c>
      <c r="B8" s="212"/>
      <c r="C8" s="217"/>
      <c r="D8" s="212"/>
      <c r="E8" s="217"/>
      <c r="F8" s="218"/>
      <c r="G8" s="219"/>
      <c r="H8" s="91"/>
      <c r="I8" s="90"/>
      <c r="J8" s="90"/>
      <c r="K8" s="90"/>
      <c r="L8" s="90"/>
      <c r="M8" s="92"/>
      <c r="N8" s="92"/>
      <c r="O8" s="78"/>
      <c r="P8" s="78"/>
      <c r="Q8" s="78"/>
      <c r="R8" s="78"/>
      <c r="S8" s="78"/>
      <c r="T8" s="78"/>
    </row>
    <row r="9" spans="1:20" ht="15.75" customHeight="1" x14ac:dyDescent="0.25">
      <c r="A9" s="268" t="s">
        <v>86</v>
      </c>
      <c r="B9" s="268" t="s">
        <v>26</v>
      </c>
      <c r="C9" s="269"/>
      <c r="D9" s="269"/>
      <c r="E9" s="269" t="s">
        <v>28</v>
      </c>
      <c r="F9" s="269"/>
      <c r="G9" s="269"/>
      <c r="H9" s="269"/>
      <c r="I9" s="269"/>
      <c r="J9" s="269"/>
      <c r="K9" s="269"/>
      <c r="L9" s="269"/>
      <c r="M9" s="268" t="s">
        <v>89</v>
      </c>
      <c r="N9" s="268" t="s">
        <v>31</v>
      </c>
      <c r="O9" s="256" t="s">
        <v>90</v>
      </c>
      <c r="P9" s="78"/>
      <c r="Q9" s="78"/>
      <c r="R9" s="78"/>
      <c r="S9" s="78"/>
      <c r="T9" s="78"/>
    </row>
    <row r="10" spans="1:20" s="13" customFormat="1" ht="24" customHeight="1" x14ac:dyDescent="0.2">
      <c r="A10" s="194"/>
      <c r="B10" s="155"/>
      <c r="C10" s="126"/>
      <c r="D10" s="173"/>
      <c r="E10" s="173"/>
      <c r="F10" s="173"/>
      <c r="G10" s="174"/>
      <c r="H10" s="173"/>
      <c r="I10" s="175"/>
      <c r="J10" s="173"/>
      <c r="K10" s="173"/>
      <c r="L10" s="173"/>
      <c r="M10" s="288"/>
      <c r="N10" s="310"/>
      <c r="O10" s="199">
        <f t="shared" ref="O10:O25" si="0">IF(N10=" ",M10*1,M10*N10)</f>
        <v>0</v>
      </c>
      <c r="P10" s="92"/>
      <c r="Q10" s="92"/>
      <c r="R10" s="92"/>
      <c r="S10" s="92"/>
      <c r="T10" s="92"/>
    </row>
    <row r="11" spans="1:20" s="13" customFormat="1" ht="24" customHeight="1" x14ac:dyDescent="0.2">
      <c r="A11" s="194"/>
      <c r="B11" s="155"/>
      <c r="C11" s="126"/>
      <c r="D11" s="173"/>
      <c r="E11" s="173"/>
      <c r="F11" s="173"/>
      <c r="G11" s="174"/>
      <c r="H11" s="173"/>
      <c r="I11" s="173"/>
      <c r="J11" s="173"/>
      <c r="K11" s="173"/>
      <c r="L11" s="173"/>
      <c r="M11" s="288"/>
      <c r="N11" s="310"/>
      <c r="O11" s="199">
        <f t="shared" si="0"/>
        <v>0</v>
      </c>
      <c r="P11" s="92"/>
      <c r="Q11" s="92"/>
      <c r="R11" s="92"/>
      <c r="S11" s="92"/>
      <c r="T11" s="92"/>
    </row>
    <row r="12" spans="1:20" s="13" customFormat="1" ht="24" customHeight="1" x14ac:dyDescent="0.2">
      <c r="A12" s="194"/>
      <c r="B12" s="155"/>
      <c r="C12" s="126"/>
      <c r="D12" s="173"/>
      <c r="E12" s="173"/>
      <c r="F12" s="173"/>
      <c r="G12" s="174"/>
      <c r="H12" s="173"/>
      <c r="I12" s="173"/>
      <c r="J12" s="173"/>
      <c r="K12" s="173"/>
      <c r="L12" s="173"/>
      <c r="M12" s="288"/>
      <c r="N12" s="310"/>
      <c r="O12" s="199">
        <f t="shared" si="0"/>
        <v>0</v>
      </c>
      <c r="P12" s="92"/>
      <c r="Q12" s="92"/>
      <c r="R12" s="92"/>
      <c r="S12" s="92"/>
      <c r="T12" s="92"/>
    </row>
    <row r="13" spans="1:20" s="13" customFormat="1" ht="24" customHeight="1" x14ac:dyDescent="0.2">
      <c r="A13" s="194"/>
      <c r="B13" s="155"/>
      <c r="C13" s="126"/>
      <c r="D13" s="173"/>
      <c r="E13" s="173"/>
      <c r="F13" s="173"/>
      <c r="G13" s="174"/>
      <c r="H13" s="173"/>
      <c r="I13" s="173"/>
      <c r="J13" s="173"/>
      <c r="K13" s="173"/>
      <c r="L13" s="173"/>
      <c r="M13" s="288"/>
      <c r="N13" s="310"/>
      <c r="O13" s="199">
        <f t="shared" si="0"/>
        <v>0</v>
      </c>
      <c r="P13" s="92"/>
      <c r="Q13" s="92"/>
      <c r="R13" s="92"/>
      <c r="S13" s="92"/>
      <c r="T13" s="92"/>
    </row>
    <row r="14" spans="1:20" s="13" customFormat="1" ht="24" customHeight="1" x14ac:dyDescent="0.2">
      <c r="A14" s="194"/>
      <c r="B14" s="155"/>
      <c r="C14" s="126"/>
      <c r="D14" s="173"/>
      <c r="E14" s="173"/>
      <c r="F14" s="173"/>
      <c r="G14" s="174"/>
      <c r="H14" s="173"/>
      <c r="I14" s="173"/>
      <c r="J14" s="173"/>
      <c r="K14" s="173"/>
      <c r="L14" s="173"/>
      <c r="M14" s="288"/>
      <c r="N14" s="310"/>
      <c r="O14" s="199">
        <f t="shared" si="0"/>
        <v>0</v>
      </c>
      <c r="P14" s="92"/>
      <c r="Q14" s="92"/>
      <c r="R14" s="92"/>
      <c r="S14" s="92"/>
      <c r="T14" s="92"/>
    </row>
    <row r="15" spans="1:20" s="13" customFormat="1" ht="24" customHeight="1" x14ac:dyDescent="0.2">
      <c r="A15" s="194"/>
      <c r="B15" s="155"/>
      <c r="C15" s="126"/>
      <c r="D15" s="173"/>
      <c r="E15" s="173"/>
      <c r="F15" s="173"/>
      <c r="G15" s="174"/>
      <c r="H15" s="173"/>
      <c r="I15" s="173"/>
      <c r="J15" s="173"/>
      <c r="K15" s="173"/>
      <c r="L15" s="173"/>
      <c r="M15" s="288"/>
      <c r="N15" s="310"/>
      <c r="O15" s="199">
        <f t="shared" si="0"/>
        <v>0</v>
      </c>
      <c r="P15" s="92"/>
      <c r="Q15" s="92"/>
      <c r="R15" s="92"/>
      <c r="S15" s="92"/>
      <c r="T15" s="92"/>
    </row>
    <row r="16" spans="1:20" s="13" customFormat="1" ht="24" customHeight="1" x14ac:dyDescent="0.2">
      <c r="A16" s="194"/>
      <c r="B16" s="155"/>
      <c r="C16" s="126"/>
      <c r="D16" s="173"/>
      <c r="E16" s="173"/>
      <c r="F16" s="173"/>
      <c r="G16" s="174"/>
      <c r="H16" s="173"/>
      <c r="I16" s="173"/>
      <c r="J16" s="173"/>
      <c r="K16" s="173"/>
      <c r="L16" s="173"/>
      <c r="M16" s="288"/>
      <c r="N16" s="310"/>
      <c r="O16" s="199">
        <f t="shared" si="0"/>
        <v>0</v>
      </c>
      <c r="P16" s="92"/>
      <c r="Q16" s="92"/>
      <c r="R16" s="92"/>
      <c r="S16" s="92"/>
      <c r="T16" s="92"/>
    </row>
    <row r="17" spans="1:20" s="13" customFormat="1" ht="24" customHeight="1" x14ac:dyDescent="0.2">
      <c r="A17" s="194"/>
      <c r="B17" s="155"/>
      <c r="C17" s="126"/>
      <c r="D17" s="173"/>
      <c r="E17" s="173"/>
      <c r="F17" s="173"/>
      <c r="G17" s="174"/>
      <c r="H17" s="173"/>
      <c r="I17" s="173"/>
      <c r="J17" s="173"/>
      <c r="K17" s="173"/>
      <c r="L17" s="173"/>
      <c r="M17" s="288"/>
      <c r="N17" s="310"/>
      <c r="O17" s="199">
        <f t="shared" si="0"/>
        <v>0</v>
      </c>
      <c r="P17" s="92"/>
      <c r="Q17" s="92"/>
      <c r="R17" s="92"/>
      <c r="S17" s="92"/>
      <c r="T17" s="92"/>
    </row>
    <row r="18" spans="1:20" s="13" customFormat="1" ht="24" customHeight="1" x14ac:dyDescent="0.2">
      <c r="A18" s="194"/>
      <c r="B18" s="155"/>
      <c r="C18" s="126"/>
      <c r="D18" s="173"/>
      <c r="E18" s="173"/>
      <c r="F18" s="173"/>
      <c r="G18" s="174"/>
      <c r="H18" s="173"/>
      <c r="I18" s="173"/>
      <c r="J18" s="173"/>
      <c r="K18" s="173"/>
      <c r="L18" s="173"/>
      <c r="M18" s="288"/>
      <c r="N18" s="310"/>
      <c r="O18" s="199">
        <f t="shared" si="0"/>
        <v>0</v>
      </c>
      <c r="P18" s="92"/>
      <c r="Q18" s="92"/>
      <c r="R18" s="92"/>
      <c r="S18" s="92"/>
      <c r="T18" s="92"/>
    </row>
    <row r="19" spans="1:20" s="13" customFormat="1" ht="24" customHeight="1" x14ac:dyDescent="0.2">
      <c r="A19" s="194"/>
      <c r="B19" s="155"/>
      <c r="C19" s="126"/>
      <c r="D19" s="173"/>
      <c r="E19" s="173"/>
      <c r="F19" s="173"/>
      <c r="G19" s="174"/>
      <c r="H19" s="173"/>
      <c r="I19" s="173"/>
      <c r="J19" s="173"/>
      <c r="K19" s="173"/>
      <c r="L19" s="173"/>
      <c r="M19" s="288"/>
      <c r="N19" s="310"/>
      <c r="O19" s="199">
        <f t="shared" si="0"/>
        <v>0</v>
      </c>
      <c r="P19" s="92"/>
      <c r="Q19" s="92"/>
      <c r="R19" s="92"/>
      <c r="S19" s="92"/>
      <c r="T19" s="92"/>
    </row>
    <row r="20" spans="1:20" s="13" customFormat="1" ht="24" customHeight="1" x14ac:dyDescent="0.2">
      <c r="A20" s="194"/>
      <c r="B20" s="155"/>
      <c r="C20" s="126"/>
      <c r="D20" s="173"/>
      <c r="E20" s="173"/>
      <c r="F20" s="173"/>
      <c r="G20" s="174"/>
      <c r="H20" s="173"/>
      <c r="I20" s="173"/>
      <c r="J20" s="173"/>
      <c r="K20" s="173"/>
      <c r="L20" s="173"/>
      <c r="M20" s="288"/>
      <c r="N20" s="310"/>
      <c r="O20" s="199">
        <f t="shared" si="0"/>
        <v>0</v>
      </c>
      <c r="P20" s="92"/>
      <c r="Q20" s="92"/>
      <c r="R20" s="92"/>
      <c r="S20" s="92"/>
      <c r="T20" s="92"/>
    </row>
    <row r="21" spans="1:20" s="13" customFormat="1" ht="24" customHeight="1" x14ac:dyDescent="0.2">
      <c r="A21" s="194"/>
      <c r="B21" s="155"/>
      <c r="C21" s="126"/>
      <c r="D21" s="173"/>
      <c r="E21" s="173"/>
      <c r="F21" s="173"/>
      <c r="G21" s="174"/>
      <c r="H21" s="173"/>
      <c r="I21" s="173"/>
      <c r="J21" s="173"/>
      <c r="K21" s="173"/>
      <c r="L21" s="173"/>
      <c r="M21" s="288"/>
      <c r="N21" s="310"/>
      <c r="O21" s="199">
        <f t="shared" si="0"/>
        <v>0</v>
      </c>
      <c r="P21" s="92"/>
      <c r="Q21" s="92"/>
      <c r="R21" s="92"/>
      <c r="S21" s="92"/>
      <c r="T21" s="92"/>
    </row>
    <row r="22" spans="1:20" s="13" customFormat="1" ht="24" customHeight="1" x14ac:dyDescent="0.2">
      <c r="A22" s="194"/>
      <c r="B22" s="155"/>
      <c r="C22" s="126"/>
      <c r="D22" s="173"/>
      <c r="E22" s="173"/>
      <c r="F22" s="173"/>
      <c r="G22" s="174"/>
      <c r="H22" s="173"/>
      <c r="I22" s="173"/>
      <c r="J22" s="173"/>
      <c r="K22" s="173"/>
      <c r="L22" s="173"/>
      <c r="M22" s="288"/>
      <c r="N22" s="310"/>
      <c r="O22" s="199">
        <f t="shared" si="0"/>
        <v>0</v>
      </c>
      <c r="P22" s="92"/>
      <c r="Q22" s="92"/>
      <c r="R22" s="92"/>
      <c r="S22" s="92"/>
      <c r="T22" s="92"/>
    </row>
    <row r="23" spans="1:20" s="13" customFormat="1" ht="24" customHeight="1" x14ac:dyDescent="0.2">
      <c r="A23" s="194"/>
      <c r="B23" s="155"/>
      <c r="C23" s="126"/>
      <c r="D23" s="173"/>
      <c r="E23" s="173"/>
      <c r="F23" s="173"/>
      <c r="G23" s="174"/>
      <c r="H23" s="173"/>
      <c r="I23" s="173"/>
      <c r="J23" s="173"/>
      <c r="K23" s="173"/>
      <c r="L23" s="173"/>
      <c r="M23" s="288"/>
      <c r="N23" s="310"/>
      <c r="O23" s="199">
        <f t="shared" si="0"/>
        <v>0</v>
      </c>
      <c r="P23" s="92"/>
      <c r="Q23" s="92"/>
      <c r="R23" s="92"/>
      <c r="S23" s="92"/>
      <c r="T23" s="92"/>
    </row>
    <row r="24" spans="1:20" s="13" customFormat="1" ht="24" customHeight="1" x14ac:dyDescent="0.2">
      <c r="A24" s="194"/>
      <c r="B24" s="155"/>
      <c r="C24" s="126"/>
      <c r="D24" s="173"/>
      <c r="E24" s="173"/>
      <c r="F24" s="173"/>
      <c r="G24" s="174"/>
      <c r="H24" s="173"/>
      <c r="I24" s="173"/>
      <c r="J24" s="173"/>
      <c r="K24" s="173"/>
      <c r="L24" s="173"/>
      <c r="M24" s="288"/>
      <c r="N24" s="310"/>
      <c r="O24" s="199">
        <f t="shared" si="0"/>
        <v>0</v>
      </c>
      <c r="P24" s="92"/>
      <c r="Q24" s="92"/>
      <c r="R24" s="92"/>
      <c r="S24" s="92"/>
      <c r="T24" s="92"/>
    </row>
    <row r="25" spans="1:20" s="13" customFormat="1" ht="24" customHeight="1" x14ac:dyDescent="0.2">
      <c r="A25" s="194"/>
      <c r="B25" s="155"/>
      <c r="C25" s="126"/>
      <c r="D25" s="173"/>
      <c r="E25" s="173"/>
      <c r="F25" s="173"/>
      <c r="G25" s="174"/>
      <c r="H25" s="173"/>
      <c r="I25" s="173"/>
      <c r="J25" s="173"/>
      <c r="K25" s="173"/>
      <c r="L25" s="173"/>
      <c r="M25" s="288"/>
      <c r="N25" s="310"/>
      <c r="O25" s="199">
        <f t="shared" si="0"/>
        <v>0</v>
      </c>
      <c r="P25" s="92"/>
      <c r="Q25" s="92"/>
      <c r="R25" s="92"/>
      <c r="S25" s="92"/>
      <c r="T25" s="92"/>
    </row>
    <row r="26" spans="1:20" s="13" customFormat="1" ht="24" customHeight="1" x14ac:dyDescent="0.2">
      <c r="A26" s="194"/>
      <c r="B26" s="155"/>
      <c r="C26" s="126"/>
      <c r="D26" s="173"/>
      <c r="E26" s="173"/>
      <c r="F26" s="173"/>
      <c r="G26" s="174"/>
      <c r="H26" s="173"/>
      <c r="I26" s="173"/>
      <c r="J26" s="173"/>
      <c r="K26" s="173"/>
      <c r="L26" s="173"/>
      <c r="M26" s="288"/>
      <c r="N26" s="310"/>
      <c r="O26" s="199">
        <f t="shared" ref="O26:O39" si="1">IF(N26=" ",M26*1,M26*N26)</f>
        <v>0</v>
      </c>
      <c r="P26" s="92"/>
      <c r="Q26" s="92"/>
      <c r="R26" s="92"/>
      <c r="S26" s="92"/>
      <c r="T26" s="92"/>
    </row>
    <row r="27" spans="1:20" s="13" customFormat="1" ht="24" customHeight="1" x14ac:dyDescent="0.2">
      <c r="A27" s="194"/>
      <c r="B27" s="155"/>
      <c r="C27" s="126"/>
      <c r="D27" s="173"/>
      <c r="E27" s="173"/>
      <c r="F27" s="173"/>
      <c r="G27" s="174"/>
      <c r="H27" s="173"/>
      <c r="I27" s="173"/>
      <c r="J27" s="173"/>
      <c r="K27" s="173"/>
      <c r="L27" s="173"/>
      <c r="M27" s="288"/>
      <c r="N27" s="310"/>
      <c r="O27" s="199">
        <f t="shared" si="1"/>
        <v>0</v>
      </c>
      <c r="P27" s="92"/>
      <c r="Q27" s="92"/>
      <c r="R27" s="92"/>
      <c r="S27" s="92"/>
      <c r="T27" s="92"/>
    </row>
    <row r="28" spans="1:20" s="13" customFormat="1" ht="24" customHeight="1" x14ac:dyDescent="0.2">
      <c r="A28" s="194"/>
      <c r="B28" s="155"/>
      <c r="C28" s="126"/>
      <c r="D28" s="173"/>
      <c r="E28" s="173"/>
      <c r="F28" s="173"/>
      <c r="G28" s="174"/>
      <c r="H28" s="173"/>
      <c r="I28" s="173"/>
      <c r="J28" s="173"/>
      <c r="K28" s="173"/>
      <c r="L28" s="173"/>
      <c r="M28" s="288"/>
      <c r="N28" s="310"/>
      <c r="O28" s="199">
        <f t="shared" si="1"/>
        <v>0</v>
      </c>
      <c r="P28" s="92"/>
      <c r="Q28" s="92"/>
      <c r="R28" s="92"/>
      <c r="S28" s="92"/>
      <c r="T28" s="92"/>
    </row>
    <row r="29" spans="1:20" s="13" customFormat="1" ht="24" customHeight="1" x14ac:dyDescent="0.2">
      <c r="A29" s="194"/>
      <c r="B29" s="155"/>
      <c r="C29" s="126"/>
      <c r="D29" s="173"/>
      <c r="E29" s="173"/>
      <c r="F29" s="173"/>
      <c r="G29" s="174"/>
      <c r="H29" s="173"/>
      <c r="I29" s="173"/>
      <c r="J29" s="173"/>
      <c r="K29" s="173"/>
      <c r="L29" s="173"/>
      <c r="M29" s="288"/>
      <c r="N29" s="310"/>
      <c r="O29" s="199">
        <f t="shared" si="1"/>
        <v>0</v>
      </c>
      <c r="P29" s="92"/>
      <c r="Q29" s="92"/>
      <c r="R29" s="92"/>
      <c r="S29" s="92"/>
      <c r="T29" s="92"/>
    </row>
    <row r="30" spans="1:20" s="13" customFormat="1" ht="24" customHeight="1" x14ac:dyDescent="0.2">
      <c r="A30" s="194"/>
      <c r="B30" s="155"/>
      <c r="C30" s="126"/>
      <c r="D30" s="173"/>
      <c r="E30" s="173"/>
      <c r="F30" s="173"/>
      <c r="G30" s="174"/>
      <c r="H30" s="173"/>
      <c r="I30" s="173"/>
      <c r="J30" s="173"/>
      <c r="K30" s="173"/>
      <c r="L30" s="173"/>
      <c r="M30" s="288"/>
      <c r="N30" s="310"/>
      <c r="O30" s="199">
        <f t="shared" si="1"/>
        <v>0</v>
      </c>
      <c r="P30" s="92"/>
      <c r="Q30" s="92"/>
      <c r="R30" s="92"/>
      <c r="S30" s="92"/>
      <c r="T30" s="92"/>
    </row>
    <row r="31" spans="1:20" s="13" customFormat="1" ht="24" customHeight="1" x14ac:dyDescent="0.2">
      <c r="A31" s="194"/>
      <c r="B31" s="155"/>
      <c r="C31" s="126"/>
      <c r="D31" s="173"/>
      <c r="E31" s="173"/>
      <c r="F31" s="173"/>
      <c r="G31" s="174"/>
      <c r="H31" s="173"/>
      <c r="I31" s="173"/>
      <c r="J31" s="173"/>
      <c r="K31" s="173"/>
      <c r="L31" s="173"/>
      <c r="M31" s="288"/>
      <c r="N31" s="310"/>
      <c r="O31" s="199">
        <f t="shared" si="1"/>
        <v>0</v>
      </c>
      <c r="P31" s="92"/>
      <c r="Q31" s="92"/>
      <c r="R31" s="92"/>
      <c r="S31" s="92"/>
      <c r="T31" s="92"/>
    </row>
    <row r="32" spans="1:20" s="13" customFormat="1" ht="24" customHeight="1" x14ac:dyDescent="0.2">
      <c r="A32" s="194"/>
      <c r="B32" s="155"/>
      <c r="C32" s="126"/>
      <c r="D32" s="173"/>
      <c r="E32" s="173"/>
      <c r="F32" s="173"/>
      <c r="G32" s="174"/>
      <c r="H32" s="173"/>
      <c r="I32" s="173"/>
      <c r="J32" s="173"/>
      <c r="K32" s="173"/>
      <c r="L32" s="173"/>
      <c r="M32" s="288"/>
      <c r="N32" s="310"/>
      <c r="O32" s="199">
        <f t="shared" si="1"/>
        <v>0</v>
      </c>
      <c r="P32" s="92"/>
      <c r="Q32" s="92"/>
      <c r="R32" s="92"/>
      <c r="S32" s="92"/>
      <c r="T32" s="92"/>
    </row>
    <row r="33" spans="1:20" s="13" customFormat="1" ht="24" customHeight="1" x14ac:dyDescent="0.2">
      <c r="A33" s="194"/>
      <c r="B33" s="155"/>
      <c r="C33" s="126"/>
      <c r="D33" s="173"/>
      <c r="E33" s="173"/>
      <c r="F33" s="173"/>
      <c r="G33" s="174"/>
      <c r="H33" s="173"/>
      <c r="I33" s="173"/>
      <c r="J33" s="173"/>
      <c r="K33" s="173"/>
      <c r="L33" s="173"/>
      <c r="M33" s="288"/>
      <c r="N33" s="310"/>
      <c r="O33" s="199">
        <f t="shared" si="1"/>
        <v>0</v>
      </c>
      <c r="P33" s="92"/>
      <c r="Q33" s="92"/>
      <c r="R33" s="92"/>
      <c r="S33" s="92"/>
      <c r="T33" s="92"/>
    </row>
    <row r="34" spans="1:20" s="13" customFormat="1" ht="24" customHeight="1" x14ac:dyDescent="0.2">
      <c r="A34" s="194"/>
      <c r="B34" s="155"/>
      <c r="C34" s="126"/>
      <c r="D34" s="173"/>
      <c r="E34" s="173"/>
      <c r="F34" s="173"/>
      <c r="G34" s="174"/>
      <c r="H34" s="173"/>
      <c r="I34" s="173"/>
      <c r="J34" s="173"/>
      <c r="K34" s="173"/>
      <c r="L34" s="173"/>
      <c r="M34" s="288"/>
      <c r="N34" s="310"/>
      <c r="O34" s="199">
        <f t="shared" si="1"/>
        <v>0</v>
      </c>
      <c r="P34" s="92"/>
      <c r="Q34" s="92"/>
      <c r="R34" s="92"/>
      <c r="S34" s="92"/>
      <c r="T34" s="92"/>
    </row>
    <row r="35" spans="1:20" s="13" customFormat="1" ht="24" customHeight="1" x14ac:dyDescent="0.2">
      <c r="A35" s="194"/>
      <c r="B35" s="155"/>
      <c r="C35" s="126"/>
      <c r="D35" s="173"/>
      <c r="E35" s="173"/>
      <c r="F35" s="173"/>
      <c r="G35" s="174"/>
      <c r="H35" s="173"/>
      <c r="I35" s="173"/>
      <c r="J35" s="173"/>
      <c r="K35" s="173"/>
      <c r="L35" s="173"/>
      <c r="M35" s="288"/>
      <c r="N35" s="310"/>
      <c r="O35" s="199">
        <f t="shared" si="1"/>
        <v>0</v>
      </c>
      <c r="P35" s="92"/>
      <c r="Q35" s="92"/>
      <c r="R35" s="92"/>
      <c r="S35" s="92"/>
      <c r="T35" s="92"/>
    </row>
    <row r="36" spans="1:20" s="13" customFormat="1" ht="24" customHeight="1" x14ac:dyDescent="0.2">
      <c r="A36" s="194"/>
      <c r="B36" s="155"/>
      <c r="C36" s="126"/>
      <c r="D36" s="173"/>
      <c r="E36" s="173"/>
      <c r="F36" s="173"/>
      <c r="G36" s="174"/>
      <c r="H36" s="173"/>
      <c r="I36" s="173"/>
      <c r="J36" s="173"/>
      <c r="K36" s="173"/>
      <c r="L36" s="173"/>
      <c r="M36" s="288"/>
      <c r="N36" s="310"/>
      <c r="O36" s="199">
        <f t="shared" si="1"/>
        <v>0</v>
      </c>
      <c r="P36" s="92"/>
      <c r="Q36" s="92"/>
      <c r="R36" s="92"/>
      <c r="S36" s="92"/>
      <c r="T36" s="92"/>
    </row>
    <row r="37" spans="1:20" s="13" customFormat="1" ht="24" customHeight="1" x14ac:dyDescent="0.2">
      <c r="A37" s="194"/>
      <c r="B37" s="155"/>
      <c r="C37" s="126"/>
      <c r="D37" s="173"/>
      <c r="E37" s="173"/>
      <c r="F37" s="173"/>
      <c r="G37" s="174"/>
      <c r="H37" s="173"/>
      <c r="I37" s="173"/>
      <c r="J37" s="173"/>
      <c r="K37" s="173"/>
      <c r="L37" s="173"/>
      <c r="M37" s="288"/>
      <c r="N37" s="310"/>
      <c r="O37" s="199">
        <f t="shared" si="1"/>
        <v>0</v>
      </c>
      <c r="P37" s="92"/>
      <c r="Q37" s="92"/>
      <c r="R37" s="92"/>
      <c r="S37" s="92"/>
      <c r="T37" s="92"/>
    </row>
    <row r="38" spans="1:20" s="13" customFormat="1" ht="24" customHeight="1" x14ac:dyDescent="0.2">
      <c r="A38" s="194"/>
      <c r="B38" s="155"/>
      <c r="C38" s="126"/>
      <c r="D38" s="173"/>
      <c r="E38" s="173"/>
      <c r="F38" s="173"/>
      <c r="G38" s="174"/>
      <c r="H38" s="173"/>
      <c r="I38" s="173"/>
      <c r="J38" s="173"/>
      <c r="K38" s="173"/>
      <c r="L38" s="173"/>
      <c r="M38" s="288"/>
      <c r="N38" s="310"/>
      <c r="O38" s="199">
        <f t="shared" si="1"/>
        <v>0</v>
      </c>
      <c r="P38" s="92"/>
      <c r="Q38" s="92"/>
      <c r="R38" s="92"/>
      <c r="S38" s="92"/>
      <c r="T38" s="92"/>
    </row>
    <row r="39" spans="1:20" s="13" customFormat="1" ht="24" customHeight="1" x14ac:dyDescent="0.2">
      <c r="A39" s="194"/>
      <c r="B39" s="155"/>
      <c r="C39" s="126"/>
      <c r="D39" s="173"/>
      <c r="E39" s="173"/>
      <c r="F39" s="173"/>
      <c r="G39" s="174"/>
      <c r="H39" s="173"/>
      <c r="I39" s="173"/>
      <c r="J39" s="173"/>
      <c r="K39" s="173"/>
      <c r="L39" s="173"/>
      <c r="M39" s="288"/>
      <c r="N39" s="310"/>
      <c r="O39" s="199">
        <f t="shared" si="1"/>
        <v>0</v>
      </c>
      <c r="P39" s="92"/>
      <c r="Q39" s="92"/>
      <c r="R39" s="92"/>
      <c r="S39" s="92"/>
      <c r="T39" s="92"/>
    </row>
    <row r="40" spans="1:20" s="13" customFormat="1" ht="24" customHeight="1" x14ac:dyDescent="0.2">
      <c r="A40" s="194"/>
      <c r="B40" s="155"/>
      <c r="C40" s="126"/>
      <c r="D40" s="173"/>
      <c r="E40" s="173"/>
      <c r="F40" s="173"/>
      <c r="G40" s="174"/>
      <c r="H40" s="173"/>
      <c r="I40" s="173"/>
      <c r="J40" s="173"/>
      <c r="K40" s="173"/>
      <c r="L40" s="173"/>
      <c r="M40" s="288"/>
      <c r="N40" s="310"/>
      <c r="O40" s="199">
        <f>IF(N40=" ",M40*1,M40*N40)</f>
        <v>0</v>
      </c>
      <c r="P40" s="92"/>
      <c r="Q40" s="92"/>
      <c r="R40" s="92"/>
      <c r="S40" s="92"/>
      <c r="T40" s="92"/>
    </row>
    <row r="41" spans="1:20" s="13" customFormat="1" ht="24" customHeight="1" x14ac:dyDescent="0.25">
      <c r="A41" s="192"/>
      <c r="B41" s="333"/>
      <c r="C41"/>
      <c r="D41" s="96"/>
      <c r="E41"/>
      <c r="F41" s="333" t="s">
        <v>91</v>
      </c>
      <c r="G41" s="340"/>
      <c r="H41" s="332"/>
      <c r="I41"/>
      <c r="J41" s="341" t="s">
        <v>92</v>
      </c>
      <c r="K41" s="34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56" t="s">
        <v>93</v>
      </c>
      <c r="N41" s="256"/>
      <c r="O41" s="127">
        <f>SUM(O10:O40)</f>
        <v>0</v>
      </c>
      <c r="P41" s="92"/>
      <c r="Q41" s="92"/>
      <c r="R41" s="92"/>
      <c r="S41" s="92"/>
      <c r="T41" s="92"/>
    </row>
    <row r="42" spans="1:20" s="13" customFormat="1" ht="15.75" customHeight="1" x14ac:dyDescent="0.2">
      <c r="A42" s="193"/>
      <c r="B42" s="73"/>
      <c r="C42"/>
      <c r="D42" s="334"/>
      <c r="E42" s="335"/>
      <c r="F42" s="215" t="s">
        <v>94</v>
      </c>
      <c r="G42" s="340"/>
      <c r="H42"/>
      <c r="I42"/>
      <c r="J42" s="73"/>
      <c r="K42"/>
      <c r="L42" s="216" t="s">
        <v>95</v>
      </c>
      <c r="M42" s="93"/>
      <c r="N42" s="94"/>
      <c r="O42" s="98"/>
      <c r="P42" s="92"/>
      <c r="Q42" s="92"/>
      <c r="R42" s="92"/>
      <c r="S42" s="92"/>
      <c r="T42" s="92"/>
    </row>
    <row r="43" spans="1:20" s="13" customFormat="1" ht="15.75" customHeight="1" x14ac:dyDescent="0.2">
      <c r="A43" s="193"/>
      <c r="B43" s="73"/>
      <c r="C43"/>
      <c r="D43" s="336"/>
      <c r="E43" s="336"/>
      <c r="F43" s="215" t="s">
        <v>96</v>
      </c>
      <c r="G43" s="340"/>
      <c r="H43"/>
      <c r="I43"/>
      <c r="J43"/>
      <c r="K43"/>
      <c r="L43" s="221" t="s">
        <v>97</v>
      </c>
      <c r="M43" s="93"/>
      <c r="N43" s="94"/>
      <c r="O43" s="98"/>
      <c r="P43" s="92"/>
      <c r="Q43" s="92"/>
      <c r="R43" s="92"/>
      <c r="S43" s="92"/>
      <c r="T43" s="92"/>
    </row>
    <row r="44" spans="1:20" s="13" customFormat="1" ht="15.75" customHeight="1" x14ac:dyDescent="0.2">
      <c r="A44" s="193"/>
      <c r="B44"/>
      <c r="C44"/>
      <c r="D44" s="336"/>
      <c r="E44" s="336"/>
      <c r="F44" s="227" t="s">
        <v>98</v>
      </c>
      <c r="G44" s="340"/>
      <c r="H44"/>
      <c r="I44"/>
      <c r="J44"/>
      <c r="K44"/>
      <c r="L44" s="96"/>
      <c r="M44" s="93"/>
      <c r="N44" s="94"/>
      <c r="O44" s="98"/>
      <c r="P44" s="92"/>
      <c r="Q44" s="92"/>
      <c r="R44" s="92"/>
      <c r="S44" s="92"/>
      <c r="T44" s="92"/>
    </row>
    <row r="45" spans="1:20" s="13" customFormat="1" ht="15.75" customHeight="1" x14ac:dyDescent="0.2">
      <c r="A45" s="193"/>
      <c r="B45" s="338"/>
      <c r="C45"/>
      <c r="D45" s="336"/>
      <c r="E45" s="336"/>
      <c r="F45" s="227" t="s">
        <v>99</v>
      </c>
      <c r="G45" s="340"/>
      <c r="H45"/>
      <c r="I45"/>
      <c r="J45" s="97"/>
      <c r="K45" s="97"/>
      <c r="L45" s="96"/>
      <c r="M45" s="93"/>
      <c r="N45" s="94"/>
      <c r="O45" s="98"/>
      <c r="P45" s="92"/>
      <c r="Q45" s="92"/>
      <c r="R45" s="92"/>
      <c r="S45" s="92"/>
      <c r="T45" s="92"/>
    </row>
    <row r="46" spans="1:20" s="13" customFormat="1" ht="15.75" customHeight="1" x14ac:dyDescent="0.25">
      <c r="A46" s="233" t="s">
        <v>100</v>
      </c>
      <c r="B46" s="222"/>
      <c r="C46" s="221"/>
      <c r="D46" s="97"/>
      <c r="E46" s="77"/>
      <c r="F46" s="77"/>
      <c r="G46" s="339"/>
      <c r="H46"/>
      <c r="I46"/>
      <c r="J46" s="77"/>
      <c r="K46"/>
      <c r="L46" s="331" t="str">
        <f>IF($O$41=$O$55," ","Totals are not equal")</f>
        <v xml:space="preserve"> </v>
      </c>
      <c r="M46" s="77"/>
      <c r="N46" s="77"/>
      <c r="O46" s="77"/>
      <c r="P46" s="92"/>
      <c r="Q46" s="92"/>
      <c r="R46" s="92"/>
      <c r="S46" s="92"/>
      <c r="T46" s="92"/>
    </row>
    <row r="47" spans="1:20" s="13" customFormat="1" ht="14.25" customHeight="1" x14ac:dyDescent="0.2">
      <c r="A47" s="223" t="s">
        <v>101</v>
      </c>
      <c r="B47" s="222"/>
      <c r="C47" s="221"/>
      <c r="D47" s="9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2"/>
      <c r="Q47" s="92"/>
      <c r="R47" s="92"/>
      <c r="S47" s="92"/>
      <c r="T47" s="92"/>
    </row>
    <row r="48" spans="1:20" s="13" customFormat="1" ht="24" customHeight="1" x14ac:dyDescent="0.25">
      <c r="A48" s="299" t="s">
        <v>86</v>
      </c>
      <c r="B48" s="299" t="s">
        <v>2</v>
      </c>
      <c r="C48" s="300" t="s">
        <v>35</v>
      </c>
      <c r="D48" s="299"/>
      <c r="E48" s="300" t="s">
        <v>4</v>
      </c>
      <c r="F48" s="300" t="s">
        <v>36</v>
      </c>
      <c r="G48" s="299" t="s">
        <v>6</v>
      </c>
      <c r="H48" s="300" t="s">
        <v>7</v>
      </c>
      <c r="I48" s="300" t="s">
        <v>8</v>
      </c>
      <c r="J48" s="300" t="s">
        <v>37</v>
      </c>
      <c r="K48" s="349" t="s">
        <v>38</v>
      </c>
      <c r="L48" s="351" t="s">
        <v>102</v>
      </c>
      <c r="M48" s="331"/>
      <c r="N48" s="94"/>
      <c r="O48" s="256" t="s">
        <v>103</v>
      </c>
      <c r="P48" s="92"/>
      <c r="Q48" s="92"/>
      <c r="R48" s="92"/>
      <c r="S48" s="92"/>
      <c r="T48" s="92"/>
    </row>
    <row r="49" spans="1:20" ht="24" customHeight="1" x14ac:dyDescent="0.25">
      <c r="A49" s="194"/>
      <c r="B49" s="195"/>
      <c r="C49" s="311"/>
      <c r="D49" s="312"/>
      <c r="E49" s="195"/>
      <c r="F49" s="195"/>
      <c r="G49" s="195"/>
      <c r="H49" s="196"/>
      <c r="I49" s="198"/>
      <c r="J49" s="195"/>
      <c r="K49" s="350"/>
      <c r="L49" s="352"/>
      <c r="M49" s="73"/>
      <c r="N49" s="94"/>
      <c r="O49" s="176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194"/>
      <c r="B50" s="195"/>
      <c r="C50" s="311"/>
      <c r="D50" s="312"/>
      <c r="E50" s="195"/>
      <c r="F50" s="195"/>
      <c r="G50" s="195"/>
      <c r="H50" s="196"/>
      <c r="I50" s="198"/>
      <c r="J50" s="195"/>
      <c r="K50" s="350"/>
      <c r="L50" s="352"/>
      <c r="M50" s="95"/>
      <c r="N50" s="94"/>
      <c r="O50" s="176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194"/>
      <c r="B51" s="195"/>
      <c r="C51" s="311"/>
      <c r="D51" s="312"/>
      <c r="E51" s="195"/>
      <c r="F51" s="195"/>
      <c r="G51" s="195"/>
      <c r="H51" s="196"/>
      <c r="I51" s="198"/>
      <c r="J51" s="195"/>
      <c r="K51" s="350"/>
      <c r="L51" s="352"/>
      <c r="M51" s="73"/>
      <c r="N51" s="73"/>
      <c r="O51" s="176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194"/>
      <c r="B52" s="195"/>
      <c r="C52" s="311"/>
      <c r="D52" s="312"/>
      <c r="E52" s="195"/>
      <c r="F52" s="195"/>
      <c r="G52" s="195"/>
      <c r="H52" s="196"/>
      <c r="I52" s="198"/>
      <c r="J52" s="195"/>
      <c r="K52" s="350"/>
      <c r="L52" s="352"/>
      <c r="M52" s="73"/>
      <c r="N52" s="73"/>
      <c r="O52" s="176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94"/>
      <c r="B53" s="195"/>
      <c r="C53" s="311"/>
      <c r="D53" s="312"/>
      <c r="E53" s="195"/>
      <c r="F53" s="195"/>
      <c r="G53" s="195"/>
      <c r="H53" s="196"/>
      <c r="I53" s="198"/>
      <c r="J53" s="195"/>
      <c r="K53" s="350"/>
      <c r="L53" s="352"/>
      <c r="M53" s="73"/>
      <c r="N53" s="73"/>
      <c r="O53" s="176">
        <f>IF($L$53=" ",SUMIF($A$10:$A$40,A53,$O$10:$O$40),$K$41*$L$53)</f>
        <v>0</v>
      </c>
      <c r="P53" s="92"/>
      <c r="Q53" s="92"/>
      <c r="R53" s="92"/>
      <c r="S53" s="92"/>
      <c r="T53" s="92"/>
    </row>
    <row r="54" spans="1:20" s="13" customFormat="1" ht="24" customHeight="1" x14ac:dyDescent="0.2">
      <c r="A54" s="194"/>
      <c r="B54" s="195"/>
      <c r="C54" s="311"/>
      <c r="D54" s="312"/>
      <c r="E54" s="195"/>
      <c r="F54" s="195"/>
      <c r="G54" s="195"/>
      <c r="H54" s="196"/>
      <c r="I54" s="198"/>
      <c r="J54" s="195"/>
      <c r="K54" s="350"/>
      <c r="L54" s="352"/>
      <c r="M54" s="73"/>
      <c r="N54" s="73"/>
      <c r="O54" s="176">
        <f>IF($L$54=" ",SUMIF($A$12:$A$40,A54,$O$12:$O$40),$K$41*$L$54)</f>
        <v>0</v>
      </c>
      <c r="P54" s="92"/>
      <c r="Q54" s="92"/>
      <c r="R54" s="92"/>
      <c r="S54" s="92"/>
      <c r="T54" s="92"/>
    </row>
    <row r="55" spans="1:20" ht="24" customHeight="1" x14ac:dyDescent="0.25">
      <c r="A55" s="73"/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345">
        <f>SUM(L49:L54)</f>
        <v>0</v>
      </c>
      <c r="M55" s="256" t="s">
        <v>93</v>
      </c>
      <c r="N55" s="256"/>
      <c r="O55" s="127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71"/>
      <c r="B56" s="92"/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171"/>
      <c r="P56" s="171"/>
      <c r="Q56" s="171"/>
      <c r="R56" s="171"/>
      <c r="S56" s="171"/>
      <c r="T56" s="171"/>
    </row>
    <row r="57" spans="1:20" s="15" customFormat="1" ht="18" hidden="1" customHeight="1" x14ac:dyDescent="0.2">
      <c r="A57" s="172"/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13"/>
      <c r="M57" s="13"/>
      <c r="N57" s="13"/>
      <c r="P57" s="172"/>
      <c r="Q57" s="172"/>
      <c r="R57" s="172"/>
      <c r="S57" s="172"/>
      <c r="T57" s="172"/>
    </row>
    <row r="58" spans="1:20" s="13" customFormat="1" ht="18" hidden="1" customHeight="1" x14ac:dyDescent="0.2">
      <c r="P58" s="92"/>
      <c r="Q58" s="92"/>
      <c r="R58" s="92"/>
      <c r="S58" s="92"/>
      <c r="T58" s="92"/>
    </row>
    <row r="59" spans="1:20" s="13" customFormat="1" ht="18" hidden="1" customHeight="1" x14ac:dyDescent="0.25">
      <c r="L59" s="11"/>
      <c r="P59" s="92"/>
      <c r="Q59" s="92"/>
      <c r="R59" s="92"/>
      <c r="S59" s="92"/>
      <c r="T59" s="92"/>
    </row>
    <row r="60" spans="1:20" s="13" customFormat="1" ht="18" hidden="1" customHeight="1" x14ac:dyDescent="0.25">
      <c r="L60" s="11"/>
      <c r="P60" s="92"/>
      <c r="Q60" s="92"/>
      <c r="R60" s="92"/>
      <c r="S60" s="92"/>
      <c r="T60" s="92"/>
    </row>
    <row r="61" spans="1:20" s="13" customFormat="1" ht="18" hidden="1" customHeight="1" x14ac:dyDescent="0.25">
      <c r="L61" s="11"/>
      <c r="P61" s="92"/>
      <c r="Q61" s="92"/>
      <c r="R61" s="92"/>
      <c r="S61" s="92"/>
      <c r="T61" s="92"/>
    </row>
    <row r="62" spans="1:20" s="13" customFormat="1" ht="18" hidden="1" customHeight="1" x14ac:dyDescent="0.25">
      <c r="L62" s="11"/>
      <c r="M62" s="11"/>
      <c r="N62" s="11"/>
      <c r="P62" s="92"/>
      <c r="Q62" s="92"/>
      <c r="R62" s="92"/>
      <c r="S62" s="92"/>
      <c r="T62" s="92"/>
    </row>
    <row r="63" spans="1:20" s="13" customFormat="1" ht="18" hidden="1" customHeight="1" x14ac:dyDescent="0.25">
      <c r="L63" s="11"/>
      <c r="M63" s="11"/>
      <c r="N63" s="11"/>
      <c r="P63" s="92"/>
      <c r="Q63" s="92"/>
      <c r="R63" s="92"/>
      <c r="S63" s="92"/>
      <c r="T63" s="92"/>
    </row>
    <row r="64" spans="1:20" s="13" customFormat="1" ht="18" hidden="1" customHeight="1" x14ac:dyDescent="0.25">
      <c r="L64" s="11"/>
      <c r="M64" s="11"/>
      <c r="N64" s="11"/>
      <c r="P64" s="92"/>
      <c r="Q64" s="92"/>
      <c r="R64" s="92"/>
      <c r="S64" s="92"/>
      <c r="T64" s="92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1999-12-15T21:38:01Z</cp:lastPrinted>
  <dcterms:created xsi:type="dcterms:W3CDTF">1997-11-03T17:34:07Z</dcterms:created>
  <dcterms:modified xsi:type="dcterms:W3CDTF">2023-09-19T16:00:45Z</dcterms:modified>
</cp:coreProperties>
</file>