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B0785F-5CA8-4689-8611-D4776C2734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Sheet1!$A$1:$H$22</definedName>
  </definedNames>
  <calcPr calcId="0"/>
</workbook>
</file>

<file path=xl/calcChain.xml><?xml version="1.0" encoding="utf-8"?>
<calcChain xmlns="http://schemas.openxmlformats.org/spreadsheetml/2006/main">
  <c r="G4" i="1" l="1"/>
  <c r="H4" i="1"/>
  <c r="G6" i="1"/>
  <c r="H6" i="1"/>
  <c r="D8" i="1"/>
  <c r="G8" i="1"/>
  <c r="H8" i="1"/>
  <c r="G13" i="1"/>
  <c r="H13" i="1"/>
  <c r="D15" i="1"/>
  <c r="G15" i="1"/>
  <c r="H15" i="1"/>
  <c r="G17" i="1"/>
  <c r="H17" i="1"/>
  <c r="G21" i="1"/>
  <c r="H21" i="1"/>
</calcChain>
</file>

<file path=xl/sharedStrings.xml><?xml version="1.0" encoding="utf-8"?>
<sst xmlns="http://schemas.openxmlformats.org/spreadsheetml/2006/main" count="54" uniqueCount="26">
  <si>
    <t>Copier</t>
  </si>
  <si>
    <t>Maint cost</t>
  </si>
  <si>
    <t>Images per month</t>
  </si>
  <si>
    <t>Copier Base cost</t>
  </si>
  <si>
    <t>Cost Per Image {CPI}</t>
  </si>
  <si>
    <t>Copier Speed</t>
  </si>
  <si>
    <t>Agreement Term in Months</t>
  </si>
  <si>
    <t>60</t>
  </si>
  <si>
    <t>Total Cost per month</t>
  </si>
  <si>
    <t>36</t>
  </si>
  <si>
    <t>65</t>
  </si>
  <si>
    <r>
      <t xml:space="preserve">Toshiba 6570 </t>
    </r>
    <r>
      <rPr>
        <b/>
        <sz val="8"/>
        <color indexed="9"/>
        <rFont val="Arial"/>
        <family val="2"/>
      </rPr>
      <t>{Digital}</t>
    </r>
  </si>
  <si>
    <r>
      <t xml:space="preserve">Lanier 5265 </t>
    </r>
    <r>
      <rPr>
        <b/>
        <sz val="8"/>
        <color indexed="9"/>
        <rFont val="Arial"/>
        <family val="2"/>
      </rPr>
      <t>{Digital}</t>
    </r>
  </si>
  <si>
    <t>{Lanier Variable CPI plan includes 24K Images}</t>
  </si>
  <si>
    <t>{Danka Rental Plan includes 0 images}</t>
  </si>
  <si>
    <t>{Lanier Variable CPI plan includes 18K Images}</t>
  </si>
  <si>
    <r>
      <t xml:space="preserve">Lanier 5255 </t>
    </r>
    <r>
      <rPr>
        <b/>
        <sz val="8"/>
        <color indexed="9"/>
        <rFont val="Arial"/>
        <family val="2"/>
      </rPr>
      <t>{Digital}</t>
    </r>
  </si>
  <si>
    <r>
      <t xml:space="preserve">Toshiba 5570 </t>
    </r>
    <r>
      <rPr>
        <b/>
        <sz val="8"/>
        <color indexed="9"/>
        <rFont val="Arial"/>
        <family val="2"/>
      </rPr>
      <t>{Digital}</t>
    </r>
  </si>
  <si>
    <t>Listed below are the cost for 65 Copy Per Minute Machines</t>
  </si>
  <si>
    <t>Listed below are the cost for 55 Copy Per Minute Machines</t>
  </si>
  <si>
    <t>55</t>
  </si>
  <si>
    <r>
      <t>Xerox 5365</t>
    </r>
    <r>
      <rPr>
        <sz val="8"/>
        <rFont val="Arial"/>
        <family val="2"/>
      </rPr>
      <t xml:space="preserve"> {ANALOG}</t>
    </r>
  </si>
  <si>
    <t>Canon IR550 {Digital}</t>
  </si>
  <si>
    <t>Canon IR600 {Digital}</t>
  </si>
  <si>
    <r>
      <t xml:space="preserve">Current Copier @ EB2944                                          </t>
    </r>
    <r>
      <rPr>
        <sz val="9"/>
        <color indexed="9"/>
        <rFont val="Arial"/>
        <family val="2"/>
      </rPr>
      <t>{The Base Lease charge includes 45K images}</t>
    </r>
  </si>
  <si>
    <r>
      <t xml:space="preserve">{Danka Rental Plan includes 0 images} </t>
    </r>
    <r>
      <rPr>
        <i/>
        <sz val="10"/>
        <rFont val="Letter Gothic"/>
      </rPr>
      <t>{45 day wait @ present}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</si>
</sst>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0"/>
  </numFmts>
  <fonts count="11">
    <font>
      <sz val="9"/>
      <name val="Arial"/>
    </font>
    <font>
      <b/>
      <sz val="10"/>
      <name val="Letter Gothic"/>
      <family val="3"/>
    </font>
    <font>
      <b/>
      <i/>
      <sz val="9"/>
      <color indexed="10"/>
      <name val="Arial"/>
      <family val="2"/>
    </font>
    <font>
      <b/>
      <sz val="10"/>
      <color indexed="10"/>
      <name val="Letter Gothic"/>
      <family val="3"/>
    </font>
    <font>
      <sz val="8"/>
      <name val="Arial"/>
      <family val="2"/>
    </font>
    <font>
      <sz val="2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2"/>
      <name val="Letter Gothic"/>
    </font>
    <font>
      <i/>
      <sz val="10"/>
      <name val="Letter Gothic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left" wrapText="1"/>
    </xf>
    <xf numFmtId="49" fontId="0" fillId="2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right" wrapText="1"/>
    </xf>
    <xf numFmtId="165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center" wrapText="1"/>
    </xf>
    <xf numFmtId="49" fontId="0" fillId="2" borderId="0" xfId="0" applyNumberForma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center" wrapText="1"/>
    </xf>
    <xf numFmtId="165" fontId="0" fillId="2" borderId="0" xfId="0" applyNumberForma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right" wrapText="1"/>
    </xf>
    <xf numFmtId="165" fontId="0" fillId="2" borderId="0" xfId="0" applyNumberFormat="1" applyFill="1" applyBorder="1" applyAlignment="1">
      <alignment horizontal="right" wrapText="1"/>
    </xf>
    <xf numFmtId="49" fontId="7" fillId="4" borderId="2" xfId="0" applyNumberFormat="1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left" wrapText="1"/>
    </xf>
    <xf numFmtId="164" fontId="7" fillId="4" borderId="2" xfId="0" applyNumberFormat="1" applyFont="1" applyFill="1" applyBorder="1" applyAlignment="1">
      <alignment horizontal="center" wrapText="1"/>
    </xf>
    <xf numFmtId="165" fontId="7" fillId="4" borderId="2" xfId="0" applyNumberFormat="1" applyFont="1" applyFill="1" applyBorder="1" applyAlignment="1">
      <alignment horizontal="center" wrapText="1"/>
    </xf>
    <xf numFmtId="164" fontId="7" fillId="4" borderId="2" xfId="0" applyNumberFormat="1" applyFont="1" applyFill="1" applyBorder="1" applyAlignment="1">
      <alignment horizontal="right" wrapText="1"/>
    </xf>
    <xf numFmtId="165" fontId="7" fillId="4" borderId="2" xfId="0" applyNumberFormat="1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 wrapText="1"/>
    </xf>
    <xf numFmtId="49" fontId="6" fillId="5" borderId="2" xfId="0" applyNumberFormat="1" applyFont="1" applyFill="1" applyBorder="1" applyAlignment="1">
      <alignment horizontal="center" wrapText="1"/>
    </xf>
    <xf numFmtId="164" fontId="6" fillId="5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right" wrapText="1"/>
    </xf>
    <xf numFmtId="165" fontId="7" fillId="5" borderId="2" xfId="0" applyNumberFormat="1" applyFont="1" applyFill="1" applyBorder="1" applyAlignment="1">
      <alignment horizontal="right" wrapText="1"/>
    </xf>
    <xf numFmtId="3" fontId="7" fillId="5" borderId="2" xfId="0" applyNumberFormat="1" applyFont="1" applyFill="1" applyBorder="1" applyAlignment="1">
      <alignment horizontal="center" wrapText="1"/>
    </xf>
    <xf numFmtId="3" fontId="7" fillId="4" borderId="2" xfId="0" applyNumberFormat="1" applyFont="1" applyFill="1" applyBorder="1" applyAlignment="1">
      <alignment horizontal="center" wrapText="1"/>
    </xf>
    <xf numFmtId="0" fontId="0" fillId="6" borderId="0" xfId="0" applyFill="1" applyAlignment="1">
      <alignment wrapText="1"/>
    </xf>
    <xf numFmtId="0" fontId="7" fillId="2" borderId="3" xfId="0" applyFont="1" applyFill="1" applyBorder="1" applyAlignment="1">
      <alignment horizontal="left" wrapText="1"/>
    </xf>
    <xf numFmtId="49" fontId="7" fillId="2" borderId="3" xfId="0" applyNumberFormat="1" applyFont="1" applyFill="1" applyBorder="1" applyAlignment="1">
      <alignment horizontal="center" wrapText="1"/>
    </xf>
    <xf numFmtId="164" fontId="7" fillId="2" borderId="3" xfId="0" applyNumberFormat="1" applyFont="1" applyFill="1" applyBorder="1" applyAlignment="1">
      <alignment horizontal="center" wrapText="1"/>
    </xf>
    <xf numFmtId="165" fontId="7" fillId="2" borderId="3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wrapText="1"/>
    </xf>
    <xf numFmtId="164" fontId="7" fillId="2" borderId="3" xfId="0" applyNumberFormat="1" applyFont="1" applyFill="1" applyBorder="1" applyAlignment="1">
      <alignment horizontal="right" wrapText="1"/>
    </xf>
    <xf numFmtId="165" fontId="7" fillId="2" borderId="3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Normal="100" workbookViewId="0">
      <pane ySplit="2" topLeftCell="A3" activePane="bottomLeft" state="frozen"/>
      <selection pane="bottomLeft" activeCell="A3" sqref="A3:IV3"/>
    </sheetView>
  </sheetViews>
  <sheetFormatPr defaultRowHeight="12"/>
  <cols>
    <col min="1" max="1" width="18.5703125" style="1" customWidth="1"/>
    <col min="2" max="2" width="12.140625" style="1" customWidth="1"/>
    <col min="3" max="3" width="8.140625" style="7" customWidth="1"/>
    <col min="4" max="4" width="11.28515625" style="8" customWidth="1"/>
    <col min="5" max="5" width="8" style="4" customWidth="1"/>
    <col min="6" max="6" width="11" style="2" customWidth="1"/>
    <col min="7" max="7" width="13.28515625" style="3" customWidth="1"/>
    <col min="8" max="8" width="12.5703125" style="5" customWidth="1"/>
    <col min="9" max="9" width="11.42578125" style="6" bestFit="1" customWidth="1"/>
    <col min="10" max="16384" width="9.140625" style="6"/>
  </cols>
  <sheetData>
    <row r="1" spans="1:10" ht="26.25" customHeight="1">
      <c r="A1" s="51" t="s">
        <v>19</v>
      </c>
      <c r="B1" s="51"/>
      <c r="C1" s="51"/>
      <c r="D1" s="51"/>
      <c r="E1" s="51"/>
      <c r="F1" s="51"/>
      <c r="G1" s="51"/>
      <c r="H1" s="51"/>
    </row>
    <row r="2" spans="1:10" s="9" customFormat="1" ht="52.5" customHeight="1">
      <c r="A2" s="11" t="s">
        <v>0</v>
      </c>
      <c r="B2" s="12" t="s">
        <v>6</v>
      </c>
      <c r="C2" s="12" t="s">
        <v>5</v>
      </c>
      <c r="D2" s="13" t="s">
        <v>3</v>
      </c>
      <c r="E2" s="14" t="s">
        <v>1</v>
      </c>
      <c r="F2" s="15" t="s">
        <v>2</v>
      </c>
      <c r="G2" s="13" t="s">
        <v>8</v>
      </c>
      <c r="H2" s="16" t="s">
        <v>4</v>
      </c>
    </row>
    <row r="3" spans="1:10" ht="26.25" customHeight="1">
      <c r="A3" s="48" t="s">
        <v>14</v>
      </c>
      <c r="B3" s="48"/>
      <c r="C3" s="48"/>
      <c r="D3" s="48"/>
      <c r="E3" s="48"/>
      <c r="F3" s="48"/>
      <c r="G3" s="48"/>
      <c r="H3" s="48"/>
    </row>
    <row r="4" spans="1:10">
      <c r="A4" s="25" t="s">
        <v>22</v>
      </c>
      <c r="B4" s="24" t="s">
        <v>9</v>
      </c>
      <c r="C4" s="24" t="s">
        <v>20</v>
      </c>
      <c r="D4" s="26">
        <v>340</v>
      </c>
      <c r="E4" s="27">
        <v>0.01</v>
      </c>
      <c r="F4" s="38">
        <v>42315</v>
      </c>
      <c r="G4" s="28">
        <f>SUM(F4*E4)+D4</f>
        <v>763.15000000000009</v>
      </c>
      <c r="H4" s="29">
        <f>G4/F4</f>
        <v>1.8034975776911263E-2</v>
      </c>
    </row>
    <row r="5" spans="1:10" ht="26.25" customHeight="1">
      <c r="A5" s="48" t="s">
        <v>14</v>
      </c>
      <c r="B5" s="48"/>
      <c r="C5" s="48"/>
      <c r="D5" s="48"/>
      <c r="E5" s="48"/>
      <c r="F5" s="48"/>
      <c r="G5" s="48"/>
      <c r="H5" s="48"/>
    </row>
    <row r="6" spans="1:10">
      <c r="A6" s="25" t="s">
        <v>17</v>
      </c>
      <c r="B6" s="24" t="s">
        <v>9</v>
      </c>
      <c r="C6" s="24" t="s">
        <v>20</v>
      </c>
      <c r="D6" s="26">
        <v>375</v>
      </c>
      <c r="E6" s="27">
        <v>9.4999999999999998E-3</v>
      </c>
      <c r="F6" s="38">
        <v>42315</v>
      </c>
      <c r="G6" s="28">
        <f>SUM(F6*E6)+D6</f>
        <v>776.99250000000006</v>
      </c>
      <c r="H6" s="29">
        <f>G6/F6</f>
        <v>1.8362105636299187E-2</v>
      </c>
    </row>
    <row r="7" spans="1:10" s="10" customFormat="1" ht="26.25" customHeight="1">
      <c r="A7" s="48" t="s">
        <v>15</v>
      </c>
      <c r="B7" s="48"/>
      <c r="C7" s="48"/>
      <c r="D7" s="48"/>
      <c r="E7" s="48"/>
      <c r="F7" s="48"/>
      <c r="G7" s="48"/>
      <c r="H7" s="48"/>
      <c r="I7" s="9"/>
      <c r="J7" s="9"/>
    </row>
    <row r="8" spans="1:10">
      <c r="A8" s="25" t="s">
        <v>16</v>
      </c>
      <c r="B8" s="24" t="s">
        <v>9</v>
      </c>
      <c r="C8" s="24" t="s">
        <v>20</v>
      </c>
      <c r="D8" s="26">
        <f>0.0284*18000</f>
        <v>511.20000000000005</v>
      </c>
      <c r="E8" s="27">
        <v>2.8400000000000002E-2</v>
      </c>
      <c r="F8" s="38">
        <v>42315</v>
      </c>
      <c r="G8" s="28">
        <f>SUM((F8-18000)*E8)+D8</f>
        <v>1201.7460000000001</v>
      </c>
      <c r="H8" s="29">
        <f>G8/F8</f>
        <v>2.8400000000000002E-2</v>
      </c>
    </row>
    <row r="9" spans="1:10" ht="30" customHeight="1" thickBot="1">
      <c r="A9" s="40"/>
      <c r="B9" s="41"/>
      <c r="C9" s="41"/>
      <c r="D9" s="42"/>
      <c r="E9" s="43"/>
      <c r="F9" s="44"/>
      <c r="G9" s="45"/>
      <c r="H9" s="46"/>
    </row>
    <row r="10" spans="1:10" ht="26.25" customHeight="1">
      <c r="A10" s="50" t="s">
        <v>18</v>
      </c>
      <c r="B10" s="50"/>
      <c r="C10" s="50"/>
      <c r="D10" s="50"/>
      <c r="E10" s="50"/>
      <c r="F10" s="50"/>
      <c r="G10" s="50"/>
      <c r="H10" s="50"/>
    </row>
    <row r="11" spans="1:10" s="9" customFormat="1" ht="40.5">
      <c r="A11" s="11" t="s">
        <v>0</v>
      </c>
      <c r="B11" s="12" t="s">
        <v>6</v>
      </c>
      <c r="C11" s="12" t="s">
        <v>5</v>
      </c>
      <c r="D11" s="13" t="s">
        <v>3</v>
      </c>
      <c r="E11" s="14" t="s">
        <v>1</v>
      </c>
      <c r="F11" s="15" t="s">
        <v>2</v>
      </c>
      <c r="G11" s="13" t="s">
        <v>8</v>
      </c>
      <c r="H11" s="16" t="s">
        <v>4</v>
      </c>
    </row>
    <row r="12" spans="1:10" ht="26.25" customHeight="1">
      <c r="A12" s="48" t="s">
        <v>25</v>
      </c>
      <c r="B12" s="48"/>
      <c r="C12" s="48"/>
      <c r="D12" s="48"/>
      <c r="E12" s="48"/>
      <c r="F12" s="48"/>
      <c r="G12" s="48"/>
      <c r="H12" s="48"/>
    </row>
    <row r="13" spans="1:10">
      <c r="A13" s="25" t="s">
        <v>23</v>
      </c>
      <c r="B13" s="24" t="s">
        <v>9</v>
      </c>
      <c r="C13" s="24" t="s">
        <v>10</v>
      </c>
      <c r="D13" s="26">
        <v>350</v>
      </c>
      <c r="E13" s="27">
        <v>0.01</v>
      </c>
      <c r="F13" s="38">
        <v>42315</v>
      </c>
      <c r="G13" s="28">
        <f>SUM(F13*E13)+D13</f>
        <v>773.15000000000009</v>
      </c>
      <c r="H13" s="29">
        <f>G13/F13</f>
        <v>1.8271298593879243E-2</v>
      </c>
    </row>
    <row r="14" spans="1:10" s="10" customFormat="1" ht="26.25" customHeight="1">
      <c r="A14" s="47" t="s">
        <v>13</v>
      </c>
      <c r="B14" s="47"/>
      <c r="C14" s="47"/>
      <c r="D14" s="47"/>
      <c r="E14" s="47"/>
      <c r="F14" s="47"/>
      <c r="G14" s="47"/>
      <c r="H14" s="47"/>
      <c r="I14" s="9"/>
      <c r="J14" s="9"/>
    </row>
    <row r="15" spans="1:10">
      <c r="A15" s="25" t="s">
        <v>12</v>
      </c>
      <c r="B15" s="24" t="s">
        <v>9</v>
      </c>
      <c r="C15" s="24" t="s">
        <v>10</v>
      </c>
      <c r="D15" s="26">
        <f>0.0241*24000</f>
        <v>578.4</v>
      </c>
      <c r="E15" s="27">
        <v>9.4999999999999998E-3</v>
      </c>
      <c r="F15" s="38">
        <v>42315</v>
      </c>
      <c r="G15" s="28">
        <f>SUM((F15-24000)*E15)+D15</f>
        <v>752.39249999999993</v>
      </c>
      <c r="H15" s="29">
        <f>G15/F15</f>
        <v>1.7780751506557956E-2</v>
      </c>
    </row>
    <row r="16" spans="1:10" ht="26.25" customHeight="1">
      <c r="A16" s="48" t="s">
        <v>14</v>
      </c>
      <c r="B16" s="48"/>
      <c r="C16" s="48"/>
      <c r="D16" s="48"/>
      <c r="E16" s="48"/>
      <c r="F16" s="48"/>
      <c r="G16" s="48"/>
      <c r="H16" s="48"/>
    </row>
    <row r="17" spans="1:8">
      <c r="A17" s="25" t="s">
        <v>11</v>
      </c>
      <c r="B17" s="24" t="s">
        <v>9</v>
      </c>
      <c r="C17" s="24" t="s">
        <v>10</v>
      </c>
      <c r="D17" s="26">
        <v>395</v>
      </c>
      <c r="E17" s="27">
        <v>9.4999999999999998E-3</v>
      </c>
      <c r="F17" s="38">
        <v>42315</v>
      </c>
      <c r="G17" s="28">
        <f>SUM(F17*E17)+D17</f>
        <v>796.99250000000006</v>
      </c>
      <c r="H17" s="29">
        <f>G17/F17</f>
        <v>1.8834751270235144E-2</v>
      </c>
    </row>
    <row r="18" spans="1:8" ht="30" customHeight="1">
      <c r="A18" s="17"/>
      <c r="B18" s="18"/>
      <c r="C18" s="19"/>
      <c r="D18" s="20"/>
      <c r="E18" s="21"/>
      <c r="F18" s="19"/>
      <c r="G18" s="22"/>
      <c r="H18" s="23"/>
    </row>
    <row r="19" spans="1:8" s="39" customFormat="1" ht="47.25" customHeight="1">
      <c r="A19" s="49" t="s">
        <v>24</v>
      </c>
      <c r="B19" s="49"/>
      <c r="C19" s="49"/>
      <c r="D19" s="49"/>
      <c r="E19" s="49"/>
      <c r="F19" s="49"/>
      <c r="G19" s="49"/>
      <c r="H19" s="49"/>
    </row>
    <row r="20" spans="1:8" s="9" customFormat="1" ht="40.5">
      <c r="A20" s="11" t="s">
        <v>0</v>
      </c>
      <c r="B20" s="12" t="s">
        <v>6</v>
      </c>
      <c r="C20" s="12" t="s">
        <v>5</v>
      </c>
      <c r="D20" s="13" t="s">
        <v>3</v>
      </c>
      <c r="E20" s="14" t="s">
        <v>1</v>
      </c>
      <c r="F20" s="15" t="s">
        <v>2</v>
      </c>
      <c r="G20" s="13" t="s">
        <v>8</v>
      </c>
      <c r="H20" s="16" t="s">
        <v>4</v>
      </c>
    </row>
    <row r="21" spans="1:8">
      <c r="A21" s="30" t="s">
        <v>21</v>
      </c>
      <c r="B21" s="34" t="s">
        <v>7</v>
      </c>
      <c r="C21" s="31" t="s">
        <v>10</v>
      </c>
      <c r="D21" s="32">
        <v>1700</v>
      </c>
      <c r="E21" s="33">
        <v>1.6E-2</v>
      </c>
      <c r="F21" s="37">
        <v>42318</v>
      </c>
      <c r="G21" s="35">
        <f>D21</f>
        <v>1700</v>
      </c>
      <c r="H21" s="36">
        <f>G21/F21</f>
        <v>4.0172030814310693E-2</v>
      </c>
    </row>
    <row r="22" spans="1:8">
      <c r="A22" s="17"/>
      <c r="B22" s="18"/>
      <c r="C22" s="19"/>
      <c r="D22" s="20"/>
      <c r="E22" s="21"/>
      <c r="F22" s="19"/>
      <c r="G22" s="22"/>
      <c r="H22" s="23"/>
    </row>
    <row r="23" spans="1:8" ht="36.75" customHeight="1">
      <c r="B23" s="2"/>
    </row>
    <row r="24" spans="1:8">
      <c r="B24" s="2"/>
    </row>
    <row r="25" spans="1:8">
      <c r="B25" s="2"/>
    </row>
    <row r="26" spans="1:8">
      <c r="B26" s="2"/>
    </row>
    <row r="27" spans="1:8">
      <c r="B27" s="2"/>
    </row>
    <row r="28" spans="1:8">
      <c r="B28" s="2"/>
    </row>
    <row r="29" spans="1:8">
      <c r="B29" s="2"/>
    </row>
    <row r="30" spans="1:8">
      <c r="B30" s="2"/>
    </row>
    <row r="31" spans="1:8">
      <c r="B31" s="2"/>
    </row>
  </sheetData>
  <mergeCells count="9">
    <mergeCell ref="A1:H1"/>
    <mergeCell ref="A3:H3"/>
    <mergeCell ref="A14:H14"/>
    <mergeCell ref="A16:H16"/>
    <mergeCell ref="A19:H19"/>
    <mergeCell ref="A12:H12"/>
    <mergeCell ref="A7:H7"/>
    <mergeCell ref="A5:H5"/>
    <mergeCell ref="A10:H10"/>
  </mergeCells>
  <printOptions horizontalCentered="1"/>
  <pageMargins left="0.01" right="0.01" top="2" bottom="1" header="0.5" footer="0.5"/>
  <pageSetup scale="110" orientation="portrait" horizontalDpi="4294967292" r:id="rId1"/>
  <headerFooter alignWithMargins="0">
    <oddHeader>&amp;L&amp;"Baskerville Old Face,Regular"&amp;11Prepared by Iain Russell&amp;C&amp;"Bookman Old Style,Bold Italic"&amp;12
EB19K1
CPI Comparison for 55, 60 &amp; 65 CPM Copiers&amp;R&amp;"Bookman Old Style,Regular"&amp;11EPSC CONFIDENTIAL</oddHeader>
    <oddFooter>&amp;L&amp;8&amp;F&amp;C&amp;P  of  &amp;N&amp;R&amp;8&amp;D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>Carole Rogers</Manager>
  <Company>Enron Property &amp; Services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EB33K1 &amp; EB3398{K2} Copiers</dc:title>
  <dc:subject>Change out</dc:subject>
  <dc:creator>IDGR</dc:creator>
  <cp:keywords>Susan Letbetter change request</cp:keywords>
  <cp:lastModifiedBy>Jan Havlíček</cp:lastModifiedBy>
  <cp:lastPrinted>1999-12-17T16:37:45Z</cp:lastPrinted>
  <dcterms:created xsi:type="dcterms:W3CDTF">1999-04-07T16:54:10Z</dcterms:created>
  <dcterms:modified xsi:type="dcterms:W3CDTF">2023-09-19T16:54:42Z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tination">
    <vt:lpwstr>Susan Letbetter</vt:lpwstr>
  </property>
  <property fmtid="{D5CDD505-2E9C-101B-9397-08002B2CF9AE}" pid="3" name="Date completed">
    <vt:filetime>1999-11-12T06:00:00Z</vt:filetime>
  </property>
  <property fmtid="{D5CDD505-2E9C-101B-9397-08002B2CF9AE}" pid="4" name="Owner">
    <vt:lpwstr>Iain.Russell@Enron.com</vt:lpwstr>
  </property>
  <property fmtid="{D5CDD505-2E9C-101B-9397-08002B2CF9AE}" pid="5" name="Telephone number">
    <vt:lpwstr>713-853-6861</vt:lpwstr>
  </property>
</Properties>
</file>