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EEEA97-8B86-4F45-B66A-8A124382C47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A" sheetId="1" r:id="rId1"/>
  </sheets>
  <definedNames>
    <definedName name="_1">A!$A$2:$R$55</definedName>
    <definedName name="_2">A!$A$57:$Q$92</definedName>
    <definedName name="_xlnm.Print_Area" localSheetId="0">A!$A$1:$R$98</definedName>
    <definedName name="_xlnm.Print_Area">A!$A$2:$R$98</definedName>
    <definedName name="Print_Area_MI" localSheetId="0">A!$A$2:$R$98</definedName>
  </definedNames>
  <calcPr calcId="0"/>
</workbook>
</file>

<file path=xl/calcChain.xml><?xml version="1.0" encoding="utf-8"?>
<calcChain xmlns="http://schemas.openxmlformats.org/spreadsheetml/2006/main">
  <c r="L9" i="1" l="1"/>
  <c r="P9" i="1"/>
  <c r="L10" i="1"/>
  <c r="P10" i="1"/>
  <c r="L11" i="1"/>
  <c r="P11" i="1"/>
  <c r="L12" i="1"/>
  <c r="P12" i="1"/>
  <c r="L13" i="1"/>
  <c r="L14" i="1"/>
  <c r="P14" i="1"/>
  <c r="L15" i="1"/>
  <c r="P15" i="1"/>
  <c r="L16" i="1"/>
  <c r="P16" i="1"/>
  <c r="L17" i="1"/>
  <c r="P17" i="1"/>
  <c r="L18" i="1"/>
  <c r="P18" i="1"/>
  <c r="L19" i="1"/>
  <c r="P21" i="1"/>
  <c r="P22" i="1"/>
  <c r="L25" i="1"/>
  <c r="P25" i="1"/>
  <c r="L26" i="1"/>
  <c r="P26" i="1"/>
  <c r="P28" i="1"/>
  <c r="P33" i="1"/>
  <c r="L36" i="1"/>
  <c r="P36" i="1"/>
  <c r="L38" i="1"/>
  <c r="P38" i="1"/>
  <c r="P39" i="1"/>
  <c r="L41" i="1"/>
  <c r="P41" i="1"/>
  <c r="L42" i="1"/>
  <c r="P42" i="1"/>
  <c r="P43" i="1"/>
  <c r="N44" i="1"/>
  <c r="P46" i="1"/>
  <c r="P48" i="1"/>
  <c r="P91" i="1"/>
</calcChain>
</file>

<file path=xl/sharedStrings.xml><?xml version="1.0" encoding="utf-8"?>
<sst xmlns="http://schemas.openxmlformats.org/spreadsheetml/2006/main" count="98" uniqueCount="86">
  <si>
    <t>RMW-OAKVILLE EMPLOYEE ORDER FORM</t>
  </si>
  <si>
    <t xml:space="preserve">  BOTTLE</t>
  </si>
  <si>
    <t>CASE</t>
  </si>
  <si>
    <t># OF</t>
  </si>
  <si>
    <t/>
  </si>
  <si>
    <t>Robert Mondavi Napa Valley</t>
  </si>
  <si>
    <t>PRICE</t>
  </si>
  <si>
    <t>BOTTLES</t>
  </si>
  <si>
    <t>COST</t>
  </si>
  <si>
    <t>750ml</t>
  </si>
  <si>
    <t>Robert Mondavi District</t>
  </si>
  <si>
    <t xml:space="preserve">750ml </t>
  </si>
  <si>
    <t>Robert Mondavi Reserve</t>
  </si>
  <si>
    <t>Subtotals</t>
  </si>
  <si>
    <t>Sales Tax</t>
  </si>
  <si>
    <t xml:space="preserve">    FAX TO RETAIL DEPT. (707) 968-2206  </t>
  </si>
  <si>
    <t>(Pg 1)</t>
  </si>
  <si>
    <t>Totals</t>
  </si>
  <si>
    <t>(Pg 2)</t>
  </si>
  <si>
    <t xml:space="preserve">Please deliver to:  </t>
  </si>
  <si>
    <t xml:space="preserve">                      (check one of the following)</t>
  </si>
  <si>
    <t xml:space="preserve">Bedford - Upstairs </t>
  </si>
  <si>
    <t xml:space="preserve">Bedford - Downstairs </t>
  </si>
  <si>
    <t>TEC Center</t>
  </si>
  <si>
    <t xml:space="preserve">Latour Court </t>
  </si>
  <si>
    <r>
      <t xml:space="preserve">There is a </t>
    </r>
    <r>
      <rPr>
        <b/>
        <u/>
        <sz val="18"/>
        <rFont val="Times New Roman"/>
        <family val="1"/>
      </rPr>
      <t>two case maximum</t>
    </r>
    <r>
      <rPr>
        <b/>
        <sz val="18"/>
        <rFont val="Times New Roman"/>
        <family val="1"/>
      </rPr>
      <t xml:space="preserve"> on every order for delivery.</t>
    </r>
  </si>
  <si>
    <r>
      <t>Thursday delivery only</t>
    </r>
    <r>
      <rPr>
        <b/>
        <sz val="18"/>
        <rFont val="Times New Roman"/>
        <family val="1"/>
      </rPr>
      <t xml:space="preserve"> -- all other orders must be picked up at the RMW Oakville Retail Department</t>
    </r>
  </si>
  <si>
    <r>
      <t xml:space="preserve">Please note that orders </t>
    </r>
    <r>
      <rPr>
        <b/>
        <i/>
        <u/>
        <sz val="18"/>
        <rFont val="Times New Roman"/>
        <family val="1"/>
      </rPr>
      <t>must be received by noon on Wednesday for Thursday delivery</t>
    </r>
    <r>
      <rPr>
        <b/>
        <i/>
        <sz val="18"/>
        <rFont val="Times New Roman"/>
        <family val="1"/>
      </rPr>
      <t>.</t>
    </r>
  </si>
  <si>
    <t>Name:</t>
  </si>
  <si>
    <t>Location:</t>
  </si>
  <si>
    <t xml:space="preserve">         Check attached</t>
  </si>
  <si>
    <t xml:space="preserve">               or,   please charge my:  </t>
  </si>
  <si>
    <t xml:space="preserve">    VISA</t>
  </si>
  <si>
    <t>Ext.#______</t>
  </si>
  <si>
    <t>Empl#______</t>
  </si>
  <si>
    <t>Date:</t>
  </si>
  <si>
    <t>MasterCard</t>
  </si>
  <si>
    <t xml:space="preserve">      Expiration Date:_____/_____</t>
  </si>
  <si>
    <t>(please check one box)</t>
  </si>
  <si>
    <t>Discover</t>
  </si>
  <si>
    <t xml:space="preserve">  Credit Card #</t>
  </si>
  <si>
    <t>AM/EX</t>
  </si>
  <si>
    <t>(Cannot deliver unless this section is completed)</t>
  </si>
  <si>
    <t>(please print)</t>
  </si>
  <si>
    <t xml:space="preserve">           (signature)</t>
  </si>
  <si>
    <t xml:space="preserve"> "Warning: Drinking Distilled Spirits, Beer, Coolers, Wine and Other Alcoholic Beverages</t>
  </si>
  <si>
    <t xml:space="preserve">                   May Increase Cancer Risk, and, During Pregnancy Can Cause Birth Defects."</t>
  </si>
  <si>
    <t xml:space="preserve"> </t>
  </si>
  <si>
    <t xml:space="preserve">  FAX TO RETAIL DEPT. (707) 968-2206  </t>
  </si>
  <si>
    <t>Special Bottling</t>
  </si>
  <si>
    <r>
      <t>1996 Cabernet Sauvignon 30th Anniversary</t>
    </r>
    <r>
      <rPr>
        <b/>
        <i/>
        <sz val="20"/>
        <rFont val="Times New Roman"/>
        <family val="1"/>
      </rPr>
      <t xml:space="preserve"> </t>
    </r>
  </si>
  <si>
    <t>500ml</t>
  </si>
  <si>
    <t>1999 Rose'</t>
  </si>
  <si>
    <t>Muscat Canelli</t>
  </si>
  <si>
    <t>375ml</t>
  </si>
  <si>
    <t>1998 Chardonnay Reserve</t>
  </si>
  <si>
    <r>
      <t xml:space="preserve">1998 Sauvignon Blanc Botrytis </t>
    </r>
    <r>
      <rPr>
        <i/>
        <sz val="16"/>
        <rFont val="Times New Roman"/>
        <family val="1"/>
      </rPr>
      <t>(2 bottle limit)</t>
    </r>
    <r>
      <rPr>
        <i/>
        <sz val="12"/>
        <rFont val="Times New Roman"/>
        <family val="1"/>
      </rPr>
      <t>375ml</t>
    </r>
  </si>
  <si>
    <t xml:space="preserve">1997 Chardonnay </t>
  </si>
  <si>
    <t xml:space="preserve">1997 ToKalon Cabernet Sauvignon </t>
  </si>
  <si>
    <t>1999 Sauvignon Blanc, Stags Leap District</t>
  </si>
  <si>
    <r>
      <t xml:space="preserve">1999 Pinot Noir, Carneros District </t>
    </r>
    <r>
      <rPr>
        <i/>
        <sz val="14"/>
        <rFont val="Times New Roman"/>
        <family val="1"/>
      </rPr>
      <t>(6 bottle limit)</t>
    </r>
  </si>
  <si>
    <t xml:space="preserve">1998 Marjorie's Sunrise Cabernet Sauvignon </t>
  </si>
  <si>
    <r>
      <t xml:space="preserve">1999 PNX,Carneros Pinot Noir </t>
    </r>
    <r>
      <rPr>
        <i/>
        <sz val="14"/>
        <rFont val="Times New Roman"/>
        <family val="1"/>
      </rPr>
      <t>(6 bottle limit)</t>
    </r>
  </si>
  <si>
    <t>1998 Malbec,Stags Leap District</t>
  </si>
  <si>
    <t>1999 Boomerang, Syrah</t>
  </si>
  <si>
    <t>1999 Chardonnay, Carneros District</t>
  </si>
  <si>
    <t>1998 Merlot</t>
  </si>
  <si>
    <t xml:space="preserve">1999 Fumé Blanc Reserve </t>
  </si>
  <si>
    <t>1999 Pinot Noir</t>
  </si>
  <si>
    <r>
      <t>1998 Cabernet Sauvignon, Oakville District</t>
    </r>
    <r>
      <rPr>
        <i/>
        <sz val="14"/>
        <rFont val="Times New Roman"/>
        <family val="1"/>
      </rPr>
      <t>(6 bottle limit)</t>
    </r>
  </si>
  <si>
    <r>
      <t xml:space="preserve">1998 Cabernet Sauvignon, Stags Leap District </t>
    </r>
    <r>
      <rPr>
        <i/>
        <sz val="14"/>
        <rFont val="Times New Roman"/>
        <family val="1"/>
      </rPr>
      <t>(6 bottle limit)</t>
    </r>
  </si>
  <si>
    <r>
      <t>1997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</si>
  <si>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r>
      <t>1995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</si>
  <si>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t>1999 Pinot Noir Reserve (6 bottle limit)</t>
  </si>
  <si>
    <t>1999 Pinot Noir, La Chouette</t>
  </si>
  <si>
    <r>
      <t>1998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(375ml)</t>
    </r>
  </si>
  <si>
    <t>1999 Zinfandel</t>
  </si>
  <si>
    <r>
      <t xml:space="preserve">1998 Merlot, Stags Leap District </t>
    </r>
    <r>
      <rPr>
        <i/>
        <sz val="14"/>
        <rFont val="Times New Roman"/>
        <family val="1"/>
      </rPr>
      <t>(6 bottle limit)</t>
    </r>
  </si>
  <si>
    <r>
      <t>1997 Cabernet Sauvignon</t>
    </r>
    <r>
      <rPr>
        <i/>
        <sz val="14"/>
        <rFont val="Times New Roman"/>
        <family val="1"/>
      </rPr>
      <t>(12 bottles)</t>
    </r>
  </si>
  <si>
    <t>2000 Fumé Blanc</t>
  </si>
  <si>
    <t>1998 Cabernet Sauvignon**</t>
  </si>
  <si>
    <r>
      <t>1998 Cabernet Sauvignon Reserve</t>
    </r>
    <r>
      <rPr>
        <b/>
        <i/>
        <sz val="20"/>
        <rFont val="Times New Roman"/>
        <family val="1"/>
      </rPr>
      <t xml:space="preserve"> </t>
    </r>
  </si>
  <si>
    <t>December, 2001</t>
  </si>
  <si>
    <t xml:space="preserve">2000 Chardonnay </t>
  </si>
  <si>
    <t>2000 Moscato d'Oro</t>
  </si>
  <si>
    <t>2000 Rose'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</si>
</sst>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mm/dd/yy_)"/>
    <numFmt numFmtId="166" formatCode="&quot;$&quot;#,##0.00"/>
    <numFmt numFmtId="169" formatCode="_(* #,##0_);_(* \(#,##0\);_(* &quot;-&quot;??_);_(@_)"/>
  </numFmts>
  <fonts count="32">
    <font>
      <sz val="14"/>
      <name val="Times New Roman"/>
    </font>
    <font>
      <sz val="10"/>
      <name val="Helv"/>
    </font>
    <font>
      <sz val="18"/>
      <name val="Times New Roman"/>
      <family val="1"/>
    </font>
    <font>
      <b/>
      <i/>
      <sz val="24"/>
      <name val="Times New Roman"/>
      <family val="1"/>
    </font>
    <font>
      <b/>
      <i/>
      <sz val="18"/>
      <name val="Times New Roman"/>
      <family val="1"/>
    </font>
    <font>
      <i/>
      <sz val="14"/>
      <name val="Times New Roman"/>
      <family val="1"/>
    </font>
    <font>
      <i/>
      <u/>
      <sz val="18"/>
      <name val="Times New Roman"/>
      <family val="1"/>
    </font>
    <font>
      <b/>
      <i/>
      <u/>
      <sz val="18"/>
      <name val="Times New Roman"/>
      <family val="1"/>
    </font>
    <font>
      <i/>
      <sz val="1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OPCIVET-Light"/>
    </font>
    <font>
      <sz val="18"/>
      <name val="Arial MT"/>
      <family val="3"/>
    </font>
    <font>
      <i/>
      <sz val="14"/>
      <name val="TimesNewRomanPS"/>
      <family val="3"/>
    </font>
    <font>
      <i/>
      <sz val="18"/>
      <name val="Arial MT"/>
      <family val="3"/>
    </font>
    <font>
      <b/>
      <i/>
      <sz val="18"/>
      <name val="Arial MT"/>
      <family val="3"/>
    </font>
    <font>
      <b/>
      <i/>
      <sz val="14"/>
      <name val="Times New Roman"/>
      <family val="1"/>
    </font>
    <font>
      <sz val="12"/>
      <color indexed="10"/>
      <name val="Arial Narrow"/>
      <family val="2"/>
    </font>
    <font>
      <b/>
      <i/>
      <sz val="26"/>
      <name val="Times New Roman"/>
      <family val="1"/>
    </font>
    <font>
      <b/>
      <i/>
      <sz val="28"/>
      <name val="Times New Roman"/>
      <family val="1"/>
    </font>
    <font>
      <i/>
      <sz val="20"/>
      <name val="Times New Roman"/>
      <family val="1"/>
    </font>
    <font>
      <b/>
      <u/>
      <sz val="18"/>
      <name val="Times New Roman"/>
      <family val="1"/>
    </font>
    <font>
      <i/>
      <u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u/>
      <sz val="20"/>
      <name val="Times New Roman"/>
      <family val="1"/>
    </font>
    <font>
      <b/>
      <sz val="20"/>
      <name val="Times New Roman"/>
      <family val="1"/>
    </font>
    <font>
      <sz val="22"/>
      <name val="Times New Roman"/>
      <family val="1"/>
    </font>
    <font>
      <i/>
      <u/>
      <sz val="22"/>
      <name val="Times New Roman"/>
      <family val="1"/>
    </font>
    <font>
      <i/>
      <sz val="22"/>
      <name val="Times New Roman"/>
      <family val="1"/>
    </font>
    <font>
      <i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8" fillId="0" borderId="0" xfId="0" applyFont="1" applyProtection="1"/>
    <xf numFmtId="0" fontId="8" fillId="0" borderId="1" xfId="0" applyFont="1" applyBorder="1" applyProtection="1"/>
    <xf numFmtId="0" fontId="0" fillId="0" borderId="1" xfId="0" applyBorder="1" applyProtection="1"/>
    <xf numFmtId="164" fontId="8" fillId="0" borderId="0" xfId="0" applyNumberFormat="1" applyFont="1" applyProtection="1"/>
    <xf numFmtId="0" fontId="8" fillId="0" borderId="0" xfId="0" applyFont="1" applyAlignment="1" applyProtection="1">
      <alignment horizontal="right"/>
    </xf>
    <xf numFmtId="0" fontId="9" fillId="0" borderId="0" xfId="0" applyFont="1" applyProtection="1"/>
    <xf numFmtId="0" fontId="3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2" fillId="0" borderId="2" xfId="0" applyFont="1" applyBorder="1" applyProtection="1"/>
    <xf numFmtId="0" fontId="2" fillId="0" borderId="3" xfId="0" applyFont="1" applyBorder="1" applyProtection="1"/>
    <xf numFmtId="0" fontId="8" fillId="0" borderId="3" xfId="0" applyFont="1" applyBorder="1" applyProtection="1"/>
    <xf numFmtId="0" fontId="2" fillId="0" borderId="4" xfId="0" applyFont="1" applyBorder="1" applyProtection="1"/>
    <xf numFmtId="0" fontId="8" fillId="0" borderId="5" xfId="0" applyFont="1" applyBorder="1" applyProtection="1"/>
    <xf numFmtId="0" fontId="0" fillId="0" borderId="6" xfId="0" applyBorder="1" applyProtection="1"/>
    <xf numFmtId="0" fontId="5" fillId="0" borderId="0" xfId="0" applyFont="1" applyAlignment="1" applyProtection="1">
      <alignment horizont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2" fillId="0" borderId="5" xfId="0" applyFont="1" applyBorder="1" applyProtection="1"/>
    <xf numFmtId="0" fontId="10" fillId="0" borderId="3" xfId="0" applyFont="1" applyBorder="1" applyAlignment="1" applyProtection="1">
      <alignment vertical="top"/>
    </xf>
    <xf numFmtId="0" fontId="10" fillId="0" borderId="8" xfId="0" applyFont="1" applyBorder="1" applyProtection="1"/>
    <xf numFmtId="0" fontId="10" fillId="0" borderId="1" xfId="0" applyFont="1" applyBorder="1" applyProtection="1"/>
    <xf numFmtId="0" fontId="8" fillId="0" borderId="9" xfId="0" applyFont="1" applyBorder="1" applyProtection="1"/>
    <xf numFmtId="165" fontId="11" fillId="0" borderId="0" xfId="0" applyNumberFormat="1" applyFont="1" applyProtection="1"/>
    <xf numFmtId="0" fontId="0" fillId="0" borderId="3" xfId="0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6" fillId="0" borderId="0" xfId="0" applyFont="1" applyProtection="1"/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0" fontId="0" fillId="0" borderId="0" xfId="0" applyBorder="1" applyProtection="1"/>
    <xf numFmtId="0" fontId="8" fillId="0" borderId="0" xfId="0" applyFont="1" applyBorder="1" applyProtection="1"/>
    <xf numFmtId="0" fontId="2" fillId="0" borderId="0" xfId="0" applyFont="1" applyBorder="1" applyProtection="1"/>
    <xf numFmtId="0" fontId="0" fillId="0" borderId="10" xfId="0" applyBorder="1"/>
    <xf numFmtId="0" fontId="0" fillId="0" borderId="3" xfId="0" applyBorder="1"/>
    <xf numFmtId="0" fontId="5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7" fillId="0" borderId="0" xfId="0" applyFont="1" applyBorder="1" applyProtection="1"/>
    <xf numFmtId="0" fontId="17" fillId="0" borderId="0" xfId="0" applyFont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19" fillId="0" borderId="0" xfId="0" applyFont="1" applyProtection="1"/>
    <xf numFmtId="0" fontId="2" fillId="0" borderId="0" xfId="0" applyFont="1" applyBorder="1" applyAlignment="1" applyProtection="1">
      <alignment horizontal="left"/>
    </xf>
    <xf numFmtId="0" fontId="0" fillId="0" borderId="0" xfId="0" applyBorder="1"/>
    <xf numFmtId="0" fontId="5" fillId="0" borderId="1" xfId="0" applyFont="1" applyBorder="1" applyAlignment="1" applyProtection="1">
      <alignment vertical="top"/>
    </xf>
    <xf numFmtId="0" fontId="4" fillId="0" borderId="1" xfId="0" applyFont="1" applyBorder="1" applyAlignment="1" applyProtection="1">
      <alignment vertical="top"/>
    </xf>
    <xf numFmtId="0" fontId="21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4" fillId="0" borderId="0" xfId="0" applyFont="1"/>
    <xf numFmtId="0" fontId="9" fillId="0" borderId="0" xfId="0" applyFont="1" applyBorder="1" applyProtection="1"/>
    <xf numFmtId="0" fontId="9" fillId="0" borderId="0" xfId="0" applyFont="1" applyBorder="1"/>
    <xf numFmtId="0" fontId="22" fillId="0" borderId="0" xfId="0" applyFont="1"/>
    <xf numFmtId="0" fontId="20" fillId="0" borderId="0" xfId="0" applyFont="1" applyProtection="1"/>
    <xf numFmtId="0" fontId="4" fillId="0" borderId="0" xfId="0" applyFont="1" applyAlignment="1" applyProtection="1">
      <alignment horizontal="left"/>
    </xf>
    <xf numFmtId="0" fontId="23" fillId="0" borderId="0" xfId="0" applyFont="1" applyProtection="1"/>
    <xf numFmtId="0" fontId="24" fillId="0" borderId="0" xfId="0" applyFont="1" applyProtection="1"/>
    <xf numFmtId="0" fontId="21" fillId="0" borderId="0" xfId="0" applyFont="1" applyAlignment="1" applyProtection="1">
      <alignment horizontal="right"/>
    </xf>
    <xf numFmtId="0" fontId="25" fillId="0" borderId="0" xfId="0" applyFont="1" applyAlignment="1" applyProtection="1">
      <alignment horizontal="right"/>
    </xf>
    <xf numFmtId="0" fontId="21" fillId="0" borderId="0" xfId="0" applyFont="1" applyProtection="1"/>
    <xf numFmtId="0" fontId="26" fillId="0" borderId="0" xfId="0" applyFont="1" applyProtection="1"/>
    <xf numFmtId="0" fontId="23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right"/>
    </xf>
    <xf numFmtId="0" fontId="21" fillId="0" borderId="0" xfId="0" quotePrefix="1" applyFont="1" applyAlignment="1" applyProtection="1">
      <alignment horizontal="left"/>
    </xf>
    <xf numFmtId="166" fontId="21" fillId="0" borderId="0" xfId="0" applyNumberFormat="1" applyFont="1" applyAlignment="1" applyProtection="1">
      <alignment horizontal="right"/>
    </xf>
    <xf numFmtId="7" fontId="21" fillId="0" borderId="0" xfId="0" applyNumberFormat="1" applyFont="1" applyProtection="1"/>
    <xf numFmtId="4" fontId="21" fillId="0" borderId="0" xfId="0" applyNumberFormat="1" applyFont="1" applyProtection="1"/>
    <xf numFmtId="164" fontId="21" fillId="0" borderId="0" xfId="0" applyNumberFormat="1" applyFont="1" applyProtection="1"/>
    <xf numFmtId="0" fontId="24" fillId="0" borderId="0" xfId="0" applyFont="1"/>
    <xf numFmtId="39" fontId="21" fillId="0" borderId="0" xfId="0" applyNumberFormat="1" applyFont="1" applyProtection="1"/>
    <xf numFmtId="0" fontId="21" fillId="0" borderId="0" xfId="0" quotePrefix="1" applyFont="1" applyProtection="1"/>
    <xf numFmtId="164" fontId="21" fillId="0" borderId="0" xfId="0" quotePrefix="1" applyNumberFormat="1" applyFont="1" applyAlignment="1" applyProtection="1">
      <alignment horizontal="left" vertical="center"/>
    </xf>
    <xf numFmtId="0" fontId="25" fillId="0" borderId="0" xfId="0" applyFont="1" applyProtection="1"/>
    <xf numFmtId="0" fontId="27" fillId="0" borderId="0" xfId="0" applyFont="1" applyProtection="1"/>
    <xf numFmtId="0" fontId="27" fillId="0" borderId="11" xfId="0" quotePrefix="1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7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horizontal="left"/>
    </xf>
    <xf numFmtId="0" fontId="28" fillId="0" borderId="0" xfId="0" applyFont="1" applyProtection="1"/>
    <xf numFmtId="0" fontId="29" fillId="0" borderId="0" xfId="0" applyFont="1" applyProtection="1"/>
    <xf numFmtId="0" fontId="30" fillId="0" borderId="0" xfId="0" applyFont="1" applyAlignment="1" applyProtection="1">
      <alignment horizontal="right"/>
    </xf>
    <xf numFmtId="0" fontId="30" fillId="0" borderId="0" xfId="0" applyFont="1" applyProtection="1"/>
    <xf numFmtId="0" fontId="29" fillId="0" borderId="0" xfId="0" applyFont="1" applyAlignment="1" applyProtection="1">
      <alignment horizontal="right"/>
    </xf>
    <xf numFmtId="0" fontId="28" fillId="0" borderId="1" xfId="0" applyFont="1" applyBorder="1" applyProtection="1"/>
    <xf numFmtId="0" fontId="28" fillId="0" borderId="0" xfId="0" applyFont="1"/>
    <xf numFmtId="44" fontId="30" fillId="0" borderId="1" xfId="2" applyFont="1" applyBorder="1" applyProtection="1"/>
    <xf numFmtId="44" fontId="30" fillId="0" borderId="1" xfId="0" applyNumberFormat="1" applyFont="1" applyBorder="1" applyProtection="1"/>
    <xf numFmtId="169" fontId="21" fillId="0" borderId="1" xfId="1" applyNumberFormat="1" applyFont="1" applyBorder="1" applyProtection="1"/>
    <xf numFmtId="169" fontId="0" fillId="0" borderId="0" xfId="1" applyNumberFormat="1" applyFont="1"/>
    <xf numFmtId="169" fontId="2" fillId="0" borderId="0" xfId="1" applyNumberFormat="1" applyFont="1" applyProtection="1"/>
    <xf numFmtId="169" fontId="21" fillId="0" borderId="0" xfId="1" applyNumberFormat="1" applyFont="1" applyAlignment="1" applyProtection="1">
      <alignment horizontal="center"/>
    </xf>
    <xf numFmtId="169" fontId="23" fillId="0" borderId="0" xfId="1" applyNumberFormat="1" applyFont="1" applyAlignment="1" applyProtection="1">
      <alignment horizontal="center"/>
    </xf>
    <xf numFmtId="169" fontId="21" fillId="0" borderId="0" xfId="1" applyNumberFormat="1" applyFont="1" applyProtection="1"/>
    <xf numFmtId="169" fontId="24" fillId="0" borderId="0" xfId="1" applyNumberFormat="1" applyFont="1" applyProtection="1"/>
    <xf numFmtId="169" fontId="21" fillId="0" borderId="0" xfId="1" applyNumberFormat="1" applyFont="1" applyBorder="1" applyProtection="1"/>
    <xf numFmtId="169" fontId="0" fillId="0" borderId="0" xfId="1" applyNumberFormat="1" applyFont="1" applyProtection="1"/>
    <xf numFmtId="169" fontId="8" fillId="0" borderId="0" xfId="1" applyNumberFormat="1" applyFont="1" applyProtection="1"/>
    <xf numFmtId="169" fontId="0" fillId="0" borderId="3" xfId="1" applyNumberFormat="1" applyFont="1" applyBorder="1"/>
    <xf numFmtId="169" fontId="5" fillId="0" borderId="0" xfId="1" applyNumberFormat="1" applyFont="1" applyBorder="1" applyAlignment="1" applyProtection="1">
      <alignment horizontal="center"/>
    </xf>
    <xf numFmtId="169" fontId="0" fillId="0" borderId="0" xfId="1" applyNumberFormat="1" applyFont="1" applyBorder="1" applyProtection="1"/>
    <xf numFmtId="169" fontId="2" fillId="0" borderId="1" xfId="1" applyNumberFormat="1" applyFont="1" applyBorder="1" applyProtection="1"/>
    <xf numFmtId="169" fontId="8" fillId="0" borderId="1" xfId="1" applyNumberFormat="1" applyFont="1" applyBorder="1" applyProtection="1"/>
    <xf numFmtId="169" fontId="6" fillId="0" borderId="0" xfId="1" applyNumberFormat="1" applyFont="1" applyProtection="1"/>
    <xf numFmtId="169" fontId="0" fillId="0" borderId="3" xfId="1" applyNumberFormat="1" applyFont="1" applyBorder="1" applyProtection="1"/>
    <xf numFmtId="169" fontId="15" fillId="0" borderId="0" xfId="1" applyNumberFormat="1" applyFont="1" applyProtection="1"/>
    <xf numFmtId="169" fontId="8" fillId="0" borderId="0" xfId="1" applyNumberFormat="1" applyFont="1" applyBorder="1" applyProtection="1"/>
    <xf numFmtId="169" fontId="13" fillId="0" borderId="0" xfId="1" applyNumberFormat="1" applyFont="1" applyProtection="1"/>
    <xf numFmtId="169" fontId="8" fillId="0" borderId="0" xfId="1" applyNumberFormat="1" applyFont="1" applyAlignment="1" applyProtection="1">
      <alignment horizontal="center"/>
    </xf>
    <xf numFmtId="169" fontId="6" fillId="0" borderId="0" xfId="1" applyNumberFormat="1" applyFont="1" applyAlignment="1" applyProtection="1">
      <alignment horizontal="center"/>
    </xf>
    <xf numFmtId="169" fontId="30" fillId="0" borderId="1" xfId="1" applyNumberFormat="1" applyFont="1" applyBorder="1" applyProtection="1"/>
    <xf numFmtId="44" fontId="30" fillId="0" borderId="0" xfId="2" applyFont="1" applyBorder="1" applyProtection="1"/>
    <xf numFmtId="44" fontId="30" fillId="0" borderId="14" xfId="2" applyFont="1" applyBorder="1" applyProtection="1"/>
    <xf numFmtId="0" fontId="0" fillId="0" borderId="0" xfId="0" applyAlignment="1">
      <alignment horizontal="left"/>
    </xf>
    <xf numFmtId="0" fontId="4" fillId="0" borderId="0" xfId="0" applyFont="1" applyAlignment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0"/>
  <sheetViews>
    <sheetView showGridLines="0" tabSelected="1" defaultGridColor="0" topLeftCell="H37" colorId="22" zoomScale="57" workbookViewId="0">
      <selection activeCell="P46" sqref="P46"/>
    </sheetView>
  </sheetViews>
  <sheetFormatPr defaultColWidth="8.77734375" defaultRowHeight="18.75"/>
  <cols>
    <col min="1" max="1" width="1.77734375" customWidth="1"/>
    <col min="2" max="2" width="7.77734375" customWidth="1"/>
    <col min="3" max="3" width="3.21875" customWidth="1"/>
    <col min="4" max="4" width="6.77734375" customWidth="1"/>
    <col min="5" max="5" width="10.77734375" customWidth="1"/>
    <col min="6" max="6" width="6.77734375" customWidth="1"/>
    <col min="7" max="7" width="14.77734375" customWidth="1"/>
    <col min="8" max="8" width="13.6640625" customWidth="1"/>
    <col min="9" max="9" width="12.6640625" customWidth="1"/>
    <col min="10" max="10" width="11.77734375" customWidth="1"/>
    <col min="11" max="11" width="1" customWidth="1"/>
    <col min="12" max="12" width="13.5546875" customWidth="1"/>
    <col min="13" max="13" width="4.77734375" customWidth="1"/>
    <col min="14" max="14" width="10.77734375" style="101" bestFit="1" customWidth="1"/>
    <col min="15" max="15" width="3.77734375" customWidth="1"/>
    <col min="16" max="16" width="16.109375" bestFit="1" customWidth="1"/>
    <col min="17" max="17" width="3.77734375" customWidth="1"/>
    <col min="18" max="19" width="1.77734375" customWidth="1"/>
    <col min="27" max="27" width="10.77734375" customWidth="1"/>
  </cols>
  <sheetData>
    <row r="1" spans="1:20" ht="24.75" customHeight="1"/>
    <row r="2" spans="1:20" ht="46.5" customHeight="1">
      <c r="A2" s="2"/>
      <c r="D2" s="65" t="s">
        <v>0</v>
      </c>
      <c r="G2" s="1"/>
      <c r="H2" s="3"/>
      <c r="I2" s="3"/>
      <c r="J2" s="2"/>
      <c r="K2" s="2"/>
      <c r="L2" s="2"/>
      <c r="M2" s="2"/>
      <c r="N2" s="102"/>
      <c r="P2" s="1"/>
      <c r="R2" s="2"/>
      <c r="S2" s="2"/>
      <c r="T2" s="2"/>
    </row>
    <row r="3" spans="1:20" ht="24" customHeight="1">
      <c r="A3" s="2"/>
      <c r="C3" s="1"/>
      <c r="D3" s="125"/>
      <c r="E3" s="126" t="s">
        <v>82</v>
      </c>
      <c r="G3" s="1"/>
      <c r="H3" s="3"/>
      <c r="I3" s="3"/>
      <c r="J3" s="2"/>
      <c r="K3" s="2"/>
      <c r="L3" s="2"/>
      <c r="M3" s="2"/>
      <c r="N3" s="102"/>
      <c r="O3" s="4"/>
      <c r="P3" s="1"/>
      <c r="Q3" s="2"/>
      <c r="R3" s="2"/>
      <c r="S3" s="2"/>
      <c r="T3" s="2"/>
    </row>
    <row r="4" spans="1:20" ht="24" customHeight="1">
      <c r="A4" s="2"/>
      <c r="C4" s="1"/>
      <c r="D4" s="66"/>
      <c r="E4" s="54"/>
      <c r="G4" s="1"/>
      <c r="H4" s="3"/>
      <c r="I4" s="3"/>
      <c r="J4" s="2"/>
      <c r="K4" s="2"/>
      <c r="L4" s="2"/>
      <c r="M4" s="2"/>
      <c r="N4" s="102"/>
      <c r="O4" s="4"/>
      <c r="P4" s="1"/>
      <c r="Q4" s="2"/>
      <c r="R4" s="2"/>
      <c r="S4" s="2"/>
      <c r="T4" s="2"/>
    </row>
    <row r="5" spans="1:20" ht="24" customHeight="1">
      <c r="A5" s="2"/>
      <c r="C5" s="1"/>
      <c r="D5" s="66"/>
      <c r="E5" s="54"/>
      <c r="G5" s="1"/>
      <c r="H5" s="3"/>
      <c r="I5" s="3"/>
      <c r="J5" s="2"/>
      <c r="K5" s="2"/>
      <c r="L5" s="2"/>
      <c r="M5" s="2"/>
      <c r="N5" s="102"/>
      <c r="O5" s="4"/>
      <c r="P5" s="1"/>
      <c r="Q5" s="2"/>
      <c r="R5" s="2"/>
      <c r="S5" s="2"/>
      <c r="T5" s="2"/>
    </row>
    <row r="6" spans="1:20" ht="24" customHeight="1">
      <c r="A6" s="2"/>
      <c r="C6" s="1"/>
      <c r="D6" s="66"/>
      <c r="E6" s="54"/>
      <c r="G6" s="1"/>
      <c r="H6" s="3"/>
      <c r="I6" s="3"/>
      <c r="J6" s="2"/>
      <c r="K6" s="2"/>
      <c r="L6" s="2"/>
      <c r="M6" s="2"/>
      <c r="N6" s="102"/>
      <c r="O6" s="4"/>
      <c r="P6" s="1"/>
      <c r="Q6" s="2"/>
      <c r="R6" s="2"/>
      <c r="S6" s="2"/>
      <c r="T6" s="2"/>
    </row>
    <row r="7" spans="1:20" ht="18.75" customHeight="1">
      <c r="A7" s="91"/>
      <c r="B7" s="67"/>
      <c r="C7" s="68"/>
      <c r="D7" s="68"/>
      <c r="E7" s="68"/>
      <c r="F7" s="68"/>
      <c r="G7" s="68"/>
      <c r="H7" s="68"/>
      <c r="I7" s="59"/>
      <c r="J7" s="69" t="s">
        <v>1</v>
      </c>
      <c r="K7" s="70"/>
      <c r="L7" s="59" t="s">
        <v>2</v>
      </c>
      <c r="M7" s="71"/>
      <c r="N7" s="103" t="s">
        <v>3</v>
      </c>
      <c r="O7" s="94"/>
      <c r="P7" s="94"/>
      <c r="Q7" s="91"/>
      <c r="R7" s="1"/>
      <c r="S7" s="2"/>
      <c r="T7" s="2"/>
    </row>
    <row r="8" spans="1:20" ht="26.1" customHeight="1">
      <c r="A8" s="91"/>
      <c r="B8" s="67" t="s">
        <v>4</v>
      </c>
      <c r="C8" s="72" t="s">
        <v>5</v>
      </c>
      <c r="D8" s="68"/>
      <c r="E8" s="67"/>
      <c r="F8" s="71"/>
      <c r="G8" s="71"/>
      <c r="H8" s="71"/>
      <c r="I8" s="73"/>
      <c r="J8" s="74" t="s">
        <v>6</v>
      </c>
      <c r="K8" s="69"/>
      <c r="L8" s="73" t="s">
        <v>6</v>
      </c>
      <c r="M8" s="67"/>
      <c r="N8" s="104" t="s">
        <v>7</v>
      </c>
      <c r="O8" s="92"/>
      <c r="P8" s="95" t="s">
        <v>8</v>
      </c>
      <c r="Q8" s="91"/>
      <c r="R8" s="1"/>
      <c r="S8" s="2"/>
      <c r="T8" s="2"/>
    </row>
    <row r="9" spans="1:20" ht="27.95" customHeight="1">
      <c r="A9" s="91"/>
      <c r="B9" s="67" t="s">
        <v>9</v>
      </c>
      <c r="C9" s="69"/>
      <c r="D9" s="75" t="s">
        <v>80</v>
      </c>
      <c r="E9" s="67"/>
      <c r="F9" s="71"/>
      <c r="G9" s="71"/>
      <c r="H9" s="71"/>
      <c r="I9" s="73"/>
      <c r="J9" s="76">
        <v>15</v>
      </c>
      <c r="K9" s="71"/>
      <c r="L9" s="77">
        <f>J9*12</f>
        <v>180</v>
      </c>
      <c r="M9" s="67"/>
      <c r="N9" s="100"/>
      <c r="O9" s="92"/>
      <c r="P9" s="98">
        <f>+N9*J9</f>
        <v>0</v>
      </c>
      <c r="Q9" s="96"/>
      <c r="R9" s="1"/>
      <c r="S9" s="2"/>
      <c r="T9" s="2"/>
    </row>
    <row r="10" spans="1:20" ht="27.95" customHeight="1">
      <c r="A10" s="91"/>
      <c r="B10" s="68"/>
      <c r="C10" s="69"/>
      <c r="D10" s="71" t="s">
        <v>66</v>
      </c>
      <c r="E10" s="71"/>
      <c r="F10" s="71"/>
      <c r="G10" s="71"/>
      <c r="H10" s="71"/>
      <c r="I10" s="71"/>
      <c r="J10" s="78">
        <v>14</v>
      </c>
      <c r="K10" s="68"/>
      <c r="L10" s="79">
        <f>J10*12</f>
        <v>168</v>
      </c>
      <c r="M10" s="71"/>
      <c r="N10" s="100"/>
      <c r="O10" s="94"/>
      <c r="P10" s="98">
        <f>+N10*J10</f>
        <v>0</v>
      </c>
      <c r="Q10" s="96"/>
      <c r="R10" s="1"/>
      <c r="S10" s="2"/>
      <c r="T10" s="2"/>
    </row>
    <row r="11" spans="1:20" ht="27.95" customHeight="1">
      <c r="A11" s="91"/>
      <c r="B11" s="68"/>
      <c r="C11" s="69"/>
      <c r="D11" s="71" t="s">
        <v>68</v>
      </c>
      <c r="E11" s="71"/>
      <c r="F11" s="71"/>
      <c r="G11" s="71"/>
      <c r="H11" s="71"/>
      <c r="I11" s="71"/>
      <c r="J11" s="78">
        <v>11.5</v>
      </c>
      <c r="K11" s="68"/>
      <c r="L11" s="79">
        <f t="shared" ref="L11:L19" si="0">J11*12</f>
        <v>138</v>
      </c>
      <c r="M11" s="71"/>
      <c r="N11" s="100"/>
      <c r="O11" s="94"/>
      <c r="P11" s="98">
        <f t="shared" ref="P11:P28" si="1">+N11*J11</f>
        <v>0</v>
      </c>
      <c r="Q11" s="96"/>
      <c r="R11" s="1"/>
      <c r="S11" s="2"/>
      <c r="T11" s="2"/>
    </row>
    <row r="12" spans="1:20" ht="27.95" customHeight="1">
      <c r="A12" s="91"/>
      <c r="B12" s="68"/>
      <c r="C12" s="80"/>
      <c r="D12" s="75" t="s">
        <v>76</v>
      </c>
      <c r="E12" s="71"/>
      <c r="F12" s="71"/>
      <c r="G12" s="71"/>
      <c r="H12" s="71"/>
      <c r="I12" s="71"/>
      <c r="J12" s="78">
        <v>10.5</v>
      </c>
      <c r="K12" s="68"/>
      <c r="L12" s="79">
        <f t="shared" si="0"/>
        <v>126</v>
      </c>
      <c r="M12" s="71"/>
      <c r="N12" s="100"/>
      <c r="O12" s="94"/>
      <c r="P12" s="98">
        <f t="shared" si="1"/>
        <v>0</v>
      </c>
      <c r="Q12" s="96"/>
      <c r="R12" s="1"/>
      <c r="S12" s="2"/>
      <c r="T12" s="2"/>
    </row>
    <row r="13" spans="1:20" ht="27.95" customHeight="1">
      <c r="A13" s="91"/>
      <c r="B13" s="68"/>
      <c r="C13" s="80"/>
      <c r="D13" s="71" t="s">
        <v>83</v>
      </c>
      <c r="E13" s="71"/>
      <c r="F13" s="71"/>
      <c r="G13" s="71"/>
      <c r="H13" s="71"/>
      <c r="I13" s="71"/>
      <c r="J13" s="78">
        <v>11</v>
      </c>
      <c r="K13" s="68"/>
      <c r="L13" s="79">
        <f t="shared" si="0"/>
        <v>132</v>
      </c>
      <c r="M13" s="71"/>
      <c r="N13" s="100"/>
      <c r="O13" s="94"/>
      <c r="P13" s="98"/>
      <c r="Q13" s="96"/>
      <c r="R13" s="1"/>
      <c r="S13" s="2"/>
      <c r="T13" s="2"/>
    </row>
    <row r="14" spans="1:20" ht="27.95" customHeight="1">
      <c r="A14" s="91"/>
      <c r="B14" s="68"/>
      <c r="C14" s="80"/>
      <c r="D14" s="75" t="s">
        <v>79</v>
      </c>
      <c r="E14" s="71"/>
      <c r="F14" s="71"/>
      <c r="G14" s="71"/>
      <c r="H14" s="71"/>
      <c r="I14" s="71"/>
      <c r="J14" s="78">
        <v>9</v>
      </c>
      <c r="K14" s="71"/>
      <c r="L14" s="79">
        <f t="shared" si="0"/>
        <v>108</v>
      </c>
      <c r="M14" s="71"/>
      <c r="N14" s="100"/>
      <c r="O14" s="94"/>
      <c r="P14" s="98">
        <f t="shared" si="1"/>
        <v>0</v>
      </c>
      <c r="Q14" s="96"/>
      <c r="R14" s="1"/>
      <c r="S14" s="2"/>
      <c r="T14" s="2"/>
    </row>
    <row r="15" spans="1:20" ht="27.95" customHeight="1">
      <c r="A15" s="91"/>
      <c r="B15" s="68"/>
      <c r="C15" s="80"/>
      <c r="D15" s="75" t="s">
        <v>52</v>
      </c>
      <c r="E15" s="71" t="s">
        <v>53</v>
      </c>
      <c r="F15" s="71"/>
      <c r="G15" s="71"/>
      <c r="H15" s="71"/>
      <c r="I15" s="71"/>
      <c r="J15" s="78">
        <v>7</v>
      </c>
      <c r="K15" s="71"/>
      <c r="L15" s="79">
        <f>J15*12</f>
        <v>84</v>
      </c>
      <c r="M15" s="71"/>
      <c r="N15" s="100"/>
      <c r="O15" s="94"/>
      <c r="P15" s="98">
        <f t="shared" si="1"/>
        <v>0</v>
      </c>
      <c r="Q15" s="96"/>
      <c r="R15" s="1"/>
      <c r="S15" s="2"/>
      <c r="T15" s="2"/>
    </row>
    <row r="16" spans="1:20" ht="27.95" customHeight="1">
      <c r="A16" s="91"/>
      <c r="B16" s="68"/>
      <c r="C16" s="80"/>
      <c r="D16" s="75" t="s">
        <v>85</v>
      </c>
      <c r="E16" s="71"/>
      <c r="F16" s="71"/>
      <c r="G16" s="71"/>
      <c r="H16" s="71"/>
      <c r="I16" s="71"/>
      <c r="J16" s="78">
        <v>7</v>
      </c>
      <c r="K16" s="71"/>
      <c r="L16" s="79">
        <f t="shared" si="0"/>
        <v>84</v>
      </c>
      <c r="M16" s="71"/>
      <c r="N16" s="100"/>
      <c r="O16" s="94"/>
      <c r="P16" s="98">
        <f t="shared" si="1"/>
        <v>0</v>
      </c>
      <c r="Q16" s="96"/>
      <c r="R16" s="1"/>
      <c r="S16" s="2"/>
      <c r="T16" s="2"/>
    </row>
    <row r="17" spans="1:20" ht="27.95" customHeight="1">
      <c r="A17" s="91"/>
      <c r="B17" s="67" t="s">
        <v>51</v>
      </c>
      <c r="C17" s="68"/>
      <c r="D17" s="75" t="s">
        <v>84</v>
      </c>
      <c r="E17" s="71"/>
      <c r="F17" s="71"/>
      <c r="G17" s="71"/>
      <c r="H17" s="71"/>
      <c r="I17" s="71"/>
      <c r="J17" s="78">
        <v>9</v>
      </c>
      <c r="K17" s="71"/>
      <c r="L17" s="81">
        <f t="shared" si="0"/>
        <v>108</v>
      </c>
      <c r="M17" s="71"/>
      <c r="N17" s="100"/>
      <c r="O17" s="94"/>
      <c r="P17" s="124">
        <f t="shared" si="1"/>
        <v>0</v>
      </c>
      <c r="Q17" s="96"/>
      <c r="R17" s="1"/>
      <c r="S17" s="2"/>
      <c r="T17" s="2"/>
    </row>
    <row r="18" spans="1:20" ht="27.95" customHeight="1">
      <c r="A18" s="91"/>
      <c r="B18" s="67" t="s">
        <v>54</v>
      </c>
      <c r="C18" s="71"/>
      <c r="D18" s="71" t="s">
        <v>57</v>
      </c>
      <c r="E18" s="71"/>
      <c r="F18" s="71"/>
      <c r="G18" s="71"/>
      <c r="H18" s="71"/>
      <c r="I18" s="71"/>
      <c r="J18" s="78">
        <v>6</v>
      </c>
      <c r="K18" s="71"/>
      <c r="L18" s="81">
        <f t="shared" si="0"/>
        <v>72</v>
      </c>
      <c r="M18" s="71"/>
      <c r="N18" s="100"/>
      <c r="O18" s="94"/>
      <c r="P18" s="124">
        <f t="shared" si="1"/>
        <v>0</v>
      </c>
      <c r="Q18" s="91"/>
      <c r="R18" s="1"/>
      <c r="S18" s="2"/>
      <c r="T18" s="2"/>
    </row>
    <row r="19" spans="1:20" ht="27.95" customHeight="1">
      <c r="A19" s="91"/>
      <c r="B19" s="67"/>
      <c r="C19" s="71"/>
      <c r="D19" s="71" t="s">
        <v>78</v>
      </c>
      <c r="E19" s="71"/>
      <c r="F19" s="71"/>
      <c r="G19" s="71"/>
      <c r="H19" s="71"/>
      <c r="I19" s="71"/>
      <c r="J19" s="78">
        <v>9</v>
      </c>
      <c r="K19" s="71"/>
      <c r="L19" s="81">
        <f t="shared" si="0"/>
        <v>108</v>
      </c>
      <c r="M19" s="71"/>
      <c r="N19" s="107">
        <v>12</v>
      </c>
      <c r="O19" s="94"/>
      <c r="P19" s="123">
        <v>108</v>
      </c>
      <c r="Q19" s="91"/>
      <c r="R19" s="1"/>
      <c r="S19" s="2"/>
      <c r="T19" s="2"/>
    </row>
    <row r="20" spans="1:20" ht="27.95" customHeight="1">
      <c r="A20" s="91"/>
      <c r="B20" s="67"/>
      <c r="C20" s="72" t="s">
        <v>10</v>
      </c>
      <c r="D20" s="71"/>
      <c r="E20" s="71"/>
      <c r="F20" s="71"/>
      <c r="G20" s="71"/>
      <c r="H20" s="71"/>
      <c r="I20" s="71"/>
      <c r="J20" s="79"/>
      <c r="K20" s="71"/>
      <c r="L20" s="79"/>
      <c r="M20" s="71"/>
      <c r="N20" s="105"/>
      <c r="O20" s="94"/>
      <c r="P20" s="123"/>
      <c r="Q20" s="91"/>
      <c r="R20" s="1"/>
      <c r="S20" s="2"/>
      <c r="T20" s="2"/>
    </row>
    <row r="21" spans="1:20" ht="27.95" customHeight="1">
      <c r="A21" s="91"/>
      <c r="B21" s="67" t="s">
        <v>11</v>
      </c>
      <c r="C21" s="69"/>
      <c r="D21" s="82" t="s">
        <v>69</v>
      </c>
      <c r="E21" s="71"/>
      <c r="F21" s="71"/>
      <c r="G21" s="71"/>
      <c r="H21" s="71"/>
      <c r="I21" s="71"/>
      <c r="J21" s="78">
        <v>25</v>
      </c>
      <c r="K21" s="71"/>
      <c r="L21" s="81"/>
      <c r="M21" s="71"/>
      <c r="N21" s="100"/>
      <c r="O21" s="94"/>
      <c r="P21" s="98">
        <f t="shared" si="1"/>
        <v>0</v>
      </c>
      <c r="Q21" s="96"/>
      <c r="R21" s="1"/>
      <c r="S21" s="2"/>
      <c r="T21" s="2"/>
    </row>
    <row r="22" spans="1:20" ht="27.95" customHeight="1">
      <c r="A22" s="91"/>
      <c r="B22" s="67"/>
      <c r="C22" s="69"/>
      <c r="D22" s="82" t="s">
        <v>70</v>
      </c>
      <c r="E22" s="71"/>
      <c r="F22" s="71"/>
      <c r="G22" s="71"/>
      <c r="H22" s="71"/>
      <c r="I22" s="71"/>
      <c r="J22" s="78">
        <v>25</v>
      </c>
      <c r="K22" s="71"/>
      <c r="L22" s="81"/>
      <c r="M22" s="71"/>
      <c r="N22" s="100"/>
      <c r="O22" s="94"/>
      <c r="P22" s="98">
        <f t="shared" si="1"/>
        <v>0</v>
      </c>
      <c r="Q22" s="96"/>
      <c r="R22" s="1"/>
      <c r="S22" s="2"/>
      <c r="T22" s="2"/>
    </row>
    <row r="23" spans="1:20" ht="27.95" customHeight="1">
      <c r="A23" s="91"/>
      <c r="B23" s="80"/>
      <c r="C23" s="69"/>
      <c r="D23" s="75" t="s">
        <v>60</v>
      </c>
      <c r="E23" s="71"/>
      <c r="F23" s="71"/>
      <c r="G23" s="71"/>
      <c r="H23" s="71"/>
      <c r="I23" s="71"/>
      <c r="J23" s="78">
        <v>40</v>
      </c>
      <c r="K23" s="71"/>
      <c r="L23" s="81"/>
      <c r="M23" s="71"/>
      <c r="N23" s="100"/>
      <c r="O23" s="94"/>
      <c r="P23" s="98"/>
      <c r="Q23" s="96"/>
      <c r="R23" s="1"/>
      <c r="S23" s="2"/>
      <c r="T23" s="2"/>
    </row>
    <row r="24" spans="1:20" ht="27.95" customHeight="1">
      <c r="A24" s="91"/>
      <c r="B24" s="80"/>
      <c r="C24" s="69"/>
      <c r="D24" s="75" t="s">
        <v>62</v>
      </c>
      <c r="E24" s="71"/>
      <c r="F24" s="71"/>
      <c r="G24" s="71"/>
      <c r="H24" s="71"/>
      <c r="I24" s="71"/>
      <c r="J24" s="78">
        <v>45</v>
      </c>
      <c r="K24" s="71"/>
      <c r="L24" s="81"/>
      <c r="M24" s="71"/>
      <c r="N24" s="100"/>
      <c r="O24" s="94"/>
      <c r="P24" s="98"/>
      <c r="Q24" s="96"/>
      <c r="R24" s="1"/>
      <c r="S24" s="2"/>
      <c r="T24" s="2"/>
    </row>
    <row r="25" spans="1:20" ht="27.95" customHeight="1">
      <c r="A25" s="91"/>
      <c r="B25" s="67"/>
      <c r="C25" s="69"/>
      <c r="D25" s="82" t="s">
        <v>59</v>
      </c>
      <c r="E25" s="71"/>
      <c r="F25" s="71"/>
      <c r="G25" s="71"/>
      <c r="H25" s="71"/>
      <c r="I25" s="71"/>
      <c r="J25" s="78">
        <v>11.5</v>
      </c>
      <c r="K25" s="71"/>
      <c r="L25" s="79">
        <f>J25*12</f>
        <v>138</v>
      </c>
      <c r="M25" s="71"/>
      <c r="N25" s="100"/>
      <c r="O25" s="94"/>
      <c r="P25" s="98">
        <f>+N25*J25</f>
        <v>0</v>
      </c>
      <c r="Q25" s="96"/>
      <c r="R25" s="1"/>
      <c r="S25" s="2"/>
      <c r="T25" s="2"/>
    </row>
    <row r="26" spans="1:20" ht="27.95" customHeight="1">
      <c r="A26" s="91"/>
      <c r="B26" s="80"/>
      <c r="C26" s="69"/>
      <c r="D26" s="75" t="s">
        <v>65</v>
      </c>
      <c r="E26" s="71"/>
      <c r="F26" s="71"/>
      <c r="G26" s="71"/>
      <c r="H26" s="71"/>
      <c r="I26" s="71"/>
      <c r="J26" s="78">
        <v>13</v>
      </c>
      <c r="K26" s="71"/>
      <c r="L26" s="79">
        <f>J26*12</f>
        <v>156</v>
      </c>
      <c r="M26" s="71"/>
      <c r="N26" s="100"/>
      <c r="O26" s="94"/>
      <c r="P26" s="98">
        <f t="shared" si="1"/>
        <v>0</v>
      </c>
      <c r="Q26" s="96"/>
      <c r="R26" s="1"/>
      <c r="S26" s="2"/>
      <c r="T26" s="2"/>
    </row>
    <row r="27" spans="1:20" ht="27.95" customHeight="1">
      <c r="A27" s="91"/>
      <c r="B27" s="67"/>
      <c r="C27" s="72" t="s">
        <v>49</v>
      </c>
      <c r="D27" s="71"/>
      <c r="E27" s="71"/>
      <c r="F27" s="71"/>
      <c r="G27" s="71"/>
      <c r="H27" s="71"/>
      <c r="I27" s="71"/>
      <c r="J27" s="79"/>
      <c r="K27" s="71"/>
      <c r="L27" s="79"/>
      <c r="M27" s="71"/>
      <c r="N27" s="105"/>
      <c r="O27" s="94"/>
      <c r="P27" s="94"/>
      <c r="Q27" s="91"/>
      <c r="R27" s="1"/>
      <c r="S27" s="2"/>
      <c r="T27" s="2"/>
    </row>
    <row r="28" spans="1:20" ht="27.95" customHeight="1">
      <c r="A28" s="91"/>
      <c r="B28" s="67"/>
      <c r="C28" s="67"/>
      <c r="D28" s="71" t="s">
        <v>50</v>
      </c>
      <c r="E28" s="71"/>
      <c r="F28" s="71"/>
      <c r="G28" s="71"/>
      <c r="H28" s="71"/>
      <c r="I28" s="71"/>
      <c r="J28" s="78">
        <v>150</v>
      </c>
      <c r="K28" s="71"/>
      <c r="L28" s="79"/>
      <c r="M28" s="71"/>
      <c r="N28" s="100"/>
      <c r="O28" s="94"/>
      <c r="P28" s="98">
        <f t="shared" si="1"/>
        <v>0</v>
      </c>
      <c r="Q28" s="96"/>
      <c r="R28" s="1"/>
      <c r="S28" s="2"/>
      <c r="T28" s="2"/>
    </row>
    <row r="29" spans="1:20" ht="27.95" customHeight="1">
      <c r="A29" s="91"/>
      <c r="B29" s="67"/>
      <c r="C29" s="67"/>
      <c r="D29" s="71" t="s">
        <v>58</v>
      </c>
      <c r="E29" s="71"/>
      <c r="F29" s="71"/>
      <c r="G29" s="71"/>
      <c r="H29" s="71"/>
      <c r="I29" s="71"/>
      <c r="J29" s="79">
        <v>150</v>
      </c>
      <c r="K29" s="71"/>
      <c r="L29" s="79"/>
      <c r="M29" s="71"/>
      <c r="N29" s="105"/>
      <c r="O29" s="94"/>
      <c r="P29" s="94"/>
      <c r="Q29" s="91"/>
      <c r="R29" s="1"/>
      <c r="S29" s="2"/>
      <c r="T29" s="2"/>
    </row>
    <row r="30" spans="1:20" ht="27.95" customHeight="1">
      <c r="A30" s="91"/>
      <c r="B30" s="67"/>
      <c r="C30" s="67"/>
      <c r="D30" s="71" t="s">
        <v>61</v>
      </c>
      <c r="E30" s="71"/>
      <c r="F30" s="71"/>
      <c r="G30" s="71"/>
      <c r="H30" s="71"/>
      <c r="I30" s="71"/>
      <c r="J30" s="79">
        <v>85</v>
      </c>
      <c r="K30" s="71"/>
      <c r="L30" s="79"/>
      <c r="M30" s="71"/>
      <c r="N30" s="105"/>
      <c r="O30" s="94"/>
      <c r="P30" s="94"/>
      <c r="Q30" s="91"/>
      <c r="R30" s="1"/>
      <c r="S30" s="2"/>
      <c r="T30" s="2"/>
    </row>
    <row r="31" spans="1:20" ht="27.95" customHeight="1">
      <c r="A31" s="91"/>
      <c r="B31" s="67"/>
      <c r="C31" s="67"/>
      <c r="D31" s="71" t="s">
        <v>63</v>
      </c>
      <c r="E31" s="71"/>
      <c r="F31" s="71"/>
      <c r="G31" s="71"/>
      <c r="H31" s="71"/>
      <c r="I31" s="71"/>
      <c r="J31" s="79">
        <v>50</v>
      </c>
      <c r="K31" s="71"/>
      <c r="L31" s="79"/>
      <c r="M31" s="71"/>
      <c r="N31" s="105"/>
      <c r="O31" s="94"/>
      <c r="P31" s="94"/>
      <c r="Q31" s="91"/>
      <c r="R31" s="1"/>
      <c r="S31" s="2"/>
      <c r="T31" s="2"/>
    </row>
    <row r="32" spans="1:20" ht="27.95" customHeight="1">
      <c r="A32" s="91"/>
      <c r="B32" s="67"/>
      <c r="C32" s="67"/>
      <c r="D32" s="71" t="s">
        <v>64</v>
      </c>
      <c r="E32" s="71"/>
      <c r="F32" s="71"/>
      <c r="G32" s="71"/>
      <c r="H32" s="71"/>
      <c r="I32" s="71"/>
      <c r="J32" s="79">
        <v>45</v>
      </c>
      <c r="K32" s="71"/>
      <c r="L32" s="79"/>
      <c r="M32" s="71"/>
      <c r="N32" s="105"/>
      <c r="O32" s="94"/>
      <c r="P32" s="94"/>
      <c r="Q32" s="91"/>
      <c r="R32" s="1"/>
      <c r="S32" s="2"/>
      <c r="T32" s="2"/>
    </row>
    <row r="33" spans="1:20" ht="26.25" customHeight="1">
      <c r="A33" s="91"/>
      <c r="B33" s="80"/>
      <c r="C33" s="69"/>
      <c r="D33" s="75" t="s">
        <v>77</v>
      </c>
      <c r="E33" s="71"/>
      <c r="F33" s="71"/>
      <c r="G33" s="71"/>
      <c r="H33" s="71"/>
      <c r="I33" s="71"/>
      <c r="J33" s="79">
        <v>35</v>
      </c>
      <c r="K33" s="71"/>
      <c r="L33" s="81"/>
      <c r="M33" s="71"/>
      <c r="N33" s="100"/>
      <c r="O33" s="94"/>
      <c r="P33" s="98">
        <f>+N33*J33</f>
        <v>0</v>
      </c>
      <c r="Q33" s="96"/>
      <c r="R33" s="1"/>
      <c r="S33" s="2"/>
      <c r="T33" s="2"/>
    </row>
    <row r="34" spans="1:20" ht="27.95" customHeight="1">
      <c r="A34" s="91"/>
      <c r="B34" s="67"/>
      <c r="C34" s="67"/>
      <c r="D34" s="71" t="s">
        <v>74</v>
      </c>
      <c r="E34" s="71"/>
      <c r="F34" s="71"/>
      <c r="G34" s="71"/>
      <c r="H34" s="71"/>
      <c r="I34" s="71"/>
      <c r="J34" s="79">
        <v>45</v>
      </c>
      <c r="K34" s="71"/>
      <c r="L34" s="79"/>
      <c r="M34" s="71"/>
      <c r="N34" s="105"/>
      <c r="O34" s="94"/>
      <c r="P34" s="94"/>
      <c r="Q34" s="91"/>
      <c r="R34" s="1"/>
      <c r="S34" s="2"/>
      <c r="T34" s="2"/>
    </row>
    <row r="35" spans="1:20" ht="27.95" customHeight="1">
      <c r="A35" s="91"/>
      <c r="B35" s="68"/>
      <c r="C35" s="72" t="s">
        <v>12</v>
      </c>
      <c r="D35" s="68"/>
      <c r="E35" s="71"/>
      <c r="F35" s="71"/>
      <c r="G35" s="71"/>
      <c r="H35" s="71"/>
      <c r="I35" s="71"/>
      <c r="J35" s="71"/>
      <c r="K35" s="71"/>
      <c r="L35" s="71"/>
      <c r="M35" s="71"/>
      <c r="N35" s="105"/>
      <c r="O35" s="94"/>
      <c r="P35" s="94"/>
      <c r="Q35" s="91"/>
      <c r="R35" s="1"/>
      <c r="S35" s="2"/>
      <c r="T35" s="2"/>
    </row>
    <row r="36" spans="1:20" ht="27.95" customHeight="1">
      <c r="A36" s="91"/>
      <c r="B36" s="67" t="s">
        <v>9</v>
      </c>
      <c r="C36" s="72"/>
      <c r="D36" s="71" t="s">
        <v>81</v>
      </c>
      <c r="E36" s="71"/>
      <c r="F36" s="71"/>
      <c r="G36" s="71"/>
      <c r="H36" s="71"/>
      <c r="I36" s="71"/>
      <c r="J36" s="78">
        <v>62.5</v>
      </c>
      <c r="K36" s="71"/>
      <c r="L36" s="79">
        <f>J36*12</f>
        <v>750</v>
      </c>
      <c r="M36" s="71"/>
      <c r="N36" s="100"/>
      <c r="O36" s="94"/>
      <c r="P36" s="98">
        <f t="shared" ref="P36:P43" si="2">+N36*J36</f>
        <v>0</v>
      </c>
      <c r="Q36" s="96"/>
      <c r="R36" s="1"/>
      <c r="S36" s="2"/>
      <c r="T36" s="2"/>
    </row>
    <row r="37" spans="1:20" ht="27.95" customHeight="1">
      <c r="A37" s="91"/>
      <c r="B37" s="67"/>
      <c r="C37" s="72"/>
      <c r="D37" s="71" t="s">
        <v>75</v>
      </c>
      <c r="E37" s="71"/>
      <c r="F37" s="71"/>
      <c r="G37" s="71"/>
      <c r="H37" s="71"/>
      <c r="I37" s="71"/>
      <c r="J37" s="78">
        <v>32.5</v>
      </c>
      <c r="K37" s="71"/>
      <c r="L37" s="79"/>
      <c r="M37" s="71"/>
      <c r="N37" s="100"/>
      <c r="O37" s="94"/>
      <c r="P37" s="98"/>
      <c r="Q37" s="96"/>
      <c r="R37" s="1"/>
      <c r="S37" s="2"/>
      <c r="T37" s="2"/>
    </row>
    <row r="38" spans="1:20" ht="27.95" customHeight="1">
      <c r="A38" s="91"/>
      <c r="B38" s="67"/>
      <c r="C38" s="72"/>
      <c r="D38" s="71" t="s">
        <v>71</v>
      </c>
      <c r="E38" s="71"/>
      <c r="F38" s="71"/>
      <c r="G38" s="71"/>
      <c r="H38" s="71"/>
      <c r="I38" s="71"/>
      <c r="J38" s="78">
        <v>67.5</v>
      </c>
      <c r="K38" s="71"/>
      <c r="L38" s="79">
        <f>J38*12</f>
        <v>810</v>
      </c>
      <c r="M38" s="71"/>
      <c r="N38" s="100"/>
      <c r="O38" s="94"/>
      <c r="P38" s="98">
        <f t="shared" si="2"/>
        <v>0</v>
      </c>
      <c r="Q38" s="96"/>
      <c r="R38" s="1"/>
      <c r="S38" s="2"/>
      <c r="T38" s="2"/>
    </row>
    <row r="39" spans="1:20" ht="27.95" customHeight="1">
      <c r="A39" s="91"/>
      <c r="B39" s="67"/>
      <c r="C39" s="72"/>
      <c r="D39" s="71" t="s">
        <v>72</v>
      </c>
      <c r="E39" s="71"/>
      <c r="F39" s="71"/>
      <c r="G39" s="71"/>
      <c r="H39" s="71"/>
      <c r="I39" s="71"/>
      <c r="J39" s="78">
        <v>175</v>
      </c>
      <c r="K39" s="71"/>
      <c r="L39" s="79"/>
      <c r="M39" s="71"/>
      <c r="N39" s="100"/>
      <c r="O39" s="94"/>
      <c r="P39" s="98">
        <f t="shared" si="2"/>
        <v>0</v>
      </c>
      <c r="Q39" s="96"/>
      <c r="R39" s="1"/>
      <c r="S39" s="2"/>
      <c r="T39" s="2"/>
    </row>
    <row r="40" spans="1:20" ht="27.95" customHeight="1">
      <c r="A40" s="91"/>
      <c r="B40" s="67"/>
      <c r="C40" s="72"/>
      <c r="D40" s="71" t="s">
        <v>73</v>
      </c>
      <c r="E40" s="71"/>
      <c r="F40" s="71"/>
      <c r="G40" s="71"/>
      <c r="H40" s="71"/>
      <c r="I40" s="71"/>
      <c r="J40" s="78">
        <v>25</v>
      </c>
      <c r="K40" s="71"/>
      <c r="L40" s="79">
        <v>300</v>
      </c>
      <c r="M40" s="71"/>
      <c r="N40" s="100"/>
      <c r="O40" s="94"/>
      <c r="P40" s="98"/>
      <c r="Q40" s="96"/>
      <c r="R40" s="1"/>
      <c r="S40" s="2"/>
      <c r="T40" s="2"/>
    </row>
    <row r="41" spans="1:20" ht="27.95" customHeight="1">
      <c r="A41" s="91"/>
      <c r="B41" s="67"/>
      <c r="C41" s="68"/>
      <c r="D41" s="75" t="s">
        <v>55</v>
      </c>
      <c r="E41" s="71"/>
      <c r="F41" s="71"/>
      <c r="G41" s="71"/>
      <c r="H41" s="71"/>
      <c r="I41" s="71"/>
      <c r="J41" s="78">
        <v>19.25</v>
      </c>
      <c r="K41" s="71"/>
      <c r="L41" s="79">
        <f>J41*12</f>
        <v>231</v>
      </c>
      <c r="M41" s="71"/>
      <c r="N41" s="100"/>
      <c r="O41" s="94"/>
      <c r="P41" s="98">
        <f t="shared" si="2"/>
        <v>0</v>
      </c>
      <c r="Q41" s="96"/>
      <c r="R41" s="1"/>
      <c r="S41" s="2"/>
      <c r="T41" s="2"/>
    </row>
    <row r="42" spans="1:20" ht="27.95" customHeight="1">
      <c r="A42" s="91"/>
      <c r="B42" s="67"/>
      <c r="C42" s="68"/>
      <c r="D42" s="83" t="s">
        <v>67</v>
      </c>
      <c r="E42" s="71"/>
      <c r="F42" s="71"/>
      <c r="G42" s="71"/>
      <c r="H42" s="71"/>
      <c r="I42" s="71"/>
      <c r="J42" s="78">
        <v>17.5</v>
      </c>
      <c r="K42" s="71"/>
      <c r="L42" s="79">
        <f>J42*12</f>
        <v>210</v>
      </c>
      <c r="M42" s="71"/>
      <c r="N42" s="100"/>
      <c r="O42" s="94"/>
      <c r="P42" s="98">
        <f t="shared" si="2"/>
        <v>0</v>
      </c>
      <c r="Q42" s="96"/>
      <c r="R42" s="1"/>
      <c r="S42" s="2"/>
      <c r="T42" s="2"/>
    </row>
    <row r="43" spans="1:20" ht="27.95" customHeight="1">
      <c r="A43" s="91"/>
      <c r="B43" s="67"/>
      <c r="C43" s="68"/>
      <c r="D43" s="83" t="s">
        <v>56</v>
      </c>
      <c r="E43" s="71"/>
      <c r="F43" s="71"/>
      <c r="G43" s="71"/>
      <c r="H43" s="71"/>
      <c r="I43" s="71"/>
      <c r="J43" s="78">
        <v>25</v>
      </c>
      <c r="K43" s="71"/>
      <c r="L43" s="79"/>
      <c r="M43" s="71"/>
      <c r="N43" s="100"/>
      <c r="O43" s="94"/>
      <c r="P43" s="98">
        <f t="shared" si="2"/>
        <v>0</v>
      </c>
      <c r="Q43" s="96"/>
      <c r="R43" s="1"/>
      <c r="S43" s="2"/>
      <c r="T43" s="2"/>
    </row>
    <row r="44" spans="1:20" ht="25.5" customHeight="1">
      <c r="A44" s="97"/>
      <c r="B44" s="80"/>
      <c r="C44" s="80"/>
      <c r="D44" s="80"/>
      <c r="E44" s="80"/>
      <c r="F44" s="80"/>
      <c r="G44" s="80"/>
      <c r="H44" s="80"/>
      <c r="I44" s="68"/>
      <c r="J44" s="68"/>
      <c r="K44" s="68"/>
      <c r="L44" s="80"/>
      <c r="M44" s="69" t="s">
        <v>13</v>
      </c>
      <c r="N44" s="122">
        <f>SUM(N10:N42)</f>
        <v>12</v>
      </c>
      <c r="O44" s="94"/>
      <c r="P44" s="99">
        <v>108</v>
      </c>
      <c r="Q44" s="96"/>
      <c r="R44" s="1"/>
      <c r="S44" s="2"/>
      <c r="T44" s="2"/>
    </row>
    <row r="45" spans="1:20" ht="24" customHeight="1">
      <c r="A45" s="97"/>
      <c r="B45" s="80"/>
      <c r="D45" s="84"/>
      <c r="E45" s="80"/>
      <c r="F45" s="80"/>
      <c r="G45" s="80"/>
      <c r="H45" s="80"/>
      <c r="I45" s="68"/>
      <c r="J45" s="68"/>
      <c r="K45" s="68"/>
      <c r="L45" s="68"/>
      <c r="M45" s="68"/>
      <c r="N45" s="106"/>
      <c r="O45" s="91"/>
      <c r="P45" s="91"/>
      <c r="Q45" s="91"/>
      <c r="R45" s="1"/>
      <c r="S45" s="2"/>
      <c r="T45" s="2"/>
    </row>
    <row r="46" spans="1:20" ht="22.5" customHeight="1">
      <c r="A46" s="91"/>
      <c r="B46" s="68"/>
      <c r="C46" s="69"/>
      <c r="D46" s="84"/>
      <c r="E46" s="85"/>
      <c r="F46" s="68"/>
      <c r="G46" s="68"/>
      <c r="H46" s="68"/>
      <c r="I46" s="68"/>
      <c r="J46" s="68"/>
      <c r="K46" s="68"/>
      <c r="L46" s="80"/>
      <c r="M46" s="68"/>
      <c r="N46" s="105" t="s">
        <v>14</v>
      </c>
      <c r="O46" s="91"/>
      <c r="P46" s="98">
        <f>+P44*0.075</f>
        <v>8.1</v>
      </c>
      <c r="Q46" s="96"/>
      <c r="R46" s="1"/>
      <c r="S46" s="2"/>
      <c r="T46" s="2"/>
    </row>
    <row r="47" spans="1:20" ht="24" customHeight="1" thickBot="1">
      <c r="A47" s="91"/>
      <c r="B47" s="68"/>
      <c r="C47" s="68"/>
      <c r="D47" s="68"/>
      <c r="E47" s="68"/>
      <c r="F47" s="68"/>
      <c r="G47" s="68"/>
      <c r="H47" s="68"/>
      <c r="I47" s="80"/>
      <c r="J47" s="68"/>
      <c r="K47" s="68"/>
      <c r="L47" s="68"/>
      <c r="M47" s="71"/>
      <c r="N47" s="106"/>
      <c r="O47" s="91"/>
      <c r="P47" s="91"/>
      <c r="Q47" s="91"/>
      <c r="R47" s="1"/>
      <c r="S47" s="2"/>
      <c r="T47" s="2"/>
    </row>
    <row r="48" spans="1:20" ht="28.5" thickBot="1">
      <c r="A48" s="91"/>
      <c r="B48" s="68"/>
      <c r="C48" s="68"/>
      <c r="D48" s="68"/>
      <c r="E48" s="68"/>
      <c r="F48" s="80"/>
      <c r="G48" s="86" t="s">
        <v>48</v>
      </c>
      <c r="H48" s="87"/>
      <c r="I48" s="88"/>
      <c r="J48" s="89"/>
      <c r="K48" s="80"/>
      <c r="L48" s="80"/>
      <c r="M48" s="80"/>
      <c r="N48" s="107"/>
      <c r="O48" s="93" t="s">
        <v>17</v>
      </c>
      <c r="P48" s="99">
        <f>+P46+P44</f>
        <v>116.1</v>
      </c>
      <c r="Q48" s="96"/>
      <c r="R48" s="1"/>
      <c r="S48" s="2"/>
      <c r="T48" s="2"/>
    </row>
    <row r="49" spans="1:20" ht="19.899999999999999" customHeight="1">
      <c r="A49" s="91"/>
      <c r="B49" s="68"/>
      <c r="C49" s="68"/>
      <c r="D49" s="80"/>
      <c r="E49" s="80"/>
      <c r="F49" s="80"/>
      <c r="G49" s="80" t="s">
        <v>47</v>
      </c>
      <c r="H49" s="80"/>
      <c r="I49" s="68"/>
      <c r="J49" s="68"/>
      <c r="K49" s="68"/>
      <c r="L49" s="68"/>
      <c r="M49" s="68"/>
      <c r="N49" s="106"/>
      <c r="O49" s="91"/>
      <c r="P49" s="91"/>
      <c r="Q49" s="91"/>
      <c r="R49" s="1"/>
      <c r="S49" s="2"/>
      <c r="T49" s="2"/>
    </row>
    <row r="50" spans="1:20" ht="19.899999999999999" customHeight="1">
      <c r="A50" s="97"/>
      <c r="B50" s="68"/>
      <c r="C50" s="68"/>
      <c r="D50" s="68"/>
      <c r="E50" s="68"/>
      <c r="F50" s="68"/>
      <c r="G50" s="68"/>
      <c r="H50" s="80"/>
      <c r="I50" s="90" t="s">
        <v>16</v>
      </c>
      <c r="J50" s="68"/>
      <c r="K50" s="68"/>
      <c r="L50" s="68"/>
      <c r="M50" s="68"/>
      <c r="N50" s="106"/>
      <c r="O50" s="91"/>
      <c r="P50" s="91"/>
      <c r="Q50" s="91"/>
      <c r="R50" s="1"/>
      <c r="S50" s="2"/>
      <c r="T50" s="2"/>
    </row>
    <row r="51" spans="1:20" ht="19.899999999999999" customHeight="1">
      <c r="A51" s="91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106"/>
      <c r="O51" s="91"/>
      <c r="P51" s="91"/>
      <c r="Q51" s="91"/>
      <c r="R51" s="1"/>
      <c r="S51" s="2"/>
      <c r="T51" s="2"/>
    </row>
    <row r="52" spans="1:20" ht="19.899999999999999" customHeight="1">
      <c r="A52" s="1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106"/>
      <c r="O52" s="1"/>
      <c r="P52" s="1"/>
      <c r="Q52" s="1"/>
      <c r="R52" s="1"/>
      <c r="S52" s="2"/>
      <c r="T52" s="2"/>
    </row>
    <row r="53" spans="1:20" ht="19.899999999999999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08"/>
      <c r="O53" s="1"/>
      <c r="P53" s="1"/>
      <c r="Q53" s="1"/>
      <c r="R53" s="1"/>
      <c r="S53" s="2"/>
      <c r="T53" s="2"/>
    </row>
    <row r="54" spans="1:20" ht="39" customHeight="1">
      <c r="A54" s="1"/>
      <c r="B54" s="1"/>
      <c r="C54" s="1"/>
      <c r="D54" s="1"/>
      <c r="E54" s="1"/>
      <c r="F54" s="1"/>
      <c r="G54" s="1"/>
      <c r="I54" s="60"/>
      <c r="J54" s="1"/>
      <c r="K54" s="1"/>
      <c r="L54" s="1"/>
      <c r="M54" s="1"/>
      <c r="N54" s="108"/>
      <c r="O54" s="1"/>
      <c r="P54" s="1"/>
      <c r="Q54" s="1"/>
      <c r="R54" s="1"/>
      <c r="S54" s="2"/>
      <c r="T54" s="2"/>
    </row>
    <row r="55" spans="1:20" ht="26.25" customHeight="1">
      <c r="A55" s="1"/>
      <c r="B55" s="1"/>
      <c r="C55" s="1"/>
      <c r="D55" s="1"/>
      <c r="E55" s="1"/>
      <c r="F55" s="1"/>
      <c r="G55" s="1"/>
      <c r="H55" s="1"/>
      <c r="I55" s="59"/>
      <c r="J55" s="1"/>
      <c r="K55" s="1"/>
      <c r="L55" s="1"/>
      <c r="M55" s="1"/>
      <c r="N55" s="108"/>
      <c r="O55" s="1"/>
      <c r="P55" s="1"/>
      <c r="Q55" s="1"/>
      <c r="R55" s="1"/>
      <c r="S55" s="2"/>
      <c r="T55" s="2"/>
    </row>
    <row r="56" spans="1:20" ht="19.899999999999999" customHeight="1">
      <c r="A56" s="1"/>
      <c r="B56" s="1"/>
      <c r="C56" s="1"/>
      <c r="D56" s="1"/>
      <c r="E56" s="1"/>
      <c r="F56" s="1"/>
      <c r="G56" s="1"/>
      <c r="H56" s="1"/>
      <c r="I56" s="13"/>
      <c r="J56" s="1"/>
      <c r="K56" s="1"/>
      <c r="L56" s="1"/>
      <c r="M56" s="1"/>
      <c r="N56" s="108"/>
      <c r="O56" s="1"/>
      <c r="P56" s="1"/>
      <c r="Q56" s="1"/>
      <c r="R56" s="1"/>
      <c r="S56" s="2"/>
      <c r="T56" s="2"/>
    </row>
    <row r="57" spans="1:20" ht="2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08"/>
      <c r="O57" s="1"/>
      <c r="P57" s="1"/>
      <c r="Q57" s="1"/>
      <c r="R57" s="1"/>
      <c r="S57" s="2"/>
    </row>
    <row r="58" spans="1:20" ht="39" customHeight="1">
      <c r="A58" s="1"/>
      <c r="B58" s="1"/>
      <c r="C58" s="1"/>
      <c r="D58" s="1"/>
      <c r="E58" s="1"/>
      <c r="F58" s="1"/>
      <c r="G58" s="1"/>
      <c r="I58" s="60" t="s">
        <v>0</v>
      </c>
      <c r="J58" s="1"/>
      <c r="K58" s="1"/>
      <c r="L58" s="1"/>
      <c r="M58" s="1"/>
      <c r="N58" s="108"/>
      <c r="O58" s="1"/>
      <c r="P58" s="1"/>
      <c r="Q58" s="1"/>
      <c r="R58" s="1"/>
      <c r="S58" s="2"/>
      <c r="T58" s="2"/>
    </row>
    <row r="59" spans="1:20" ht="26.25" customHeight="1">
      <c r="A59" s="1"/>
      <c r="B59" s="1"/>
      <c r="C59" s="1"/>
      <c r="D59" s="1"/>
      <c r="E59" s="1"/>
      <c r="F59" s="1"/>
      <c r="G59" s="1"/>
      <c r="H59" s="1"/>
      <c r="I59" s="59" t="s">
        <v>18</v>
      </c>
      <c r="J59" s="1"/>
      <c r="K59" s="1"/>
      <c r="L59" s="1"/>
      <c r="M59" s="1"/>
      <c r="N59" s="108"/>
      <c r="O59" s="1"/>
      <c r="P59" s="1"/>
      <c r="Q59" s="1"/>
      <c r="R59" s="1"/>
      <c r="S59" s="2"/>
      <c r="T59" s="2"/>
    </row>
    <row r="60" spans="1:20" ht="2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08"/>
      <c r="O60" s="1"/>
      <c r="P60" s="1"/>
      <c r="Q60" s="1"/>
      <c r="R60" s="1"/>
      <c r="S60" s="2"/>
      <c r="T60" s="2"/>
    </row>
    <row r="61" spans="1:20" ht="21" customHeight="1">
      <c r="A61" s="1"/>
      <c r="B61" s="1"/>
      <c r="C61" s="7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08"/>
      <c r="O61" s="1"/>
      <c r="P61" s="1"/>
      <c r="Q61" s="1"/>
      <c r="R61" s="1"/>
      <c r="S61" s="2"/>
      <c r="T61" s="2"/>
    </row>
    <row r="62" spans="1:20" ht="21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08"/>
      <c r="O62" s="1"/>
      <c r="P62" s="1"/>
      <c r="Q62" s="1"/>
      <c r="R62" s="1"/>
      <c r="S62" s="2"/>
      <c r="T62" s="2"/>
    </row>
    <row r="63" spans="1:20" ht="21" customHeight="1">
      <c r="A63" s="1"/>
      <c r="C63" s="7" t="s">
        <v>20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08"/>
      <c r="O63" s="1"/>
      <c r="P63" s="1"/>
      <c r="Q63" s="1"/>
      <c r="R63" s="1"/>
      <c r="S63" s="1"/>
      <c r="T63" s="2"/>
    </row>
    <row r="64" spans="1:20" ht="36" customHeight="1">
      <c r="A64" s="1"/>
      <c r="B64" s="1"/>
      <c r="F64" s="14"/>
      <c r="G64" s="7" t="s">
        <v>21</v>
      </c>
      <c r="H64" s="1"/>
      <c r="I64" s="2"/>
      <c r="J64" s="7"/>
      <c r="K64" s="1"/>
      <c r="L64" s="2"/>
      <c r="M64" s="7"/>
      <c r="N64" s="109"/>
      <c r="O64" s="7"/>
      <c r="P64" s="5"/>
      <c r="Q64" s="2"/>
      <c r="R64" s="1"/>
      <c r="S64" s="1"/>
      <c r="T64" s="2"/>
    </row>
    <row r="65" spans="1:20" ht="36" customHeight="1">
      <c r="A65" s="1"/>
      <c r="B65" s="1"/>
      <c r="F65" s="15"/>
      <c r="G65" s="7" t="s">
        <v>22</v>
      </c>
      <c r="H65" s="1"/>
      <c r="I65" s="1"/>
      <c r="J65" s="1"/>
      <c r="K65" s="1"/>
      <c r="L65" s="2"/>
      <c r="M65" s="7"/>
      <c r="N65" s="109"/>
      <c r="O65" s="7"/>
      <c r="P65" s="5"/>
      <c r="Q65" s="2"/>
      <c r="R65" s="1"/>
      <c r="S65" s="1"/>
      <c r="T65" s="2"/>
    </row>
    <row r="66" spans="1:20" ht="36" customHeight="1">
      <c r="A66" s="1"/>
      <c r="B66" s="1"/>
      <c r="F66" s="15"/>
      <c r="G66" s="16" t="s">
        <v>23</v>
      </c>
      <c r="H66" s="1"/>
      <c r="I66" s="2"/>
      <c r="J66" s="7"/>
      <c r="K66" s="1"/>
      <c r="L66" s="2"/>
      <c r="M66" s="7"/>
      <c r="N66" s="109"/>
      <c r="O66" s="7"/>
      <c r="P66" s="5"/>
      <c r="Q66" s="2"/>
      <c r="R66" s="1"/>
      <c r="S66" s="1"/>
      <c r="T66" s="2"/>
    </row>
    <row r="67" spans="1:20" ht="36" customHeight="1">
      <c r="A67" s="1"/>
      <c r="B67" s="1"/>
      <c r="F67" s="15"/>
      <c r="G67" s="7" t="s">
        <v>24</v>
      </c>
      <c r="H67" s="16"/>
      <c r="I67" s="2"/>
      <c r="J67" s="7"/>
      <c r="K67" s="1"/>
      <c r="L67" s="2"/>
      <c r="M67" s="7"/>
      <c r="N67" s="109"/>
      <c r="O67" s="7"/>
      <c r="P67" s="5"/>
      <c r="Q67" s="2"/>
      <c r="R67" s="1"/>
      <c r="S67" s="1"/>
      <c r="T67" s="2"/>
    </row>
    <row r="68" spans="1:20" ht="24" customHeight="1">
      <c r="A68" s="1"/>
      <c r="B68" s="1"/>
      <c r="H68" s="1"/>
      <c r="I68" s="2"/>
      <c r="J68" s="7"/>
      <c r="K68" s="1"/>
      <c r="L68" s="2"/>
      <c r="M68" s="7"/>
      <c r="N68" s="109"/>
      <c r="O68" s="7"/>
      <c r="P68" s="5"/>
      <c r="Q68" s="2"/>
      <c r="R68" s="1"/>
      <c r="S68" s="1"/>
      <c r="T68" s="2"/>
    </row>
    <row r="69" spans="1:20" ht="24" customHeight="1">
      <c r="A69" s="1"/>
      <c r="B69" s="1"/>
      <c r="H69" s="1"/>
      <c r="I69" s="2"/>
      <c r="J69" s="7"/>
      <c r="K69" s="1"/>
      <c r="L69" s="2"/>
      <c r="M69" s="7"/>
      <c r="N69" s="109"/>
      <c r="O69" s="7"/>
      <c r="P69" s="5"/>
      <c r="Q69" s="2"/>
      <c r="R69" s="1"/>
      <c r="S69" s="1"/>
      <c r="T69" s="2"/>
    </row>
    <row r="70" spans="1:20" ht="36" customHeight="1">
      <c r="A70" s="1"/>
      <c r="B70" s="1"/>
      <c r="D70" s="63" t="s">
        <v>25</v>
      </c>
      <c r="H70" s="1"/>
      <c r="I70" s="2"/>
      <c r="J70" s="7"/>
      <c r="K70" s="1"/>
      <c r="L70" s="2"/>
      <c r="M70" s="7"/>
      <c r="N70" s="109"/>
      <c r="O70" s="7"/>
      <c r="P70" s="5"/>
      <c r="Q70" s="2"/>
      <c r="R70" s="1"/>
      <c r="S70" s="1"/>
      <c r="T70" s="2"/>
    </row>
    <row r="71" spans="1:20" ht="36" customHeight="1">
      <c r="A71" s="1"/>
      <c r="B71" s="1"/>
      <c r="D71" s="64" t="s">
        <v>26</v>
      </c>
      <c r="H71" s="1"/>
      <c r="I71" s="2"/>
      <c r="J71" s="7"/>
      <c r="K71" s="1"/>
      <c r="L71" s="2"/>
      <c r="M71" s="7"/>
      <c r="N71" s="109"/>
      <c r="O71" s="7"/>
      <c r="P71" s="5"/>
      <c r="Q71" s="2"/>
      <c r="R71" s="1"/>
      <c r="S71" s="1"/>
      <c r="T71" s="2"/>
    </row>
    <row r="72" spans="1:20" ht="36" customHeight="1">
      <c r="A72" s="1"/>
      <c r="B72" s="1"/>
      <c r="D72" s="61" t="s">
        <v>27</v>
      </c>
      <c r="H72" s="1"/>
      <c r="I72" s="2"/>
      <c r="J72" s="7"/>
      <c r="K72" s="1"/>
      <c r="L72" s="2"/>
      <c r="M72" s="7"/>
      <c r="N72" s="109"/>
      <c r="O72" s="7"/>
      <c r="P72" s="5"/>
      <c r="Q72" s="2"/>
      <c r="R72" s="1"/>
      <c r="S72" s="1"/>
      <c r="T72" s="2"/>
    </row>
    <row r="73" spans="1:20" ht="36" customHeight="1">
      <c r="A73" s="1"/>
      <c r="B73" s="1"/>
      <c r="D73" s="61"/>
      <c r="H73" s="1"/>
      <c r="I73" s="2"/>
      <c r="J73" s="7"/>
      <c r="K73" s="1"/>
      <c r="L73" s="2"/>
      <c r="M73" s="7"/>
      <c r="N73" s="109"/>
      <c r="O73" s="7"/>
      <c r="P73" s="5"/>
      <c r="Q73" s="2"/>
      <c r="R73" s="1"/>
      <c r="S73" s="1"/>
      <c r="T73" s="2"/>
    </row>
    <row r="74" spans="1:20" ht="36" customHeight="1">
      <c r="A74" s="1"/>
      <c r="B74" s="1"/>
      <c r="D74" s="61"/>
      <c r="H74" s="1"/>
      <c r="I74" s="2"/>
      <c r="J74" s="7"/>
      <c r="K74" s="1"/>
      <c r="L74" s="2"/>
      <c r="M74" s="7"/>
      <c r="N74" s="109"/>
      <c r="O74" s="7"/>
      <c r="P74" s="5"/>
      <c r="Q74" s="2"/>
      <c r="R74" s="1"/>
      <c r="S74" s="1"/>
      <c r="T74" s="2"/>
    </row>
    <row r="75" spans="1:20" ht="24" customHeight="1">
      <c r="A75" s="1"/>
      <c r="B75" s="1"/>
      <c r="C75" s="56"/>
      <c r="E75" s="62" t="s">
        <v>15</v>
      </c>
      <c r="I75" s="2"/>
      <c r="J75" s="7"/>
      <c r="K75" s="1"/>
      <c r="L75" s="2"/>
      <c r="M75" s="7"/>
      <c r="N75" s="109"/>
      <c r="O75" s="7"/>
      <c r="P75" s="5"/>
      <c r="Q75" s="2"/>
      <c r="R75" s="1"/>
      <c r="S75" s="1"/>
      <c r="T75" s="2"/>
    </row>
    <row r="76" spans="1:20" ht="24" customHeight="1">
      <c r="A76" s="1"/>
      <c r="B76" s="1"/>
      <c r="C76" s="56"/>
      <c r="E76" s="62"/>
      <c r="I76" s="2"/>
      <c r="J76" s="7"/>
      <c r="K76" s="1"/>
      <c r="L76" s="2"/>
      <c r="M76" s="7"/>
      <c r="N76" s="109"/>
      <c r="O76" s="7"/>
      <c r="P76" s="5"/>
      <c r="Q76" s="2"/>
      <c r="R76" s="1"/>
      <c r="S76" s="1"/>
      <c r="T76" s="2"/>
    </row>
    <row r="77" spans="1:20" ht="24" customHeight="1">
      <c r="A77" s="1"/>
      <c r="B77" s="1"/>
      <c r="C77" s="56"/>
      <c r="E77" s="62"/>
      <c r="I77" s="2"/>
      <c r="J77" s="7"/>
      <c r="K77" s="1"/>
      <c r="L77" s="2"/>
      <c r="M77" s="7"/>
      <c r="N77" s="109"/>
      <c r="O77" s="7"/>
      <c r="P77" s="5"/>
      <c r="Q77" s="2"/>
      <c r="R77" s="1"/>
      <c r="S77" s="1"/>
      <c r="T77" s="2"/>
    </row>
    <row r="78" spans="1:20" ht="24" customHeight="1">
      <c r="A78" s="1"/>
      <c r="B78" s="1"/>
      <c r="C78" s="55"/>
      <c r="D78" s="7"/>
      <c r="E78" s="1"/>
      <c r="F78" s="2"/>
      <c r="G78" s="7"/>
      <c r="H78" s="1"/>
      <c r="I78" s="2"/>
      <c r="J78" s="7"/>
      <c r="K78" s="1"/>
      <c r="L78" s="2"/>
      <c r="M78" s="7"/>
      <c r="N78" s="109"/>
      <c r="O78" s="7"/>
      <c r="P78" s="5"/>
      <c r="Q78" s="2"/>
      <c r="R78" s="1"/>
      <c r="S78" s="1"/>
      <c r="T78" s="2"/>
    </row>
    <row r="79" spans="1:20" ht="24" customHeight="1">
      <c r="A79" s="17"/>
      <c r="B79" s="18"/>
      <c r="C79" s="18"/>
      <c r="D79" s="18"/>
      <c r="E79" s="18"/>
      <c r="F79" s="19"/>
      <c r="G79" s="18"/>
      <c r="H79" s="18"/>
      <c r="I79" s="18"/>
      <c r="J79" s="18"/>
      <c r="K79" s="18"/>
      <c r="L79" s="47"/>
      <c r="M79" s="48"/>
      <c r="N79" s="110"/>
      <c r="O79" s="47"/>
      <c r="P79" s="47"/>
      <c r="Q79" s="47"/>
      <c r="R79" s="20"/>
      <c r="S79" s="1"/>
      <c r="T79" s="2"/>
    </row>
    <row r="80" spans="1:20" ht="24" customHeight="1">
      <c r="A80" s="21" t="s">
        <v>28</v>
      </c>
      <c r="B80" s="7"/>
      <c r="C80" s="8"/>
      <c r="D80" s="8"/>
      <c r="E80" s="8"/>
      <c r="F80" s="8"/>
      <c r="G80" s="8"/>
      <c r="H80" s="49" t="s">
        <v>29</v>
      </c>
      <c r="I80" s="8"/>
      <c r="N80" s="111"/>
      <c r="O80" s="52" t="s">
        <v>30</v>
      </c>
      <c r="P80" s="45"/>
      <c r="Q80" s="22"/>
      <c r="R80" s="46"/>
      <c r="S80" s="1"/>
      <c r="T80" s="2"/>
    </row>
    <row r="81" spans="1:20" ht="24" customHeight="1">
      <c r="A81" s="26"/>
      <c r="B81" s="2"/>
      <c r="C81" s="27"/>
      <c r="D81" s="27"/>
      <c r="E81" s="27"/>
      <c r="J81" s="1"/>
      <c r="L81" s="1"/>
      <c r="M81" s="51" t="s">
        <v>31</v>
      </c>
      <c r="N81" s="109"/>
      <c r="O81" s="1"/>
      <c r="P81" s="4" t="s">
        <v>32</v>
      </c>
      <c r="Q81" s="24"/>
      <c r="R81" s="25"/>
      <c r="S81" s="1"/>
      <c r="T81" s="2"/>
    </row>
    <row r="82" spans="1:20" ht="24" customHeight="1">
      <c r="A82" s="21" t="s">
        <v>33</v>
      </c>
      <c r="B82" s="7"/>
      <c r="C82" s="2"/>
      <c r="D82" s="7" t="s">
        <v>34</v>
      </c>
      <c r="E82" s="2"/>
      <c r="F82" s="11" t="s">
        <v>35</v>
      </c>
      <c r="G82" s="8"/>
      <c r="I82" s="1"/>
      <c r="J82" s="1"/>
      <c r="K82" s="1"/>
      <c r="L82" s="1"/>
      <c r="N82" s="108"/>
      <c r="O82" s="4" t="s">
        <v>36</v>
      </c>
      <c r="P82" s="1"/>
      <c r="Q82" s="24"/>
      <c r="R82" s="25"/>
      <c r="S82" s="1"/>
      <c r="T82" s="2"/>
    </row>
    <row r="83" spans="1:20" ht="24" customHeight="1">
      <c r="A83" s="21"/>
      <c r="K83" s="42" t="s">
        <v>37</v>
      </c>
      <c r="L83" s="45"/>
      <c r="M83" s="51" t="s">
        <v>38</v>
      </c>
      <c r="N83" s="112"/>
      <c r="O83" s="43"/>
      <c r="P83" s="4" t="s">
        <v>39</v>
      </c>
      <c r="Q83" s="24"/>
      <c r="R83" s="25"/>
      <c r="S83" s="1"/>
      <c r="T83" s="2"/>
    </row>
    <row r="84" spans="1:20" ht="24" customHeight="1">
      <c r="A84" s="21"/>
      <c r="B84" s="44" t="s">
        <v>40</v>
      </c>
      <c r="C84" s="1"/>
      <c r="D84" s="45"/>
      <c r="E84" s="14"/>
      <c r="F84" s="14"/>
      <c r="G84" s="14"/>
      <c r="H84" s="14"/>
      <c r="I84" s="1"/>
      <c r="J84" s="1"/>
      <c r="K84" s="1"/>
      <c r="L84" s="2"/>
      <c r="M84" s="1"/>
      <c r="N84" s="108"/>
      <c r="O84" s="1"/>
      <c r="P84" s="23" t="s">
        <v>41</v>
      </c>
      <c r="Q84" s="24"/>
      <c r="R84" s="25"/>
      <c r="S84" s="1"/>
      <c r="T84" s="2"/>
    </row>
    <row r="85" spans="1:20" ht="24" customHeight="1">
      <c r="A85" s="21"/>
      <c r="C85" s="2"/>
      <c r="D85" s="7"/>
      <c r="E85" s="50" t="s">
        <v>42</v>
      </c>
      <c r="H85" s="2"/>
      <c r="I85" s="14"/>
      <c r="J85" s="14"/>
      <c r="K85" s="14"/>
      <c r="L85" s="14"/>
      <c r="M85" s="8"/>
      <c r="N85" s="113"/>
      <c r="O85" s="14"/>
      <c r="P85" s="14"/>
      <c r="Q85" s="18"/>
      <c r="R85" s="25"/>
      <c r="S85" s="1"/>
      <c r="T85" s="2"/>
    </row>
    <row r="86" spans="1:20" ht="24" customHeight="1">
      <c r="A86" s="28"/>
      <c r="B86" s="58" t="s">
        <v>43</v>
      </c>
      <c r="C86" s="14"/>
      <c r="D86" s="14"/>
      <c r="E86" s="14"/>
      <c r="F86" s="8"/>
      <c r="G86" s="14"/>
      <c r="H86" s="8"/>
      <c r="I86" s="9"/>
      <c r="J86" s="9"/>
      <c r="K86" s="57" t="s">
        <v>44</v>
      </c>
      <c r="L86" s="29"/>
      <c r="M86" s="8"/>
      <c r="N86" s="114"/>
      <c r="O86" s="8"/>
      <c r="P86" s="8"/>
      <c r="Q86" s="8"/>
      <c r="R86" s="30"/>
      <c r="S86" s="1"/>
      <c r="T86" s="2"/>
    </row>
    <row r="87" spans="1:20" ht="24" customHeight="1">
      <c r="A87" s="1"/>
      <c r="B87" s="1"/>
      <c r="C87" s="7"/>
      <c r="D87" s="2"/>
      <c r="E87" s="2"/>
      <c r="F87" s="7"/>
      <c r="G87" s="1"/>
      <c r="H87" s="1"/>
      <c r="I87" s="2"/>
      <c r="J87" s="7"/>
      <c r="K87" s="7"/>
      <c r="L87" s="1"/>
      <c r="M87" s="7"/>
      <c r="N87" s="109"/>
      <c r="O87" s="7"/>
      <c r="P87" s="5"/>
      <c r="Q87" s="2"/>
      <c r="R87" s="1"/>
      <c r="S87" s="1"/>
      <c r="T87" s="2"/>
    </row>
    <row r="88" spans="1:20" ht="24" customHeight="1">
      <c r="A88" s="1"/>
      <c r="B88" s="1"/>
      <c r="C88" s="7"/>
      <c r="D88" s="2"/>
      <c r="E88" s="2"/>
      <c r="F88" s="7"/>
      <c r="G88" s="1"/>
      <c r="H88" s="1"/>
      <c r="I88" s="2"/>
      <c r="J88" s="7"/>
      <c r="K88" s="7"/>
      <c r="L88" s="1"/>
      <c r="M88" s="7"/>
      <c r="N88" s="109"/>
      <c r="O88" s="7"/>
      <c r="P88" s="5"/>
      <c r="Q88" s="2"/>
      <c r="R88" s="1"/>
      <c r="S88" s="1"/>
      <c r="T88" s="2"/>
    </row>
    <row r="89" spans="1:20" ht="24" customHeight="1">
      <c r="A89" s="1"/>
      <c r="B89" s="1"/>
      <c r="C89" s="7"/>
      <c r="D89" s="2"/>
      <c r="E89" s="2"/>
      <c r="F89" s="7"/>
      <c r="G89" s="1"/>
      <c r="H89" s="1"/>
      <c r="I89" s="2"/>
      <c r="J89" s="7"/>
      <c r="K89" s="7"/>
      <c r="L89" s="1"/>
      <c r="M89" s="7"/>
      <c r="N89" s="109"/>
      <c r="O89" s="7"/>
      <c r="P89" s="5"/>
      <c r="Q89" s="2"/>
      <c r="R89" s="1"/>
      <c r="S89" s="1"/>
      <c r="T89" s="2"/>
    </row>
    <row r="90" spans="1:20" ht="24" customHeight="1">
      <c r="A90" s="1"/>
      <c r="B90" s="7"/>
      <c r="C90" s="7"/>
      <c r="D90" s="2"/>
      <c r="E90" s="2"/>
      <c r="F90" s="7"/>
      <c r="G90" s="2"/>
      <c r="H90" s="2"/>
      <c r="I90" s="2"/>
      <c r="J90" s="7"/>
      <c r="K90" s="7"/>
      <c r="L90" s="10"/>
      <c r="M90" s="7"/>
      <c r="N90" s="115"/>
      <c r="O90" s="7"/>
      <c r="P90" s="5"/>
      <c r="Q90" s="2"/>
      <c r="R90" s="1"/>
      <c r="S90" s="1"/>
      <c r="T90" s="2"/>
    </row>
    <row r="91" spans="1:20" ht="21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08"/>
      <c r="O91" s="1"/>
      <c r="P91" s="31">
        <f ca="1">NOW()</f>
        <v>37258.402894328705</v>
      </c>
      <c r="Q91" s="1"/>
      <c r="R91" s="1"/>
      <c r="S91" s="2"/>
      <c r="T91" s="2"/>
    </row>
    <row r="92" spans="1:20" ht="21" customHeight="1">
      <c r="A92" s="1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116"/>
      <c r="O92" s="32"/>
      <c r="P92" s="32"/>
      <c r="Q92" s="32"/>
      <c r="R92" s="1"/>
      <c r="S92" s="2"/>
      <c r="T92" s="2"/>
    </row>
    <row r="93" spans="1:20" ht="21" customHeight="1">
      <c r="A93" s="45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112"/>
      <c r="O93" s="43"/>
      <c r="P93" s="43"/>
      <c r="Q93" s="43"/>
      <c r="R93" s="1"/>
      <c r="S93" s="2"/>
      <c r="T93" s="2"/>
    </row>
    <row r="94" spans="1:20" ht="21" customHeight="1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112"/>
      <c r="O94" s="43"/>
      <c r="P94" s="43"/>
      <c r="Q94" s="43"/>
      <c r="R94" s="1"/>
      <c r="S94" s="2"/>
      <c r="T94" s="2"/>
    </row>
    <row r="95" spans="1:20" ht="18.95" customHeight="1">
      <c r="A95" s="2"/>
      <c r="B95" s="2"/>
      <c r="C95" s="2"/>
      <c r="D95" s="2"/>
      <c r="E95" s="7"/>
      <c r="F95" s="1"/>
      <c r="G95" s="1"/>
      <c r="H95" s="1"/>
      <c r="I95" s="1"/>
      <c r="J95" s="1"/>
      <c r="K95" s="2"/>
      <c r="L95" s="2"/>
      <c r="M95" s="2"/>
      <c r="N95" s="102"/>
      <c r="O95" s="2"/>
      <c r="P95" s="31"/>
      <c r="Q95" s="2"/>
      <c r="R95" s="2"/>
      <c r="S95" s="2"/>
      <c r="T95" s="2"/>
    </row>
    <row r="96" spans="1:20" ht="18.95" customHeight="1">
      <c r="A96" s="2"/>
      <c r="B96" s="2"/>
      <c r="C96" s="2"/>
      <c r="D96" s="2"/>
      <c r="E96" s="7"/>
      <c r="F96" s="1"/>
      <c r="G96" s="1"/>
      <c r="H96" s="1"/>
      <c r="I96" s="1"/>
      <c r="J96" s="1"/>
      <c r="K96" s="2"/>
      <c r="L96" s="2"/>
      <c r="M96" s="2"/>
      <c r="N96" s="102"/>
      <c r="O96" s="2"/>
      <c r="P96" s="31"/>
      <c r="Q96" s="2"/>
      <c r="R96" s="2"/>
      <c r="S96" s="2"/>
      <c r="T96" s="2"/>
    </row>
    <row r="97" spans="1:20" ht="15.95" customHeight="1">
      <c r="A97" s="2"/>
      <c r="B97" s="2"/>
      <c r="C97" s="2"/>
      <c r="D97" s="1"/>
      <c r="E97" s="1"/>
      <c r="F97" s="1"/>
      <c r="G97" s="33"/>
      <c r="I97" s="53" t="s">
        <v>45</v>
      </c>
      <c r="J97" s="2"/>
      <c r="K97" s="2"/>
      <c r="L97" s="2"/>
      <c r="M97" s="2"/>
      <c r="N97" s="102"/>
      <c r="O97" s="2"/>
      <c r="P97" s="2"/>
      <c r="Q97" s="2"/>
      <c r="R97" s="2"/>
      <c r="S97" s="2"/>
      <c r="T97" s="2"/>
    </row>
    <row r="98" spans="1:20" ht="15.95" customHeight="1">
      <c r="A98" s="2"/>
      <c r="B98" s="2"/>
      <c r="C98" s="2"/>
      <c r="D98" s="1"/>
      <c r="E98" s="1"/>
      <c r="F98" s="1"/>
      <c r="G98" s="34"/>
      <c r="I98" s="53" t="s">
        <v>46</v>
      </c>
      <c r="J98" s="3"/>
      <c r="K98" s="3"/>
      <c r="L98" s="7"/>
      <c r="M98" s="7"/>
      <c r="N98" s="109"/>
      <c r="O98" s="7"/>
      <c r="P98" s="7"/>
      <c r="Q98" s="7"/>
      <c r="R98" s="2"/>
      <c r="S98" s="2"/>
      <c r="T98" s="2"/>
    </row>
    <row r="99" spans="1:20" ht="15.95" customHeight="1">
      <c r="A99" s="35"/>
      <c r="B99" s="35"/>
      <c r="C99" s="35"/>
      <c r="D99" s="1"/>
      <c r="E99" s="36"/>
      <c r="F99" s="37"/>
      <c r="G99" s="38"/>
      <c r="H99" s="38"/>
      <c r="I99" s="38"/>
      <c r="J99" s="38"/>
      <c r="K99" s="38"/>
      <c r="L99" s="37"/>
      <c r="M99" s="37"/>
      <c r="N99" s="117"/>
      <c r="O99" s="37"/>
      <c r="P99" s="37"/>
      <c r="Q99" s="37"/>
      <c r="R99" s="35"/>
      <c r="S99" s="35"/>
    </row>
    <row r="100" spans="1:20" ht="15.95" customHeight="1">
      <c r="A100" s="35"/>
      <c r="B100" s="2"/>
      <c r="C100" s="2"/>
      <c r="D100" s="2"/>
      <c r="E100" s="2"/>
      <c r="F100" s="2"/>
      <c r="G100" s="7"/>
      <c r="H100" s="2"/>
      <c r="I100" s="2"/>
      <c r="J100" s="2"/>
      <c r="K100" s="2"/>
      <c r="L100" s="2"/>
      <c r="M100" s="2"/>
      <c r="N100" s="102"/>
      <c r="O100" s="2"/>
      <c r="P100" s="2"/>
      <c r="Q100" s="2"/>
      <c r="R100" s="2"/>
      <c r="S100" s="35"/>
      <c r="T100" s="35"/>
    </row>
    <row r="101" spans="1:20" ht="15.95" customHeight="1">
      <c r="A101" s="35"/>
      <c r="B101" s="2"/>
      <c r="C101" s="2"/>
      <c r="D101" s="2"/>
      <c r="E101" s="2"/>
      <c r="F101" s="2"/>
      <c r="G101" s="7"/>
      <c r="H101" s="2"/>
      <c r="I101" s="2"/>
      <c r="J101" s="2"/>
      <c r="K101" s="2"/>
      <c r="L101" s="2"/>
      <c r="M101" s="2"/>
      <c r="N101" s="102"/>
      <c r="O101" s="2"/>
      <c r="P101" s="2"/>
      <c r="Q101" s="2"/>
      <c r="R101" s="2"/>
      <c r="S101" s="35"/>
      <c r="T101" s="35"/>
    </row>
    <row r="102" spans="1:20" ht="15.95" customHeight="1">
      <c r="A102" s="35"/>
      <c r="B102" s="7"/>
      <c r="C102" s="7"/>
      <c r="D102" s="7"/>
      <c r="E102" s="7"/>
      <c r="F102" s="7"/>
      <c r="G102" s="7"/>
      <c r="H102" s="2"/>
      <c r="I102" s="2"/>
      <c r="J102" s="4"/>
      <c r="K102" s="1"/>
      <c r="L102" s="4"/>
      <c r="M102" s="7"/>
      <c r="N102" s="109"/>
      <c r="O102" s="7"/>
      <c r="P102" s="4"/>
      <c r="Q102" s="7"/>
      <c r="R102" s="7"/>
      <c r="S102" s="35"/>
      <c r="T102" s="35"/>
    </row>
    <row r="103" spans="1:20" ht="24">
      <c r="A103" s="2"/>
      <c r="B103" s="1"/>
      <c r="C103" s="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08"/>
      <c r="O103" s="1"/>
      <c r="P103" s="1"/>
      <c r="Q103" s="1"/>
      <c r="R103" s="7"/>
      <c r="S103" s="35"/>
      <c r="T103" s="35"/>
    </row>
    <row r="104" spans="1:20" ht="24">
      <c r="A104" s="2"/>
      <c r="B104" s="5"/>
      <c r="C104" s="2"/>
      <c r="D104" s="7"/>
      <c r="E104" s="7"/>
      <c r="F104" s="7"/>
      <c r="G104" s="7"/>
      <c r="H104" s="7"/>
      <c r="I104" s="7"/>
      <c r="J104" s="10"/>
      <c r="K104" s="7"/>
      <c r="L104" s="10"/>
      <c r="M104" s="7"/>
      <c r="N104" s="118"/>
      <c r="O104" s="44"/>
      <c r="P104" s="44"/>
      <c r="Q104" s="43"/>
      <c r="R104" s="7"/>
      <c r="S104" s="35"/>
      <c r="T104" s="35"/>
    </row>
    <row r="105" spans="1:20" ht="24">
      <c r="A105" s="2"/>
      <c r="B105" s="5"/>
      <c r="C105" s="2"/>
      <c r="D105" s="7"/>
      <c r="E105" s="7"/>
      <c r="F105" s="7"/>
      <c r="G105" s="7"/>
      <c r="H105" s="7"/>
      <c r="I105" s="7"/>
      <c r="J105" s="10"/>
      <c r="K105" s="7"/>
      <c r="L105" s="10"/>
      <c r="M105" s="7"/>
      <c r="N105" s="118"/>
      <c r="O105" s="44"/>
      <c r="P105" s="44"/>
      <c r="Q105" s="43"/>
      <c r="R105" s="7"/>
      <c r="S105" s="35"/>
      <c r="T105" s="35"/>
    </row>
    <row r="106" spans="1:20" ht="24">
      <c r="A106" s="2"/>
      <c r="B106" s="5"/>
      <c r="C106" s="2"/>
      <c r="D106" s="7"/>
      <c r="E106" s="7"/>
      <c r="F106" s="7"/>
      <c r="G106" s="7"/>
      <c r="H106" s="7"/>
      <c r="I106" s="7"/>
      <c r="J106" s="10"/>
      <c r="K106" s="7"/>
      <c r="L106" s="10"/>
      <c r="M106" s="7"/>
      <c r="N106" s="118"/>
      <c r="O106" s="44"/>
      <c r="P106" s="44"/>
      <c r="Q106" s="43"/>
      <c r="R106" s="7"/>
      <c r="S106" s="35"/>
      <c r="T106" s="35"/>
    </row>
    <row r="107" spans="1:20" ht="24">
      <c r="A107" s="2"/>
      <c r="B107" s="5"/>
      <c r="C107" s="2"/>
      <c r="D107" s="7"/>
      <c r="E107" s="7"/>
      <c r="F107" s="7"/>
      <c r="G107" s="7"/>
      <c r="H107" s="7"/>
      <c r="I107" s="7"/>
      <c r="J107" s="10"/>
      <c r="K107" s="7"/>
      <c r="L107" s="10"/>
      <c r="M107" s="7"/>
      <c r="N107" s="118"/>
      <c r="O107" s="44"/>
      <c r="P107" s="44"/>
      <c r="Q107" s="43"/>
      <c r="R107" s="7"/>
      <c r="S107" s="35"/>
      <c r="T107" s="35"/>
    </row>
    <row r="108" spans="1:20" ht="24">
      <c r="A108" s="2"/>
      <c r="B108" s="5"/>
      <c r="C108" s="2"/>
      <c r="D108" s="7"/>
      <c r="E108" s="7"/>
      <c r="F108" s="7"/>
      <c r="G108" s="7"/>
      <c r="H108" s="7"/>
      <c r="I108" s="7"/>
      <c r="J108" s="10"/>
      <c r="K108" s="7"/>
      <c r="L108" s="10"/>
      <c r="M108" s="7"/>
      <c r="N108" s="118"/>
      <c r="O108" s="44"/>
      <c r="P108" s="44"/>
      <c r="Q108" s="43"/>
      <c r="R108" s="37"/>
      <c r="S108" s="35"/>
      <c r="T108" s="35"/>
    </row>
    <row r="109" spans="1:20" ht="24">
      <c r="A109" s="2"/>
      <c r="B109" s="2"/>
      <c r="C109" s="2"/>
      <c r="D109" s="7"/>
      <c r="E109" s="7"/>
      <c r="F109" s="7"/>
      <c r="G109" s="7"/>
      <c r="H109" s="7"/>
      <c r="I109" s="7"/>
      <c r="J109" s="10"/>
      <c r="K109" s="7"/>
      <c r="L109" s="10"/>
      <c r="M109" s="7"/>
      <c r="N109" s="118"/>
      <c r="O109" s="44"/>
      <c r="P109" s="44"/>
      <c r="Q109" s="43"/>
      <c r="R109" s="37"/>
      <c r="S109" s="35"/>
      <c r="T109" s="35"/>
    </row>
    <row r="110" spans="1:20" ht="24">
      <c r="A110" s="2"/>
      <c r="B110" s="2"/>
      <c r="C110" s="2"/>
      <c r="D110" s="7"/>
      <c r="E110" s="7"/>
      <c r="F110" s="7"/>
      <c r="G110" s="7"/>
      <c r="H110" s="7"/>
      <c r="I110" s="7"/>
      <c r="J110" s="10"/>
      <c r="K110" s="7"/>
      <c r="L110" s="10"/>
      <c r="M110" s="7"/>
      <c r="N110" s="118"/>
      <c r="O110" s="44"/>
      <c r="P110" s="44"/>
      <c r="Q110" s="43"/>
      <c r="R110" s="35"/>
      <c r="S110" s="35"/>
      <c r="T110" s="35"/>
    </row>
    <row r="111" spans="1:20" ht="24">
      <c r="A111" s="2"/>
      <c r="B111" s="2"/>
      <c r="C111" s="2"/>
      <c r="D111" s="7"/>
      <c r="E111" s="7"/>
      <c r="F111" s="7"/>
      <c r="G111" s="7"/>
      <c r="H111" s="7"/>
      <c r="I111" s="7"/>
      <c r="J111" s="10"/>
      <c r="K111" s="7"/>
      <c r="L111" s="10"/>
      <c r="M111" s="7"/>
      <c r="N111" s="118"/>
      <c r="O111" s="44"/>
      <c r="P111" s="44"/>
      <c r="Q111" s="43"/>
      <c r="R111" s="35"/>
      <c r="S111" s="35"/>
      <c r="T111" s="35"/>
    </row>
    <row r="112" spans="1:20" ht="24">
      <c r="A112" s="2"/>
      <c r="B112" s="2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12"/>
      <c r="O112" s="43"/>
      <c r="P112" s="43"/>
      <c r="Q112" s="43"/>
      <c r="R112" s="35"/>
      <c r="S112" s="35"/>
      <c r="T112" s="35"/>
    </row>
    <row r="113" spans="1:20" ht="24">
      <c r="A113" s="2"/>
      <c r="B113" s="5"/>
      <c r="C113" s="2"/>
      <c r="D113" s="7"/>
      <c r="E113" s="7"/>
      <c r="F113" s="7"/>
      <c r="G113" s="7"/>
      <c r="H113" s="7"/>
      <c r="I113" s="7"/>
      <c r="J113" s="10"/>
      <c r="K113" s="7"/>
      <c r="L113" s="10"/>
      <c r="M113" s="7"/>
      <c r="N113" s="118"/>
      <c r="O113" s="44"/>
      <c r="P113" s="44"/>
      <c r="Q113" s="43"/>
      <c r="R113" s="35"/>
      <c r="S113" s="35"/>
      <c r="T113" s="35"/>
    </row>
    <row r="114" spans="1:20" ht="24">
      <c r="A114" s="2"/>
      <c r="B114" s="5"/>
      <c r="C114" s="2"/>
      <c r="D114" s="7"/>
      <c r="E114" s="7"/>
      <c r="F114" s="7"/>
      <c r="G114" s="7"/>
      <c r="H114" s="7"/>
      <c r="I114" s="7"/>
      <c r="J114" s="10"/>
      <c r="K114" s="7"/>
      <c r="L114" s="10"/>
      <c r="M114" s="7"/>
      <c r="N114" s="118"/>
      <c r="O114" s="44"/>
      <c r="P114" s="44"/>
      <c r="Q114" s="43"/>
      <c r="R114" s="35"/>
      <c r="S114" s="35"/>
      <c r="T114" s="35"/>
    </row>
    <row r="115" spans="1:20" ht="24">
      <c r="A115" s="2"/>
      <c r="B115" s="5"/>
      <c r="C115" s="2"/>
      <c r="D115" s="7"/>
      <c r="E115" s="7"/>
      <c r="F115" s="7"/>
      <c r="G115" s="7"/>
      <c r="H115" s="7"/>
      <c r="I115" s="7"/>
      <c r="J115" s="10"/>
      <c r="K115" s="7"/>
      <c r="L115" s="10"/>
      <c r="M115" s="7"/>
      <c r="N115" s="118"/>
      <c r="O115" s="44"/>
      <c r="P115" s="44"/>
      <c r="Q115" s="43"/>
      <c r="R115" s="35"/>
      <c r="S115" s="35"/>
      <c r="T115" s="35"/>
    </row>
    <row r="116" spans="1:20" ht="24">
      <c r="A116" s="2"/>
      <c r="B116" s="5"/>
      <c r="C116" s="2"/>
      <c r="D116" s="7"/>
      <c r="E116" s="7"/>
      <c r="F116" s="7"/>
      <c r="G116" s="7"/>
      <c r="H116" s="7"/>
      <c r="I116" s="7"/>
      <c r="J116" s="10"/>
      <c r="K116" s="7"/>
      <c r="L116" s="10"/>
      <c r="M116" s="7"/>
      <c r="N116" s="118"/>
      <c r="O116" s="44"/>
      <c r="P116" s="44"/>
      <c r="Q116" s="43"/>
      <c r="R116" s="35"/>
      <c r="S116" s="35"/>
      <c r="T116" s="35"/>
    </row>
    <row r="117" spans="1:20" ht="24">
      <c r="A117" s="2"/>
      <c r="B117" s="2"/>
      <c r="C117" s="2"/>
      <c r="D117" s="7"/>
      <c r="E117" s="7"/>
      <c r="F117" s="7"/>
      <c r="G117" s="7"/>
      <c r="H117" s="7"/>
      <c r="I117" s="7"/>
      <c r="J117" s="10"/>
      <c r="K117" s="7"/>
      <c r="L117" s="10"/>
      <c r="M117" s="7"/>
      <c r="N117" s="118"/>
      <c r="O117" s="44"/>
      <c r="P117" s="44"/>
      <c r="Q117" s="43"/>
      <c r="R117" s="35"/>
      <c r="S117" s="35"/>
      <c r="T117" s="35"/>
    </row>
    <row r="118" spans="1:20" ht="24">
      <c r="A118" s="2"/>
      <c r="B118" s="7"/>
      <c r="C118" s="7"/>
      <c r="D118" s="7"/>
      <c r="E118" s="7"/>
      <c r="F118" s="7"/>
      <c r="G118" s="7"/>
      <c r="H118" s="7"/>
      <c r="I118" s="7"/>
      <c r="J118" s="10"/>
      <c r="K118" s="7"/>
      <c r="L118" s="10"/>
      <c r="M118" s="7"/>
      <c r="N118" s="118"/>
      <c r="O118" s="44"/>
      <c r="P118" s="44"/>
      <c r="Q118" s="43"/>
      <c r="R118" s="35"/>
      <c r="S118" s="35"/>
      <c r="T118" s="35"/>
    </row>
    <row r="119" spans="1:20" ht="24">
      <c r="A119" s="2"/>
      <c r="B119" s="7"/>
      <c r="C119" s="7"/>
      <c r="D119" s="12"/>
      <c r="E119" s="12"/>
      <c r="F119" s="12"/>
      <c r="G119" s="12"/>
      <c r="H119" s="12"/>
      <c r="I119" s="2"/>
      <c r="J119" s="7"/>
      <c r="K119" s="2"/>
      <c r="L119" s="1"/>
      <c r="M119" s="2"/>
      <c r="N119" s="118"/>
      <c r="O119" s="44"/>
      <c r="P119" s="44"/>
      <c r="Q119" s="43"/>
      <c r="R119" s="35"/>
      <c r="S119" s="35"/>
      <c r="T119" s="35"/>
    </row>
    <row r="120" spans="1:20" ht="24">
      <c r="A120" s="35"/>
      <c r="B120" s="35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12"/>
      <c r="O120" s="43"/>
      <c r="P120" s="43"/>
      <c r="Q120" s="43"/>
      <c r="R120" s="1"/>
      <c r="S120" s="35"/>
      <c r="T120" s="35"/>
    </row>
    <row r="121" spans="1:20" ht="24">
      <c r="A121" s="35"/>
      <c r="B121" s="5"/>
      <c r="C121" s="5"/>
      <c r="D121" s="7"/>
      <c r="E121" s="7"/>
      <c r="F121" s="7"/>
      <c r="G121" s="7"/>
      <c r="H121" s="7"/>
      <c r="I121" s="7"/>
      <c r="J121" s="10"/>
      <c r="K121" s="7"/>
      <c r="L121" s="10"/>
      <c r="M121" s="7"/>
      <c r="N121" s="118"/>
      <c r="O121" s="44"/>
      <c r="P121" s="44"/>
      <c r="Q121" s="45"/>
      <c r="R121" s="1"/>
      <c r="S121" s="35"/>
      <c r="T121" s="35"/>
    </row>
    <row r="122" spans="1:20" ht="24">
      <c r="A122" s="35"/>
      <c r="B122" s="35"/>
      <c r="C122" s="5"/>
      <c r="D122" s="7"/>
      <c r="E122" s="7"/>
      <c r="F122" s="7"/>
      <c r="G122" s="7"/>
      <c r="H122" s="7"/>
      <c r="I122" s="7"/>
      <c r="J122" s="10"/>
      <c r="K122" s="7"/>
      <c r="L122" s="10"/>
      <c r="M122" s="7"/>
      <c r="N122" s="114"/>
      <c r="O122" s="7"/>
      <c r="P122" s="8"/>
      <c r="Q122" s="14"/>
      <c r="R122" s="1"/>
      <c r="S122" s="35"/>
      <c r="T122" s="35"/>
    </row>
    <row r="123" spans="1:20" ht="24">
      <c r="A123" s="35"/>
      <c r="B123" s="35"/>
      <c r="C123" s="2"/>
      <c r="D123" s="7"/>
      <c r="E123" s="7"/>
      <c r="F123" s="7"/>
      <c r="G123" s="7"/>
      <c r="H123" s="7"/>
      <c r="I123" s="7"/>
      <c r="J123" s="10"/>
      <c r="K123" s="7"/>
      <c r="L123" s="10"/>
      <c r="M123" s="7"/>
      <c r="N123" s="114"/>
      <c r="O123" s="7"/>
      <c r="P123" s="8"/>
      <c r="Q123" s="14"/>
      <c r="R123" s="1"/>
      <c r="S123" s="35"/>
      <c r="T123" s="35"/>
    </row>
    <row r="124" spans="1:20" ht="24">
      <c r="A124" s="35"/>
      <c r="B124" s="35"/>
      <c r="C124" s="2"/>
      <c r="D124" s="7"/>
      <c r="E124" s="7"/>
      <c r="F124" s="7"/>
      <c r="G124" s="7"/>
      <c r="H124" s="7"/>
      <c r="I124" s="7"/>
      <c r="J124" s="10"/>
      <c r="K124" s="7"/>
      <c r="L124" s="10"/>
      <c r="M124" s="7"/>
      <c r="N124" s="109"/>
      <c r="O124" s="7"/>
      <c r="P124" s="7"/>
      <c r="Q124" s="2"/>
      <c r="R124" s="1"/>
      <c r="S124" s="35"/>
      <c r="T124" s="35"/>
    </row>
    <row r="125" spans="1:20" ht="24">
      <c r="A125" s="35"/>
      <c r="B125" s="35"/>
      <c r="C125" s="2"/>
      <c r="D125" s="7"/>
      <c r="E125" s="7"/>
      <c r="F125" s="7"/>
      <c r="G125" s="7"/>
      <c r="H125" s="7"/>
      <c r="I125" s="7"/>
      <c r="J125" s="7"/>
      <c r="K125" s="7"/>
      <c r="L125" s="10"/>
      <c r="M125" s="7"/>
      <c r="N125" s="114"/>
      <c r="O125" s="7"/>
      <c r="P125" s="8"/>
      <c r="Q125" s="9"/>
      <c r="R125" s="1"/>
      <c r="S125" s="35"/>
      <c r="T125" s="35"/>
    </row>
    <row r="126" spans="1:20" ht="24">
      <c r="A126" s="35"/>
      <c r="B126" s="35"/>
      <c r="C126" s="2"/>
      <c r="D126" s="7"/>
      <c r="E126" s="7"/>
      <c r="F126" s="7"/>
      <c r="G126" s="7"/>
      <c r="H126" s="7"/>
      <c r="I126" s="7"/>
      <c r="J126" s="1"/>
      <c r="K126" s="1"/>
      <c r="L126" s="1"/>
      <c r="M126" s="1"/>
      <c r="N126" s="108"/>
      <c r="O126" s="1"/>
      <c r="P126" s="1"/>
      <c r="Q126" s="1"/>
      <c r="R126" s="1"/>
      <c r="S126" s="35"/>
      <c r="T126" s="35"/>
    </row>
    <row r="127" spans="1:20" ht="24">
      <c r="A127" s="35"/>
      <c r="B127" s="35"/>
      <c r="C127" s="2"/>
      <c r="D127" s="7"/>
      <c r="E127" s="7"/>
      <c r="F127" s="7"/>
      <c r="G127" s="7"/>
      <c r="H127" s="7"/>
      <c r="I127" s="7"/>
      <c r="J127" s="7"/>
      <c r="K127" s="2"/>
      <c r="L127" s="7"/>
      <c r="M127" s="7"/>
      <c r="N127" s="113"/>
      <c r="O127" s="2"/>
      <c r="P127" s="14"/>
      <c r="Q127" s="9"/>
      <c r="R127" s="1"/>
      <c r="S127" s="35"/>
      <c r="T127" s="35"/>
    </row>
    <row r="128" spans="1:20" ht="24">
      <c r="A128" s="35"/>
      <c r="B128" s="35"/>
      <c r="C128" s="1"/>
      <c r="D128" s="1"/>
      <c r="E128" s="1"/>
      <c r="F128" s="1"/>
      <c r="G128" s="1"/>
      <c r="H128" s="1"/>
      <c r="I128" s="1"/>
      <c r="J128" s="1"/>
      <c r="K128" s="7"/>
      <c r="L128" s="1"/>
      <c r="M128" s="7"/>
      <c r="N128" s="108"/>
      <c r="O128" s="1"/>
      <c r="P128" s="1"/>
      <c r="Q128" s="1"/>
      <c r="R128" s="1"/>
      <c r="S128" s="35"/>
      <c r="T128" s="35"/>
    </row>
    <row r="129" spans="1:20" ht="24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119"/>
      <c r="O129" s="35"/>
      <c r="P129" s="35"/>
      <c r="Q129" s="35"/>
      <c r="R129" s="35"/>
      <c r="S129" s="35"/>
      <c r="T129" s="35"/>
    </row>
    <row r="130" spans="1:20" ht="24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119"/>
      <c r="O130" s="35"/>
      <c r="P130" s="35"/>
      <c r="Q130" s="35"/>
      <c r="R130" s="35"/>
      <c r="S130" s="35"/>
      <c r="T130" s="35"/>
    </row>
    <row r="131" spans="1:20" ht="24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119"/>
      <c r="O131" s="35"/>
      <c r="P131" s="35"/>
      <c r="Q131" s="35"/>
      <c r="R131" s="35"/>
      <c r="S131" s="35"/>
      <c r="T131" s="35"/>
    </row>
    <row r="132" spans="1:20" ht="24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119"/>
      <c r="O132" s="35"/>
      <c r="P132" s="35"/>
      <c r="Q132" s="35"/>
      <c r="R132" s="35"/>
      <c r="S132" s="35"/>
      <c r="T132" s="35"/>
    </row>
    <row r="133" spans="1:20" ht="24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119"/>
      <c r="O133" s="35"/>
      <c r="P133" s="35"/>
      <c r="Q133" s="35"/>
      <c r="R133" s="35"/>
      <c r="S133" s="35"/>
      <c r="T133" s="35"/>
    </row>
    <row r="134" spans="1:20" ht="2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119"/>
      <c r="O134" s="35"/>
      <c r="P134" s="35"/>
      <c r="Q134" s="35"/>
      <c r="R134" s="35"/>
      <c r="S134" s="35"/>
      <c r="T134" s="35"/>
    </row>
    <row r="135" spans="1:20" ht="24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119"/>
      <c r="O135" s="35"/>
      <c r="P135" s="35"/>
      <c r="Q135" s="35"/>
      <c r="R135" s="35"/>
      <c r="S135" s="35"/>
      <c r="T135" s="35"/>
    </row>
    <row r="136" spans="1:20" ht="24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119"/>
      <c r="O136" s="35"/>
      <c r="P136" s="35"/>
      <c r="Q136" s="35"/>
      <c r="R136" s="35"/>
      <c r="S136" s="35"/>
      <c r="T136" s="35"/>
    </row>
    <row r="137" spans="1:20" ht="24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119"/>
      <c r="O137" s="35"/>
      <c r="P137" s="35"/>
      <c r="Q137" s="35"/>
      <c r="R137" s="35"/>
      <c r="S137" s="35"/>
      <c r="T137" s="35"/>
    </row>
    <row r="138" spans="1:20" ht="24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119"/>
      <c r="O138" s="35"/>
      <c r="P138" s="35"/>
      <c r="Q138" s="35"/>
      <c r="R138" s="35"/>
      <c r="S138" s="35"/>
      <c r="T138" s="35"/>
    </row>
    <row r="145" spans="1:17" ht="23.25">
      <c r="A145" s="1"/>
      <c r="B145" s="5"/>
      <c r="C145" s="5"/>
      <c r="D145" s="1"/>
      <c r="E145" s="1"/>
      <c r="F145" s="1"/>
      <c r="G145" s="1"/>
      <c r="H145" s="1"/>
      <c r="I145" s="1"/>
      <c r="J145" s="39" t="s">
        <v>1</v>
      </c>
      <c r="K145" s="3"/>
      <c r="L145" s="39" t="s">
        <v>2</v>
      </c>
      <c r="M145" s="7"/>
      <c r="N145" s="120" t="s">
        <v>3</v>
      </c>
      <c r="O145" s="7"/>
      <c r="P145" s="7"/>
    </row>
    <row r="146" spans="1:17" ht="23.25">
      <c r="A146" s="1"/>
      <c r="B146" s="2"/>
      <c r="C146" s="6" t="s">
        <v>5</v>
      </c>
      <c r="D146" s="1"/>
      <c r="E146" s="1"/>
      <c r="F146" s="1"/>
      <c r="G146" s="1"/>
      <c r="H146" s="1"/>
      <c r="I146" s="1"/>
      <c r="J146" s="40" t="s">
        <v>6</v>
      </c>
      <c r="K146" s="7"/>
      <c r="L146" s="40" t="s">
        <v>6</v>
      </c>
      <c r="M146" s="5"/>
      <c r="N146" s="121" t="s">
        <v>7</v>
      </c>
      <c r="O146" s="5"/>
      <c r="P146" s="41" t="s">
        <v>8</v>
      </c>
    </row>
    <row r="149" spans="1:17" ht="23.25">
      <c r="A149" s="1"/>
      <c r="B149" s="2"/>
      <c r="C149" s="6"/>
      <c r="D149" s="7"/>
      <c r="E149" s="1"/>
      <c r="F149" s="1"/>
      <c r="G149" s="1"/>
      <c r="H149" s="1"/>
      <c r="I149" s="1"/>
      <c r="J149" s="11"/>
      <c r="K149" s="7"/>
      <c r="L149" s="10"/>
      <c r="M149" s="5"/>
      <c r="N149" s="109"/>
      <c r="O149" s="7"/>
      <c r="P149" s="7"/>
      <c r="Q149" s="1"/>
    </row>
    <row r="150" spans="1:17" ht="23.25">
      <c r="A150" s="1"/>
      <c r="B150" s="2"/>
      <c r="C150" s="6" t="s">
        <v>12</v>
      </c>
      <c r="D150" s="1"/>
      <c r="E150" s="7"/>
      <c r="F150" s="7"/>
      <c r="G150" s="7"/>
      <c r="H150" s="7"/>
      <c r="I150" s="7"/>
      <c r="J150" s="7"/>
      <c r="K150" s="7"/>
      <c r="L150" s="7"/>
      <c r="M150" s="7"/>
      <c r="N150" s="109"/>
      <c r="O150" s="7"/>
      <c r="P150" s="7"/>
    </row>
  </sheetData>
  <printOptions horizontalCentered="1" verticalCentered="1"/>
  <pageMargins left="0.2" right="0.2" top="0.2" bottom="0.2" header="0.25" footer="0.25"/>
  <pageSetup scale="55" fitToHeight="2" orientation="portrait" r:id="rId1"/>
  <headerFooter alignWithMargins="0"/>
  <rowBreaks count="1" manualBreakCount="1">
    <brk id="10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Company>Robert Mondavi Winery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pgroggins</dc:creator>
  <cp:lastModifiedBy>Jan Havlíček</cp:lastModifiedBy>
  <cp:lastPrinted>2001-12-14T18:34:27Z</cp:lastPrinted>
  <dcterms:created xsi:type="dcterms:W3CDTF">1997-12-05T19:20:20Z</dcterms:created>
  <dcterms:modified xsi:type="dcterms:W3CDTF">2023-09-19T16:58:50Z</dcterms:modified>
</cp:coreProperties>
</file>