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BE32AD-00A7-4990-A099-F3D0081B7A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4" i="1"/>
  <c r="C20" i="1"/>
  <c r="C25" i="1"/>
  <c r="C38" i="1"/>
  <c r="C40" i="1"/>
  <c r="C47" i="1"/>
  <c r="C49" i="1"/>
</calcChain>
</file>

<file path=xl/sharedStrings.xml><?xml version="1.0" encoding="utf-8"?>
<sst xmlns="http://schemas.openxmlformats.org/spreadsheetml/2006/main" count="39" uniqueCount="36">
  <si>
    <t>Prioritized Security Improvements</t>
  </si>
  <si>
    <t>Enron Kids Center</t>
  </si>
  <si>
    <t>Security Fencing</t>
  </si>
  <si>
    <t>Perimeter Door</t>
  </si>
  <si>
    <t>4 Outdoor Cameras/Recorded</t>
  </si>
  <si>
    <t>Access Control *based upon # of readers currently in use today</t>
  </si>
  <si>
    <t>Upgrade access control (based upon Lenel, SQL, Enterprise Solution)</t>
  </si>
  <si>
    <t>Add pin pad solution to turnstiles and entry points</t>
  </si>
  <si>
    <t>Video Surveillance Improvements</t>
  </si>
  <si>
    <t>40 Fixed cameras at critical points</t>
  </si>
  <si>
    <t>Camera monitoring improvements at security console</t>
  </si>
  <si>
    <t>1 Loronix 250 Camera Management System</t>
  </si>
  <si>
    <t>TOTAL</t>
  </si>
  <si>
    <t>**</t>
  </si>
  <si>
    <t xml:space="preserve">** Per Vendor, Pinpad solution may not be available with existing access control software.  </t>
  </si>
  <si>
    <t>Centralized Digital Video Management and Storage</t>
  </si>
  <si>
    <t>Add Enron Kids Center to access control</t>
  </si>
  <si>
    <t>Body Shop - Install Access Control on unsecured doors</t>
  </si>
  <si>
    <t>Costs Estimate provided by ESPC - One Time Expense</t>
  </si>
  <si>
    <t>Film for glass - ECN</t>
  </si>
  <si>
    <t>Film for glass - ECS</t>
  </si>
  <si>
    <t>Total</t>
  </si>
  <si>
    <t>Security guard for Body Shop - 13 hrs/day for 260 days</t>
  </si>
  <si>
    <t>Two Security guards for Loading Dock - 12 hrs/day</t>
  </si>
  <si>
    <t>Two extra Security guards for six months - 12 hrs/day</t>
  </si>
  <si>
    <t>two 24/7 guards for video monitoring</t>
  </si>
  <si>
    <t>TOTAL COST OF ABOVE - One Time Expense</t>
  </si>
  <si>
    <t>Total estimated one -time expenses</t>
  </si>
  <si>
    <t>GRAND TOTAL</t>
  </si>
  <si>
    <t>Removable Bollards at Dock</t>
  </si>
  <si>
    <t>Cost Estimates provided by ESPC - Recurring Expense</t>
  </si>
  <si>
    <t>Add 4 turnstiles to counteract time delays (to match)</t>
  </si>
  <si>
    <t>This figure is rough estimate only, subject to the access control system selected.</t>
  </si>
  <si>
    <t>Concrete/Granite Benches around perimeter 50@$3000 each</t>
  </si>
  <si>
    <t>8 High Speed Dome outside cameras (ECN only - ECS already planned)</t>
  </si>
  <si>
    <t>Air Intake - New &amp; Extend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</si>
</sst>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44" fontId="3" fillId="0" borderId="0" xfId="1" applyFont="1"/>
    <xf numFmtId="44" fontId="4" fillId="0" borderId="0" xfId="1" applyFont="1"/>
    <xf numFmtId="44" fontId="0" fillId="0" borderId="0" xfId="1" applyFont="1" applyAlignment="1">
      <alignment horizontal="right"/>
    </xf>
    <xf numFmtId="44" fontId="6" fillId="0" borderId="0" xfId="1" applyFont="1"/>
    <xf numFmtId="44" fontId="4" fillId="0" borderId="0" xfId="0" applyNumberFormat="1" applyFont="1"/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1" workbookViewId="0">
      <selection activeCell="C33" sqref="C33"/>
    </sheetView>
  </sheetViews>
  <sheetFormatPr defaultRowHeight="12.75" x14ac:dyDescent="0.2"/>
  <cols>
    <col min="1" max="1" width="6.85546875" customWidth="1"/>
    <col min="2" max="2" width="62.5703125" customWidth="1"/>
    <col min="3" max="3" width="17.7109375" customWidth="1"/>
    <col min="4" max="4" width="3.42578125" customWidth="1"/>
  </cols>
  <sheetData>
    <row r="1" spans="1:6" ht="18" x14ac:dyDescent="0.25">
      <c r="A1" s="10" t="s">
        <v>0</v>
      </c>
      <c r="B1" s="10"/>
      <c r="C1" s="10"/>
      <c r="D1" s="10"/>
      <c r="E1" s="10"/>
      <c r="F1" s="10"/>
    </row>
    <row r="3" spans="1:6" x14ac:dyDescent="0.2">
      <c r="A3" s="1" t="s">
        <v>1</v>
      </c>
      <c r="B3" s="1"/>
    </row>
    <row r="4" spans="1:6" x14ac:dyDescent="0.2">
      <c r="B4" t="s">
        <v>2</v>
      </c>
      <c r="C4" s="4">
        <v>3000</v>
      </c>
    </row>
    <row r="5" spans="1:6" x14ac:dyDescent="0.2">
      <c r="B5" t="s">
        <v>3</v>
      </c>
      <c r="C5" s="4">
        <v>1100</v>
      </c>
    </row>
    <row r="6" spans="1:6" x14ac:dyDescent="0.2">
      <c r="B6" t="s">
        <v>4</v>
      </c>
      <c r="C6" s="4">
        <v>10590</v>
      </c>
    </row>
    <row r="7" spans="1:6" x14ac:dyDescent="0.2">
      <c r="A7" s="2" t="s">
        <v>12</v>
      </c>
      <c r="C7" s="6">
        <f>SUM(C4:C6)</f>
        <v>14690</v>
      </c>
    </row>
    <row r="8" spans="1:6" x14ac:dyDescent="0.2">
      <c r="C8" s="4"/>
    </row>
    <row r="9" spans="1:6" x14ac:dyDescent="0.2">
      <c r="A9" s="1" t="s">
        <v>5</v>
      </c>
      <c r="B9" s="1"/>
      <c r="C9" s="5"/>
      <c r="D9" s="1"/>
    </row>
    <row r="10" spans="1:6" x14ac:dyDescent="0.2">
      <c r="B10" t="s">
        <v>6</v>
      </c>
      <c r="C10" s="4">
        <v>1505000</v>
      </c>
    </row>
    <row r="11" spans="1:6" x14ac:dyDescent="0.2">
      <c r="B11" t="s">
        <v>7</v>
      </c>
      <c r="C11" s="7">
        <v>21000</v>
      </c>
      <c r="D11" t="s">
        <v>13</v>
      </c>
    </row>
    <row r="12" spans="1:6" x14ac:dyDescent="0.2">
      <c r="B12" t="s">
        <v>31</v>
      </c>
      <c r="C12" s="4">
        <v>99000</v>
      </c>
    </row>
    <row r="13" spans="1:6" x14ac:dyDescent="0.2">
      <c r="B13" t="s">
        <v>16</v>
      </c>
      <c r="C13" s="4">
        <v>5000</v>
      </c>
    </row>
    <row r="14" spans="1:6" x14ac:dyDescent="0.2">
      <c r="A14" s="2" t="s">
        <v>12</v>
      </c>
      <c r="C14" s="6">
        <f>SUM(C10:C13)</f>
        <v>1630000</v>
      </c>
    </row>
    <row r="15" spans="1:6" x14ac:dyDescent="0.2">
      <c r="C15" s="4"/>
    </row>
    <row r="16" spans="1:6" x14ac:dyDescent="0.2">
      <c r="A16" s="1" t="s">
        <v>8</v>
      </c>
      <c r="B16" s="1"/>
      <c r="C16" s="4"/>
    </row>
    <row r="17" spans="1:3" x14ac:dyDescent="0.2">
      <c r="B17" t="s">
        <v>34</v>
      </c>
      <c r="C17" s="4">
        <v>42000</v>
      </c>
    </row>
    <row r="18" spans="1:3" x14ac:dyDescent="0.2">
      <c r="B18" t="s">
        <v>9</v>
      </c>
      <c r="C18" s="4">
        <v>121500</v>
      </c>
    </row>
    <row r="19" spans="1:3" x14ac:dyDescent="0.2">
      <c r="B19" t="s">
        <v>10</v>
      </c>
      <c r="C19" s="4">
        <v>42000</v>
      </c>
    </row>
    <row r="20" spans="1:3" x14ac:dyDescent="0.2">
      <c r="A20" s="2" t="s">
        <v>12</v>
      </c>
      <c r="C20" s="6">
        <f>SUM(C17:C19)</f>
        <v>205500</v>
      </c>
    </row>
    <row r="21" spans="1:3" x14ac:dyDescent="0.2">
      <c r="C21" s="4"/>
    </row>
    <row r="22" spans="1:3" x14ac:dyDescent="0.2">
      <c r="A22" s="1" t="s">
        <v>15</v>
      </c>
      <c r="B22" s="1"/>
      <c r="C22" s="4"/>
    </row>
    <row r="23" spans="1:3" x14ac:dyDescent="0.2">
      <c r="B23" t="s">
        <v>11</v>
      </c>
      <c r="C23" s="4">
        <v>575000</v>
      </c>
    </row>
    <row r="24" spans="1:3" x14ac:dyDescent="0.2">
      <c r="C24" s="4"/>
    </row>
    <row r="25" spans="1:3" x14ac:dyDescent="0.2">
      <c r="A25" s="2" t="s">
        <v>26</v>
      </c>
      <c r="B25" s="2"/>
      <c r="C25" s="6">
        <f>SUM(C7,C14,C20,C23)</f>
        <v>2425190</v>
      </c>
    </row>
    <row r="29" spans="1:3" x14ac:dyDescent="0.2">
      <c r="A29" t="s">
        <v>14</v>
      </c>
    </row>
    <row r="30" spans="1:3" x14ac:dyDescent="0.2">
      <c r="A30" t="s">
        <v>32</v>
      </c>
    </row>
    <row r="31" spans="1:3" x14ac:dyDescent="0.2">
      <c r="A31" s="3" t="s">
        <v>18</v>
      </c>
    </row>
    <row r="32" spans="1:3" x14ac:dyDescent="0.2">
      <c r="A32" t="s">
        <v>35</v>
      </c>
      <c r="C32" s="4">
        <v>175000</v>
      </c>
    </row>
    <row r="33" spans="1:3" x14ac:dyDescent="0.2">
      <c r="A33" t="s">
        <v>17</v>
      </c>
      <c r="C33" s="4">
        <v>10000</v>
      </c>
    </row>
    <row r="34" spans="1:3" x14ac:dyDescent="0.2">
      <c r="A34" t="s">
        <v>33</v>
      </c>
      <c r="C34" s="4">
        <v>200000</v>
      </c>
    </row>
    <row r="35" spans="1:3" x14ac:dyDescent="0.2">
      <c r="A35" t="s">
        <v>29</v>
      </c>
      <c r="C35" s="4">
        <v>150000</v>
      </c>
    </row>
    <row r="36" spans="1:3" x14ac:dyDescent="0.2">
      <c r="A36" t="s">
        <v>19</v>
      </c>
      <c r="C36" s="4">
        <v>140000</v>
      </c>
    </row>
    <row r="37" spans="1:3" x14ac:dyDescent="0.2">
      <c r="A37" t="s">
        <v>20</v>
      </c>
      <c r="C37" s="5">
        <v>390000</v>
      </c>
    </row>
    <row r="38" spans="1:3" x14ac:dyDescent="0.2">
      <c r="A38" s="2" t="s">
        <v>21</v>
      </c>
      <c r="C38" s="6">
        <f>SUM(C32:C37)</f>
        <v>1065000</v>
      </c>
    </row>
    <row r="40" spans="1:3" x14ac:dyDescent="0.2">
      <c r="A40" s="2" t="s">
        <v>27</v>
      </c>
      <c r="C40" s="6">
        <f>SUM(C25,C38)</f>
        <v>3490190</v>
      </c>
    </row>
    <row r="42" spans="1:3" x14ac:dyDescent="0.2">
      <c r="A42" s="3" t="s">
        <v>30</v>
      </c>
    </row>
    <row r="43" spans="1:3" x14ac:dyDescent="0.2">
      <c r="A43" t="s">
        <v>22</v>
      </c>
      <c r="C43" s="4">
        <v>48000</v>
      </c>
    </row>
    <row r="44" spans="1:3" x14ac:dyDescent="0.2">
      <c r="A44" t="s">
        <v>23</v>
      </c>
      <c r="C44" s="4">
        <v>120000</v>
      </c>
    </row>
    <row r="45" spans="1:3" x14ac:dyDescent="0.2">
      <c r="A45" t="s">
        <v>24</v>
      </c>
      <c r="C45" s="4">
        <v>60000</v>
      </c>
    </row>
    <row r="46" spans="1:3" ht="15" x14ac:dyDescent="0.35">
      <c r="A46" t="s">
        <v>25</v>
      </c>
      <c r="C46" s="8">
        <v>250000</v>
      </c>
    </row>
    <row r="47" spans="1:3" x14ac:dyDescent="0.2">
      <c r="A47" s="2" t="s">
        <v>21</v>
      </c>
      <c r="C47" s="6">
        <f>SUM(C43:C46)</f>
        <v>478000</v>
      </c>
    </row>
    <row r="49" spans="1:3" x14ac:dyDescent="0.2">
      <c r="A49" s="2" t="s">
        <v>28</v>
      </c>
      <c r="C49" s="9">
        <f>SUM(C40,C47)</f>
        <v>3968190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cregalad</dc:creator>
  <cp:lastModifiedBy>Jan Havlíček</cp:lastModifiedBy>
  <cp:lastPrinted>2001-10-19T17:54:29Z</cp:lastPrinted>
  <dcterms:created xsi:type="dcterms:W3CDTF">2001-10-17T20:20:35Z</dcterms:created>
  <dcterms:modified xsi:type="dcterms:W3CDTF">2023-09-19T17:14:02Z</dcterms:modified>
</cp:coreProperties>
</file>