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FBA7D5-D444-4C16-832C-211B04666D64}" xr6:coauthVersionLast="47" xr6:coauthVersionMax="47" xr10:uidLastSave="{00000000-0000-0000-0000-000000000000}"/>
  <bookViews>
    <workbookView xWindow="-120" yWindow="-120" windowWidth="38640" windowHeight="15720" tabRatio="607"/>
  </bookViews>
  <sheets>
    <sheet name="southeast" sheetId="4" r:id="rId1"/>
  </sheets>
  <definedNames>
    <definedName name="_xlnm.Print_Area" localSheetId="0">southeast!$D$1:$K$54</definedName>
  </definedNames>
  <calcPr calcId="0"/>
</workbook>
</file>

<file path=xl/calcChain.xml><?xml version="1.0" encoding="utf-8"?>
<calcChain xmlns="http://schemas.openxmlformats.org/spreadsheetml/2006/main">
  <c r="B8" i="4" l="1"/>
  <c r="F8" i="4"/>
  <c r="J8" i="4"/>
  <c r="B9" i="4"/>
  <c r="F9" i="4"/>
  <c r="J9" i="4"/>
  <c r="B10" i="4"/>
  <c r="F10" i="4"/>
  <c r="J10" i="4"/>
  <c r="B11" i="4"/>
  <c r="F11" i="4"/>
  <c r="J11" i="4"/>
  <c r="B12" i="4"/>
  <c r="F12" i="4"/>
  <c r="J12" i="4"/>
  <c r="B13" i="4"/>
  <c r="F13" i="4"/>
  <c r="J13" i="4"/>
  <c r="B14" i="4"/>
  <c r="F14" i="4"/>
  <c r="J14" i="4"/>
  <c r="B15" i="4"/>
  <c r="F15" i="4"/>
  <c r="J15" i="4"/>
  <c r="B16" i="4"/>
  <c r="F16" i="4"/>
  <c r="J16" i="4"/>
  <c r="B17" i="4"/>
  <c r="F17" i="4"/>
  <c r="J17" i="4"/>
  <c r="B18" i="4"/>
  <c r="F18" i="4"/>
  <c r="J18" i="4"/>
  <c r="B19" i="4"/>
  <c r="F19" i="4"/>
  <c r="J19" i="4"/>
  <c r="B20" i="4"/>
  <c r="F20" i="4"/>
  <c r="J20" i="4"/>
  <c r="B21" i="4"/>
  <c r="F21" i="4"/>
  <c r="J21" i="4"/>
  <c r="B22" i="4"/>
  <c r="F22" i="4"/>
  <c r="J22" i="4"/>
  <c r="B23" i="4"/>
  <c r="F23" i="4"/>
  <c r="J23" i="4"/>
  <c r="B24" i="4"/>
  <c r="F24" i="4"/>
  <c r="J24" i="4"/>
  <c r="B25" i="4"/>
  <c r="F25" i="4"/>
  <c r="J25" i="4"/>
  <c r="B26" i="4"/>
  <c r="F26" i="4"/>
  <c r="J26" i="4"/>
  <c r="B27" i="4"/>
  <c r="F27" i="4"/>
  <c r="J27" i="4"/>
  <c r="B28" i="4"/>
  <c r="F28" i="4"/>
  <c r="J28" i="4"/>
  <c r="B29" i="4"/>
  <c r="F29" i="4"/>
  <c r="J29" i="4"/>
  <c r="B30" i="4"/>
  <c r="F30" i="4"/>
  <c r="J30" i="4"/>
  <c r="B31" i="4"/>
  <c r="F31" i="4"/>
  <c r="J31" i="4"/>
  <c r="B32" i="4"/>
  <c r="F32" i="4"/>
  <c r="J32" i="4"/>
  <c r="B33" i="4"/>
  <c r="F33" i="4"/>
  <c r="J33" i="4"/>
  <c r="B34" i="4"/>
  <c r="F34" i="4"/>
  <c r="J34" i="4"/>
  <c r="B35" i="4"/>
  <c r="F35" i="4"/>
  <c r="B36" i="4"/>
  <c r="F36" i="4"/>
  <c r="J36" i="4"/>
  <c r="B37" i="4"/>
  <c r="F37" i="4"/>
  <c r="J37" i="4"/>
  <c r="B38" i="4"/>
  <c r="F38" i="4"/>
  <c r="J38" i="4"/>
  <c r="B39" i="4"/>
  <c r="F39" i="4"/>
  <c r="J39" i="4"/>
  <c r="F40" i="4"/>
  <c r="J40" i="4"/>
  <c r="F41" i="4"/>
  <c r="J41" i="4"/>
  <c r="F42" i="4"/>
  <c r="J42" i="4"/>
  <c r="F43" i="4"/>
  <c r="J43" i="4"/>
  <c r="F44" i="4"/>
  <c r="J44" i="4"/>
  <c r="F45" i="4"/>
  <c r="J45" i="4"/>
  <c r="F46" i="4"/>
  <c r="J46" i="4"/>
  <c r="F47" i="4"/>
  <c r="J47" i="4"/>
  <c r="F48" i="4"/>
  <c r="J48" i="4"/>
  <c r="D49" i="4"/>
  <c r="E49" i="4"/>
  <c r="H49" i="4"/>
  <c r="I49" i="4"/>
  <c r="E52" i="4"/>
  <c r="I52" i="4"/>
  <c r="E53" i="4"/>
  <c r="I53" i="4"/>
  <c r="D62" i="4"/>
  <c r="H62" i="4"/>
</calcChain>
</file>

<file path=xl/sharedStrings.xml><?xml version="1.0" encoding="utf-8"?>
<sst xmlns="http://schemas.openxmlformats.org/spreadsheetml/2006/main" count="37" uniqueCount="11">
  <si>
    <t>Total</t>
  </si>
  <si>
    <t>Sonat</t>
  </si>
  <si>
    <t>Average</t>
  </si>
  <si>
    <t>Sabine</t>
  </si>
  <si>
    <t>Henry Hub</t>
  </si>
  <si>
    <t>Sonat LA</t>
  </si>
  <si>
    <t>High</t>
  </si>
  <si>
    <t>Low</t>
  </si>
  <si>
    <t xml:space="preserve"> </t>
  </si>
  <si>
    <t>INDEX</t>
  </si>
  <si>
    <t>ENRON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</si>
</sst>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 applyFill="1"/>
    <xf numFmtId="2" fontId="0" fillId="0" borderId="4" xfId="0" applyNumberFormat="1" applyFill="1" applyBorder="1"/>
    <xf numFmtId="0" fontId="3" fillId="0" borderId="0" xfId="0" applyFont="1" applyFill="1"/>
    <xf numFmtId="0" fontId="4" fillId="0" borderId="0" xfId="0" applyFont="1" applyFill="1"/>
    <xf numFmtId="15" fontId="2" fillId="0" borderId="0" xfId="0" applyNumberFormat="1" applyFont="1" applyFill="1"/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2" borderId="0" xfId="0" applyFill="1"/>
    <xf numFmtId="0" fontId="0" fillId="2" borderId="0" xfId="0" applyFill="1" applyBorder="1"/>
    <xf numFmtId="2" fontId="0" fillId="0" borderId="0" xfId="0" applyNumberFormat="1" applyBorder="1"/>
    <xf numFmtId="0" fontId="4" fillId="3" borderId="6" xfId="0" applyFont="1" applyFill="1" applyBorder="1" applyAlignment="1">
      <alignment horizontal="centerContinuous"/>
    </xf>
    <xf numFmtId="0" fontId="0" fillId="3" borderId="7" xfId="0" applyFill="1" applyBorder="1" applyAlignment="1">
      <alignment horizontal="centerContinuous"/>
    </xf>
    <xf numFmtId="0" fontId="0" fillId="3" borderId="8" xfId="0" applyFill="1" applyBorder="1" applyAlignment="1">
      <alignment horizontal="centerContinuous"/>
    </xf>
    <xf numFmtId="0" fontId="0" fillId="0" borderId="9" xfId="0" applyFill="1" applyBorder="1"/>
    <xf numFmtId="0" fontId="0" fillId="2" borderId="10" xfId="0" applyFill="1" applyBorder="1"/>
    <xf numFmtId="165" fontId="0" fillId="0" borderId="9" xfId="1" applyNumberFormat="1" applyFont="1" applyFill="1" applyBorder="1"/>
    <xf numFmtId="14" fontId="0" fillId="2" borderId="10" xfId="0" applyNumberFormat="1" applyFill="1" applyBorder="1"/>
    <xf numFmtId="165" fontId="5" fillId="0" borderId="11" xfId="0" applyNumberFormat="1" applyFont="1" applyFill="1" applyBorder="1"/>
    <xf numFmtId="2" fontId="0" fillId="0" borderId="12" xfId="0" applyNumberFormat="1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2" xfId="0" applyFill="1" applyBorder="1" applyAlignment="1">
      <alignment horizontal="center"/>
    </xf>
    <xf numFmtId="10" fontId="0" fillId="0" borderId="0" xfId="2" applyNumberFormat="1" applyFont="1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5" fontId="5" fillId="0" borderId="9" xfId="1" applyNumberFormat="1" applyFont="1" applyFill="1" applyBorder="1"/>
    <xf numFmtId="2" fontId="5" fillId="0" borderId="0" xfId="0" applyNumberFormat="1" applyFont="1" applyBorder="1"/>
    <xf numFmtId="0" fontId="5" fillId="2" borderId="0" xfId="0" applyFont="1" applyFill="1" applyBorder="1"/>
    <xf numFmtId="2" fontId="5" fillId="0" borderId="0" xfId="0" applyNumberFormat="1" applyFont="1" applyFill="1" applyBorder="1"/>
    <xf numFmtId="0" fontId="4" fillId="4" borderId="8" xfId="0" applyFont="1" applyFill="1" applyBorder="1" applyAlignment="1">
      <alignment horizontal="centerContinuous"/>
    </xf>
    <xf numFmtId="0" fontId="4" fillId="4" borderId="7" xfId="0" applyFont="1" applyFill="1" applyBorder="1" applyAlignment="1">
      <alignment horizontal="centerContinuous"/>
    </xf>
    <xf numFmtId="16" fontId="0" fillId="2" borderId="1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tabSelected="1" workbookViewId="0"/>
  </sheetViews>
  <sheetFormatPr defaultRowHeight="12.75" x14ac:dyDescent="0.2"/>
  <cols>
    <col min="1" max="1" width="9.140625" style="1"/>
    <col min="2" max="2" width="7.85546875" style="13" hidden="1" customWidth="1"/>
    <col min="3" max="3" width="9.28515625" style="13" hidden="1" customWidth="1"/>
    <col min="4" max="4" width="11" style="1" customWidth="1"/>
    <col min="5" max="5" width="9.140625" style="1"/>
    <col min="6" max="6" width="9.5703125" style="13" hidden="1" customWidth="1"/>
    <col min="7" max="7" width="9.5703125" style="13" customWidth="1"/>
    <col min="8" max="9" width="9.140625" style="1"/>
    <col min="10" max="10" width="8.42578125" style="13" hidden="1" customWidth="1"/>
    <col min="11" max="11" width="9.85546875" style="13" customWidth="1"/>
    <col min="12" max="16384" width="9.140625" style="1"/>
  </cols>
  <sheetData>
    <row r="1" spans="1:11" ht="18" x14ac:dyDescent="0.25">
      <c r="D1" s="8" t="s">
        <v>10</v>
      </c>
    </row>
    <row r="2" spans="1:11" ht="15.75" x14ac:dyDescent="0.25">
      <c r="D2" s="9" t="s">
        <v>9</v>
      </c>
    </row>
    <row r="3" spans="1:11" ht="15.75" x14ac:dyDescent="0.25">
      <c r="D3" s="10">
        <v>36434</v>
      </c>
    </row>
    <row r="5" spans="1:11" s="3" customFormat="1" ht="15.75" x14ac:dyDescent="0.25">
      <c r="B5" s="37"/>
      <c r="C5" s="38"/>
      <c r="D5" s="16" t="s">
        <v>3</v>
      </c>
      <c r="E5" s="17"/>
      <c r="F5" s="18"/>
      <c r="G5" s="17"/>
      <c r="H5" s="16" t="s">
        <v>1</v>
      </c>
      <c r="I5" s="17"/>
      <c r="J5" s="18"/>
      <c r="K5" s="17"/>
    </row>
    <row r="6" spans="1:11" s="4" customFormat="1" x14ac:dyDescent="0.2">
      <c r="B6" s="31"/>
      <c r="C6" s="32"/>
      <c r="D6" s="29" t="s">
        <v>4</v>
      </c>
      <c r="E6" s="27"/>
      <c r="F6" s="27"/>
      <c r="G6" s="30"/>
      <c r="H6" s="29" t="s">
        <v>5</v>
      </c>
      <c r="I6" s="27"/>
      <c r="J6" s="27"/>
      <c r="K6" s="30"/>
    </row>
    <row r="7" spans="1:11" x14ac:dyDescent="0.2">
      <c r="B7" s="14"/>
      <c r="C7" s="20"/>
      <c r="D7" s="19"/>
      <c r="E7" s="3"/>
      <c r="F7" s="14"/>
      <c r="G7" s="20"/>
      <c r="H7" s="19"/>
      <c r="I7" s="3"/>
      <c r="J7" s="14"/>
      <c r="K7" s="20"/>
    </row>
    <row r="8" spans="1:11" x14ac:dyDescent="0.2">
      <c r="A8" s="6"/>
      <c r="B8" s="14" t="e">
        <f>#REF!*#REF!</f>
        <v>#REF!</v>
      </c>
      <c r="C8" s="22">
        <v>36334</v>
      </c>
      <c r="D8" s="33">
        <v>7500</v>
      </c>
      <c r="E8" s="34">
        <v>2.98</v>
      </c>
      <c r="F8" s="35">
        <f t="shared" ref="F8:F35" si="0">D8*E8</f>
        <v>22350</v>
      </c>
      <c r="G8" s="22">
        <v>36455</v>
      </c>
      <c r="H8" s="21">
        <v>7500</v>
      </c>
      <c r="I8" s="15">
        <v>2.97</v>
      </c>
      <c r="J8" s="14">
        <f t="shared" ref="J8:J32" si="1">H8*I8</f>
        <v>22275</v>
      </c>
      <c r="K8" s="22">
        <v>36455</v>
      </c>
    </row>
    <row r="9" spans="1:11" x14ac:dyDescent="0.2">
      <c r="A9" s="6"/>
      <c r="B9" s="14" t="e">
        <f>#REF!*#REF!</f>
        <v>#REF!</v>
      </c>
      <c r="C9" s="22">
        <v>36334</v>
      </c>
      <c r="D9" s="33">
        <v>10000</v>
      </c>
      <c r="E9" s="34">
        <v>2.99</v>
      </c>
      <c r="F9" s="35">
        <f t="shared" si="0"/>
        <v>29900.000000000004</v>
      </c>
      <c r="G9" s="22">
        <v>36455</v>
      </c>
      <c r="H9" s="21">
        <v>5000</v>
      </c>
      <c r="I9" s="15">
        <v>2.96</v>
      </c>
      <c r="J9" s="14">
        <f>H9*I9</f>
        <v>14800</v>
      </c>
      <c r="K9" s="22">
        <v>36455</v>
      </c>
    </row>
    <row r="10" spans="1:11" x14ac:dyDescent="0.2">
      <c r="A10" s="6"/>
      <c r="B10" s="14" t="e">
        <f>#REF!*#REF!</f>
        <v>#REF!</v>
      </c>
      <c r="C10" s="22">
        <v>36334</v>
      </c>
      <c r="D10" s="33">
        <v>5000</v>
      </c>
      <c r="E10" s="34">
        <v>3</v>
      </c>
      <c r="F10" s="35">
        <f t="shared" si="0"/>
        <v>15000</v>
      </c>
      <c r="G10" s="22">
        <v>36455</v>
      </c>
      <c r="H10" s="21">
        <v>5000</v>
      </c>
      <c r="I10" s="15">
        <v>2.95</v>
      </c>
      <c r="J10" s="14">
        <f t="shared" si="1"/>
        <v>14750</v>
      </c>
      <c r="K10" s="22">
        <v>36455</v>
      </c>
    </row>
    <row r="11" spans="1:11" x14ac:dyDescent="0.2">
      <c r="A11" s="6"/>
      <c r="B11" s="14" t="e">
        <f>#REF!*#REF!</f>
        <v>#REF!</v>
      </c>
      <c r="C11" s="22">
        <v>36334</v>
      </c>
      <c r="D11" s="33">
        <v>5000</v>
      </c>
      <c r="E11" s="34">
        <v>2.97</v>
      </c>
      <c r="F11" s="35">
        <f t="shared" si="0"/>
        <v>14850.000000000002</v>
      </c>
      <c r="G11" s="22">
        <v>36455</v>
      </c>
      <c r="H11" s="21">
        <v>5000</v>
      </c>
      <c r="I11" s="15">
        <v>2.94</v>
      </c>
      <c r="J11" s="14">
        <f t="shared" si="1"/>
        <v>14700</v>
      </c>
      <c r="K11" s="22">
        <v>36455</v>
      </c>
    </row>
    <row r="12" spans="1:11" x14ac:dyDescent="0.2">
      <c r="A12" s="6"/>
      <c r="B12" s="14" t="e">
        <f>#REF!*#REF!</f>
        <v>#REF!</v>
      </c>
      <c r="C12" s="22">
        <v>36334</v>
      </c>
      <c r="D12" s="33">
        <v>4000</v>
      </c>
      <c r="E12" s="34">
        <v>2.98</v>
      </c>
      <c r="F12" s="35">
        <f t="shared" si="0"/>
        <v>11920</v>
      </c>
      <c r="G12" s="22">
        <v>36455</v>
      </c>
      <c r="H12" s="21">
        <v>5000</v>
      </c>
      <c r="I12" s="15">
        <v>2.96</v>
      </c>
      <c r="J12" s="14">
        <f t="shared" si="1"/>
        <v>14800</v>
      </c>
      <c r="K12" s="22">
        <v>36455</v>
      </c>
    </row>
    <row r="13" spans="1:11" x14ac:dyDescent="0.2">
      <c r="A13" s="6"/>
      <c r="B13" s="14" t="e">
        <f>#REF!*#REF!</f>
        <v>#REF!</v>
      </c>
      <c r="C13" s="22">
        <v>36334</v>
      </c>
      <c r="D13" s="33">
        <v>5000</v>
      </c>
      <c r="E13" s="34">
        <v>2.97</v>
      </c>
      <c r="F13" s="35">
        <f t="shared" si="0"/>
        <v>14850.000000000002</v>
      </c>
      <c r="G13" s="22">
        <v>36455</v>
      </c>
      <c r="H13" s="21">
        <v>5000</v>
      </c>
      <c r="I13" s="15">
        <v>2.96</v>
      </c>
      <c r="J13" s="14">
        <f t="shared" si="1"/>
        <v>14800</v>
      </c>
      <c r="K13" s="22">
        <v>36455</v>
      </c>
    </row>
    <row r="14" spans="1:11" x14ac:dyDescent="0.2">
      <c r="A14" s="6"/>
      <c r="B14" s="14" t="e">
        <f>#REF!*#REF!</f>
        <v>#REF!</v>
      </c>
      <c r="C14" s="22">
        <v>36334</v>
      </c>
      <c r="D14" s="33">
        <v>10000</v>
      </c>
      <c r="E14" s="34">
        <v>3.03</v>
      </c>
      <c r="F14" s="35">
        <f t="shared" si="0"/>
        <v>30299.999999999996</v>
      </c>
      <c r="G14" s="22">
        <v>36458</v>
      </c>
      <c r="H14" s="21">
        <v>3500</v>
      </c>
      <c r="I14" s="15">
        <v>3</v>
      </c>
      <c r="J14" s="14">
        <f t="shared" si="1"/>
        <v>10500</v>
      </c>
      <c r="K14" s="22">
        <v>36458</v>
      </c>
    </row>
    <row r="15" spans="1:11" x14ac:dyDescent="0.2">
      <c r="A15" s="6"/>
      <c r="B15" s="14" t="e">
        <f>#REF!*#REF!</f>
        <v>#REF!</v>
      </c>
      <c r="C15" s="22">
        <v>36335</v>
      </c>
      <c r="D15" s="33">
        <v>10000</v>
      </c>
      <c r="E15" s="34">
        <v>3.03</v>
      </c>
      <c r="F15" s="35">
        <f t="shared" si="0"/>
        <v>30299.999999999996</v>
      </c>
      <c r="G15" s="22">
        <v>36458</v>
      </c>
      <c r="H15" s="21">
        <v>5000</v>
      </c>
      <c r="I15" s="15">
        <v>3</v>
      </c>
      <c r="J15" s="14">
        <f t="shared" si="1"/>
        <v>15000</v>
      </c>
      <c r="K15" s="22">
        <v>36458</v>
      </c>
    </row>
    <row r="16" spans="1:11" x14ac:dyDescent="0.2">
      <c r="A16" s="6"/>
      <c r="B16" s="14" t="e">
        <f>#REF!*#REF!</f>
        <v>#REF!</v>
      </c>
      <c r="C16" s="22">
        <v>36335</v>
      </c>
      <c r="D16" s="33">
        <v>5000</v>
      </c>
      <c r="E16" s="34">
        <v>3.03</v>
      </c>
      <c r="F16" s="35">
        <f t="shared" si="0"/>
        <v>15149.999999999998</v>
      </c>
      <c r="G16" s="22">
        <v>36458</v>
      </c>
      <c r="H16" s="21">
        <v>7500</v>
      </c>
      <c r="I16" s="15">
        <v>3.01</v>
      </c>
      <c r="J16" s="14">
        <f t="shared" si="1"/>
        <v>22575</v>
      </c>
      <c r="K16" s="22">
        <v>36458</v>
      </c>
    </row>
    <row r="17" spans="1:11" x14ac:dyDescent="0.2">
      <c r="A17" s="6"/>
      <c r="B17" s="14" t="e">
        <f>#REF!*#REF!</f>
        <v>#REF!</v>
      </c>
      <c r="C17" s="22">
        <v>36335</v>
      </c>
      <c r="D17" s="33">
        <v>20000</v>
      </c>
      <c r="E17" s="34">
        <v>3.04</v>
      </c>
      <c r="F17" s="35">
        <f t="shared" si="0"/>
        <v>60800</v>
      </c>
      <c r="G17" s="22">
        <v>36458</v>
      </c>
      <c r="H17" s="21">
        <v>8000</v>
      </c>
      <c r="I17" s="15">
        <v>3</v>
      </c>
      <c r="J17" s="14">
        <f t="shared" si="1"/>
        <v>24000</v>
      </c>
      <c r="K17" s="22">
        <v>36458</v>
      </c>
    </row>
    <row r="18" spans="1:11" x14ac:dyDescent="0.2">
      <c r="A18" s="6"/>
      <c r="B18" s="14" t="e">
        <f>#REF!*#REF!</f>
        <v>#REF!</v>
      </c>
      <c r="C18" s="22">
        <v>36335</v>
      </c>
      <c r="D18" s="33">
        <v>5000</v>
      </c>
      <c r="E18" s="34">
        <v>3.03</v>
      </c>
      <c r="F18" s="35">
        <f t="shared" si="0"/>
        <v>15149.999999999998</v>
      </c>
      <c r="G18" s="22">
        <v>36458</v>
      </c>
      <c r="H18" s="21">
        <v>8350</v>
      </c>
      <c r="I18" s="15">
        <v>2.99</v>
      </c>
      <c r="J18" s="14">
        <f t="shared" si="1"/>
        <v>24966.5</v>
      </c>
      <c r="K18" s="22">
        <v>36458</v>
      </c>
    </row>
    <row r="19" spans="1:11" x14ac:dyDescent="0.2">
      <c r="A19" s="6"/>
      <c r="B19" s="14" t="e">
        <f>#REF!*#REF!</f>
        <v>#REF!</v>
      </c>
      <c r="C19" s="22">
        <v>36335</v>
      </c>
      <c r="D19" s="33">
        <v>10000</v>
      </c>
      <c r="E19" s="34">
        <v>3.03</v>
      </c>
      <c r="F19" s="35">
        <f>D19*E19</f>
        <v>30299.999999999996</v>
      </c>
      <c r="G19" s="22">
        <v>36458</v>
      </c>
      <c r="H19" s="21">
        <v>5000</v>
      </c>
      <c r="I19" s="15">
        <v>3.01</v>
      </c>
      <c r="J19" s="14">
        <f t="shared" si="1"/>
        <v>15049.999999999998</v>
      </c>
      <c r="K19" s="22">
        <v>36458</v>
      </c>
    </row>
    <row r="20" spans="1:11" x14ac:dyDescent="0.2">
      <c r="A20" s="6"/>
      <c r="B20" s="14" t="e">
        <f>#REF!*#REF!</f>
        <v>#REF!</v>
      </c>
      <c r="C20" s="22">
        <v>36336</v>
      </c>
      <c r="D20" s="33">
        <v>10000</v>
      </c>
      <c r="E20" s="34">
        <v>3.0150000000000001</v>
      </c>
      <c r="F20" s="35">
        <f t="shared" si="0"/>
        <v>30150</v>
      </c>
      <c r="G20" s="22">
        <v>36458</v>
      </c>
      <c r="H20" s="21">
        <v>5000</v>
      </c>
      <c r="I20" s="15">
        <v>2.99</v>
      </c>
      <c r="J20" s="14">
        <f t="shared" si="1"/>
        <v>14950.000000000002</v>
      </c>
      <c r="K20" s="22">
        <v>36458</v>
      </c>
    </row>
    <row r="21" spans="1:11" x14ac:dyDescent="0.2">
      <c r="A21" s="6"/>
      <c r="B21" s="14" t="e">
        <f>#REF!*#REF!</f>
        <v>#REF!</v>
      </c>
      <c r="C21" s="22">
        <v>36336</v>
      </c>
      <c r="D21" s="33">
        <v>10000</v>
      </c>
      <c r="E21" s="34">
        <v>3.03</v>
      </c>
      <c r="F21" s="35">
        <f t="shared" si="0"/>
        <v>30299.999999999996</v>
      </c>
      <c r="G21" s="22">
        <v>36458</v>
      </c>
      <c r="H21" s="21">
        <v>7500</v>
      </c>
      <c r="I21" s="15">
        <v>3.02</v>
      </c>
      <c r="J21" s="14">
        <f t="shared" si="1"/>
        <v>22650</v>
      </c>
      <c r="K21" s="22">
        <v>36459</v>
      </c>
    </row>
    <row r="22" spans="1:11" x14ac:dyDescent="0.2">
      <c r="A22" s="6"/>
      <c r="B22" s="14" t="e">
        <f>#REF!*#REF!</f>
        <v>#REF!</v>
      </c>
      <c r="C22" s="22">
        <v>36336</v>
      </c>
      <c r="D22" s="33">
        <v>15000</v>
      </c>
      <c r="E22" s="34">
        <v>3.02</v>
      </c>
      <c r="F22" s="35">
        <f t="shared" si="0"/>
        <v>45300</v>
      </c>
      <c r="G22" s="22">
        <v>36458</v>
      </c>
      <c r="H22" s="21">
        <v>6522</v>
      </c>
      <c r="I22" s="15">
        <v>3.02</v>
      </c>
      <c r="J22" s="14">
        <f t="shared" si="1"/>
        <v>19696.439999999999</v>
      </c>
      <c r="K22" s="22">
        <v>36459</v>
      </c>
    </row>
    <row r="23" spans="1:11" x14ac:dyDescent="0.2">
      <c r="A23" s="6"/>
      <c r="B23" s="14" t="e">
        <f>#REF!*#REF!</f>
        <v>#REF!</v>
      </c>
      <c r="C23" s="22">
        <v>36336</v>
      </c>
      <c r="D23" s="33">
        <v>10000</v>
      </c>
      <c r="E23" s="34">
        <v>3.02</v>
      </c>
      <c r="F23" s="35">
        <f t="shared" si="0"/>
        <v>30200</v>
      </c>
      <c r="G23" s="22">
        <v>36458</v>
      </c>
      <c r="H23" s="21">
        <v>5000</v>
      </c>
      <c r="I23" s="15">
        <v>3.03</v>
      </c>
      <c r="J23" s="14">
        <f t="shared" si="1"/>
        <v>15149.999999999998</v>
      </c>
      <c r="K23" s="22">
        <v>36459</v>
      </c>
    </row>
    <row r="24" spans="1:11" x14ac:dyDescent="0.2">
      <c r="A24" s="6"/>
      <c r="B24" s="14" t="e">
        <f>#REF!*#REF!</f>
        <v>#REF!</v>
      </c>
      <c r="C24" s="22">
        <v>36336</v>
      </c>
      <c r="D24" s="33">
        <v>10000</v>
      </c>
      <c r="E24" s="34">
        <v>3.02</v>
      </c>
      <c r="F24" s="35">
        <f t="shared" si="0"/>
        <v>30200</v>
      </c>
      <c r="G24" s="22">
        <v>36459</v>
      </c>
      <c r="H24" s="21">
        <v>5222</v>
      </c>
      <c r="I24" s="15">
        <v>3.03</v>
      </c>
      <c r="J24" s="14">
        <f t="shared" si="1"/>
        <v>15822.66</v>
      </c>
      <c r="K24" s="22">
        <v>36459</v>
      </c>
    </row>
    <row r="25" spans="1:11" x14ac:dyDescent="0.2">
      <c r="A25" s="6"/>
      <c r="B25" s="14" t="e">
        <f>#REF!*#REF!</f>
        <v>#REF!</v>
      </c>
      <c r="C25" s="22">
        <v>36336</v>
      </c>
      <c r="D25" s="33">
        <v>5000</v>
      </c>
      <c r="E25" s="34">
        <v>3.03</v>
      </c>
      <c r="F25" s="35">
        <f t="shared" si="0"/>
        <v>15149.999999999998</v>
      </c>
      <c r="G25" s="22">
        <v>36459</v>
      </c>
      <c r="H25" s="21">
        <v>1520</v>
      </c>
      <c r="I25" s="15">
        <v>3.04</v>
      </c>
      <c r="J25" s="14">
        <f t="shared" si="1"/>
        <v>4620.8</v>
      </c>
      <c r="K25" s="22">
        <v>36459</v>
      </c>
    </row>
    <row r="26" spans="1:11" x14ac:dyDescent="0.2">
      <c r="A26" s="6"/>
      <c r="B26" s="14" t="e">
        <f>#REF!*#REF!</f>
        <v>#REF!</v>
      </c>
      <c r="C26" s="22">
        <v>36336</v>
      </c>
      <c r="D26" s="33">
        <v>10000</v>
      </c>
      <c r="E26" s="34">
        <v>3.03</v>
      </c>
      <c r="F26" s="35">
        <f t="shared" si="0"/>
        <v>30299.999999999996</v>
      </c>
      <c r="G26" s="22">
        <v>36459</v>
      </c>
      <c r="H26" s="21">
        <v>5000</v>
      </c>
      <c r="I26" s="15">
        <v>3.03</v>
      </c>
      <c r="J26" s="14">
        <f t="shared" si="1"/>
        <v>15149.999999999998</v>
      </c>
      <c r="K26" s="22">
        <v>36459</v>
      </c>
    </row>
    <row r="27" spans="1:11" x14ac:dyDescent="0.2">
      <c r="A27" s="6"/>
      <c r="B27" s="14" t="e">
        <f>#REF!*#REF!</f>
        <v>#REF!</v>
      </c>
      <c r="C27" s="22">
        <v>36339</v>
      </c>
      <c r="D27" s="33">
        <v>5000</v>
      </c>
      <c r="E27" s="34">
        <v>3.01</v>
      </c>
      <c r="F27" s="35">
        <f t="shared" si="0"/>
        <v>15049.999999999998</v>
      </c>
      <c r="G27" s="22">
        <v>36459</v>
      </c>
      <c r="H27" s="21">
        <v>5000</v>
      </c>
      <c r="I27" s="15">
        <v>3.01</v>
      </c>
      <c r="J27" s="14">
        <f t="shared" si="1"/>
        <v>15049.999999999998</v>
      </c>
      <c r="K27" s="22">
        <v>36459</v>
      </c>
    </row>
    <row r="28" spans="1:11" x14ac:dyDescent="0.2">
      <c r="A28" s="6"/>
      <c r="B28" s="14" t="e">
        <f>#REF!*#REF!</f>
        <v>#REF!</v>
      </c>
      <c r="C28" s="22">
        <v>36339</v>
      </c>
      <c r="D28" s="33">
        <v>10000</v>
      </c>
      <c r="E28" s="34">
        <v>3.06</v>
      </c>
      <c r="F28" s="35">
        <f t="shared" si="0"/>
        <v>30600</v>
      </c>
      <c r="G28" s="22">
        <v>36460</v>
      </c>
      <c r="H28" s="21">
        <v>5000</v>
      </c>
      <c r="I28" s="15">
        <v>3.02</v>
      </c>
      <c r="J28" s="14">
        <f t="shared" si="1"/>
        <v>15100</v>
      </c>
      <c r="K28" s="22">
        <v>36459</v>
      </c>
    </row>
    <row r="29" spans="1:11" x14ac:dyDescent="0.2">
      <c r="A29" s="6"/>
      <c r="B29" s="14" t="e">
        <f>#REF!*#REF!</f>
        <v>#REF!</v>
      </c>
      <c r="C29" s="22">
        <v>36339</v>
      </c>
      <c r="D29" s="33">
        <v>15000</v>
      </c>
      <c r="E29" s="34">
        <v>3.07</v>
      </c>
      <c r="F29" s="35">
        <f t="shared" si="0"/>
        <v>46050</v>
      </c>
      <c r="G29" s="22">
        <v>36460</v>
      </c>
      <c r="H29" s="21">
        <v>5000</v>
      </c>
      <c r="I29" s="15">
        <v>3.03</v>
      </c>
      <c r="J29" s="14">
        <f t="shared" si="1"/>
        <v>15149.999999999998</v>
      </c>
      <c r="K29" s="22">
        <v>36460</v>
      </c>
    </row>
    <row r="30" spans="1:11" x14ac:dyDescent="0.2">
      <c r="A30" s="6"/>
      <c r="B30" s="14" t="e">
        <f>#REF!*#REF!</f>
        <v>#REF!</v>
      </c>
      <c r="C30" s="22">
        <v>36339</v>
      </c>
      <c r="D30" s="33">
        <v>15000</v>
      </c>
      <c r="E30" s="34">
        <v>3.08</v>
      </c>
      <c r="F30" s="35">
        <f t="shared" si="0"/>
        <v>46200</v>
      </c>
      <c r="G30" s="22">
        <v>36460</v>
      </c>
      <c r="H30" s="21">
        <v>4500</v>
      </c>
      <c r="I30" s="15">
        <v>3.03</v>
      </c>
      <c r="J30" s="14">
        <f t="shared" si="1"/>
        <v>13635</v>
      </c>
      <c r="K30" s="22">
        <v>36460</v>
      </c>
    </row>
    <row r="31" spans="1:11" x14ac:dyDescent="0.2">
      <c r="A31" s="6"/>
      <c r="B31" s="14" t="e">
        <f>#REF!*#REF!</f>
        <v>#REF!</v>
      </c>
      <c r="C31" s="22">
        <v>36339</v>
      </c>
      <c r="D31" s="33">
        <v>20000</v>
      </c>
      <c r="E31" s="34">
        <v>3.09</v>
      </c>
      <c r="F31" s="35">
        <f t="shared" si="0"/>
        <v>61800</v>
      </c>
      <c r="G31" s="22">
        <v>36460</v>
      </c>
      <c r="H31" s="21">
        <v>13500</v>
      </c>
      <c r="I31" s="15">
        <v>3.03</v>
      </c>
      <c r="J31" s="14">
        <f t="shared" si="1"/>
        <v>40905</v>
      </c>
      <c r="K31" s="22">
        <v>36460</v>
      </c>
    </row>
    <row r="32" spans="1:11" x14ac:dyDescent="0.2">
      <c r="A32" s="6"/>
      <c r="B32" s="14" t="e">
        <f>#REF!*#REF!</f>
        <v>#REF!</v>
      </c>
      <c r="C32" s="22">
        <v>36340</v>
      </c>
      <c r="D32" s="33">
        <v>15000</v>
      </c>
      <c r="E32" s="34">
        <v>3.08</v>
      </c>
      <c r="F32" s="35">
        <f t="shared" si="0"/>
        <v>46200</v>
      </c>
      <c r="G32" s="22">
        <v>36460</v>
      </c>
      <c r="H32" s="21">
        <v>5000</v>
      </c>
      <c r="I32" s="15">
        <v>3.01</v>
      </c>
      <c r="J32" s="14">
        <f t="shared" si="1"/>
        <v>15049.999999999998</v>
      </c>
      <c r="K32" s="22">
        <v>36460</v>
      </c>
    </row>
    <row r="33" spans="1:11" x14ac:dyDescent="0.2">
      <c r="A33" s="6"/>
      <c r="B33" s="14" t="e">
        <f>#REF!*#REF!</f>
        <v>#REF!</v>
      </c>
      <c r="C33" s="22">
        <v>36340</v>
      </c>
      <c r="D33" s="33">
        <v>50000</v>
      </c>
      <c r="E33" s="34">
        <v>3.09</v>
      </c>
      <c r="F33" s="35">
        <f t="shared" si="0"/>
        <v>154500</v>
      </c>
      <c r="G33" s="22">
        <v>36460</v>
      </c>
      <c r="H33" s="21">
        <v>6500</v>
      </c>
      <c r="I33" s="15">
        <v>3.01</v>
      </c>
      <c r="J33" s="14">
        <f>H33*I33</f>
        <v>19565</v>
      </c>
      <c r="K33" s="22">
        <v>36460</v>
      </c>
    </row>
    <row r="34" spans="1:11" x14ac:dyDescent="0.2">
      <c r="A34" s="6"/>
      <c r="B34" s="14" t="e">
        <f>#REF!*#REF!</f>
        <v>#REF!</v>
      </c>
      <c r="C34" s="22">
        <v>36340</v>
      </c>
      <c r="D34" s="33">
        <v>15000</v>
      </c>
      <c r="E34" s="36">
        <v>3.1</v>
      </c>
      <c r="F34" s="35">
        <f t="shared" si="0"/>
        <v>46500</v>
      </c>
      <c r="G34" s="22">
        <v>36460</v>
      </c>
      <c r="H34" s="21">
        <v>4200</v>
      </c>
      <c r="I34" s="15">
        <v>3.01</v>
      </c>
      <c r="J34" s="14">
        <f>H34*I34</f>
        <v>12642</v>
      </c>
      <c r="K34" s="22">
        <v>36460</v>
      </c>
    </row>
    <row r="35" spans="1:11" x14ac:dyDescent="0.2">
      <c r="A35" s="6"/>
      <c r="B35" s="14" t="e">
        <f>#REF!*#REF!</f>
        <v>#REF!</v>
      </c>
      <c r="C35" s="22">
        <v>36340</v>
      </c>
      <c r="D35" s="33">
        <v>15000</v>
      </c>
      <c r="E35" s="36">
        <v>3.1</v>
      </c>
      <c r="F35" s="35">
        <f t="shared" si="0"/>
        <v>46500</v>
      </c>
      <c r="G35" s="22">
        <v>36460</v>
      </c>
      <c r="H35" s="21"/>
      <c r="I35" s="11" t="s">
        <v>8</v>
      </c>
      <c r="J35" s="14">
        <v>0</v>
      </c>
      <c r="K35" s="39" t="s">
        <v>8</v>
      </c>
    </row>
    <row r="36" spans="1:11" x14ac:dyDescent="0.2">
      <c r="A36" s="6"/>
      <c r="B36" s="14" t="e">
        <f>#REF!*#REF!</f>
        <v>#REF!</v>
      </c>
      <c r="C36" s="22">
        <v>36340</v>
      </c>
      <c r="D36" s="33">
        <v>10000</v>
      </c>
      <c r="E36" s="36">
        <v>3.09</v>
      </c>
      <c r="F36" s="35">
        <f>D36*E36</f>
        <v>30900</v>
      </c>
      <c r="G36" s="22">
        <v>36460</v>
      </c>
      <c r="H36" s="21"/>
      <c r="I36" s="11"/>
      <c r="J36" s="14">
        <f t="shared" ref="J36:J48" si="2">H36*I36</f>
        <v>0</v>
      </c>
      <c r="K36" s="39" t="s">
        <v>8</v>
      </c>
    </row>
    <row r="37" spans="1:11" x14ac:dyDescent="0.2">
      <c r="A37" s="6"/>
      <c r="B37" s="14" t="e">
        <f>#REF!*#REF!</f>
        <v>#REF!</v>
      </c>
      <c r="C37" s="22">
        <v>36341</v>
      </c>
      <c r="D37" s="33">
        <v>10000</v>
      </c>
      <c r="E37" s="36">
        <v>3.09</v>
      </c>
      <c r="F37" s="35">
        <f>D37*E37</f>
        <v>30900</v>
      </c>
      <c r="G37" s="22">
        <v>36460</v>
      </c>
      <c r="H37" s="21"/>
      <c r="I37" s="11"/>
      <c r="J37" s="14">
        <f t="shared" si="2"/>
        <v>0</v>
      </c>
      <c r="K37" s="20"/>
    </row>
    <row r="38" spans="1:11" x14ac:dyDescent="0.2">
      <c r="A38" s="6"/>
      <c r="B38" s="14" t="e">
        <f>#REF!*#REF!</f>
        <v>#REF!</v>
      </c>
      <c r="C38" s="22">
        <v>36341</v>
      </c>
      <c r="D38" s="33">
        <v>15000</v>
      </c>
      <c r="E38" s="36">
        <v>3.09</v>
      </c>
      <c r="F38" s="35">
        <f>D38*E38</f>
        <v>46350</v>
      </c>
      <c r="G38" s="22">
        <v>36460</v>
      </c>
      <c r="H38" s="21"/>
      <c r="I38" s="11"/>
      <c r="J38" s="14">
        <f t="shared" si="2"/>
        <v>0</v>
      </c>
      <c r="K38" s="20"/>
    </row>
    <row r="39" spans="1:11" x14ac:dyDescent="0.2">
      <c r="A39" s="6"/>
      <c r="B39" s="14" t="e">
        <f>#REF!*#REF!</f>
        <v>#REF!</v>
      </c>
      <c r="C39" s="22">
        <v>36341</v>
      </c>
      <c r="D39" s="33">
        <v>15000</v>
      </c>
      <c r="E39" s="36">
        <v>3.09</v>
      </c>
      <c r="F39" s="35">
        <f>D39*E39</f>
        <v>46350</v>
      </c>
      <c r="G39" s="22">
        <v>36460</v>
      </c>
      <c r="H39" s="21"/>
      <c r="I39" s="11"/>
      <c r="J39" s="14">
        <f t="shared" si="2"/>
        <v>0</v>
      </c>
      <c r="K39" s="20"/>
    </row>
    <row r="40" spans="1:11" x14ac:dyDescent="0.2">
      <c r="A40" s="6"/>
      <c r="B40" s="14" t="s">
        <v>8</v>
      </c>
      <c r="C40" s="22" t="s">
        <v>8</v>
      </c>
      <c r="D40" s="33">
        <v>20000</v>
      </c>
      <c r="E40" s="36">
        <v>3.08</v>
      </c>
      <c r="F40" s="35">
        <f>D40*E40</f>
        <v>61600</v>
      </c>
      <c r="G40" s="22">
        <v>36460</v>
      </c>
      <c r="H40" s="21"/>
      <c r="I40" s="11"/>
      <c r="J40" s="14">
        <f t="shared" si="2"/>
        <v>0</v>
      </c>
      <c r="K40" s="20"/>
    </row>
    <row r="41" spans="1:11" x14ac:dyDescent="0.2">
      <c r="A41" s="6"/>
      <c r="B41" s="14" t="s">
        <v>8</v>
      </c>
      <c r="C41" s="22" t="s">
        <v>8</v>
      </c>
      <c r="D41" s="21"/>
      <c r="E41" s="11"/>
      <c r="F41" s="35">
        <f t="shared" ref="F41:F48" si="3">D41*E41</f>
        <v>0</v>
      </c>
      <c r="G41" s="22" t="s">
        <v>8</v>
      </c>
      <c r="H41" s="21"/>
      <c r="I41" s="11"/>
      <c r="J41" s="14">
        <f t="shared" si="2"/>
        <v>0</v>
      </c>
      <c r="K41" s="20"/>
    </row>
    <row r="42" spans="1:11" x14ac:dyDescent="0.2">
      <c r="A42" s="6"/>
      <c r="B42" s="14" t="s">
        <v>8</v>
      </c>
      <c r="C42" s="20"/>
      <c r="D42" s="21"/>
      <c r="E42" s="11"/>
      <c r="F42" s="35">
        <f t="shared" si="3"/>
        <v>0</v>
      </c>
      <c r="G42" s="22" t="s">
        <v>8</v>
      </c>
      <c r="H42" s="21"/>
      <c r="I42" s="11"/>
      <c r="J42" s="14">
        <f t="shared" si="2"/>
        <v>0</v>
      </c>
      <c r="K42" s="20"/>
    </row>
    <row r="43" spans="1:11" x14ac:dyDescent="0.2">
      <c r="A43" s="6"/>
      <c r="B43" s="14" t="s">
        <v>8</v>
      </c>
      <c r="C43" s="20"/>
      <c r="D43" s="21"/>
      <c r="E43" s="11"/>
      <c r="F43" s="35">
        <f t="shared" si="3"/>
        <v>0</v>
      </c>
      <c r="G43" s="22" t="s">
        <v>8</v>
      </c>
      <c r="H43" s="21"/>
      <c r="I43" s="11"/>
      <c r="J43" s="14">
        <f t="shared" si="2"/>
        <v>0</v>
      </c>
      <c r="K43" s="20"/>
    </row>
    <row r="44" spans="1:11" x14ac:dyDescent="0.2">
      <c r="A44" s="6"/>
      <c r="B44" s="14"/>
      <c r="C44" s="20"/>
      <c r="D44" s="21"/>
      <c r="E44" s="11"/>
      <c r="F44" s="35">
        <f t="shared" si="3"/>
        <v>0</v>
      </c>
      <c r="G44" s="22" t="s">
        <v>8</v>
      </c>
      <c r="H44" s="21"/>
      <c r="I44" s="11"/>
      <c r="J44" s="14">
        <f t="shared" si="2"/>
        <v>0</v>
      </c>
      <c r="K44" s="20"/>
    </row>
    <row r="45" spans="1:11" x14ac:dyDescent="0.2">
      <c r="A45" s="6"/>
      <c r="B45" s="14"/>
      <c r="C45" s="20"/>
      <c r="D45" s="21"/>
      <c r="E45" s="11"/>
      <c r="F45" s="35">
        <f t="shared" si="3"/>
        <v>0</v>
      </c>
      <c r="G45" s="22" t="s">
        <v>8</v>
      </c>
      <c r="H45" s="21"/>
      <c r="I45" s="11"/>
      <c r="J45" s="14">
        <f t="shared" si="2"/>
        <v>0</v>
      </c>
      <c r="K45" s="20"/>
    </row>
    <row r="46" spans="1:11" x14ac:dyDescent="0.2">
      <c r="A46" s="6"/>
      <c r="B46" s="14"/>
      <c r="C46" s="20"/>
      <c r="D46" s="21"/>
      <c r="E46" s="11"/>
      <c r="F46" s="35">
        <f t="shared" si="3"/>
        <v>0</v>
      </c>
      <c r="G46" s="22" t="s">
        <v>8</v>
      </c>
      <c r="H46" s="21"/>
      <c r="I46" s="11"/>
      <c r="J46" s="14">
        <f t="shared" si="2"/>
        <v>0</v>
      </c>
      <c r="K46" s="20"/>
    </row>
    <row r="47" spans="1:11" x14ac:dyDescent="0.2">
      <c r="A47" s="6"/>
      <c r="B47" s="14"/>
      <c r="C47" s="20"/>
      <c r="D47" s="21"/>
      <c r="E47" s="11"/>
      <c r="F47" s="35">
        <f t="shared" si="3"/>
        <v>0</v>
      </c>
      <c r="G47" s="20"/>
      <c r="H47" s="21"/>
      <c r="I47" s="11"/>
      <c r="J47" s="14">
        <f t="shared" si="2"/>
        <v>0</v>
      </c>
      <c r="K47" s="20"/>
    </row>
    <row r="48" spans="1:11" x14ac:dyDescent="0.2">
      <c r="A48" s="6"/>
      <c r="B48" s="14"/>
      <c r="C48" s="20"/>
      <c r="D48" s="21"/>
      <c r="E48" s="11"/>
      <c r="F48" s="35">
        <f t="shared" si="3"/>
        <v>0</v>
      </c>
      <c r="G48" s="20"/>
      <c r="H48" s="21"/>
      <c r="I48" s="11"/>
      <c r="J48" s="14">
        <f t="shared" si="2"/>
        <v>0</v>
      </c>
      <c r="K48" s="20"/>
    </row>
    <row r="49" spans="1:11" x14ac:dyDescent="0.2">
      <c r="B49" s="14"/>
      <c r="C49" s="20"/>
      <c r="D49" s="21">
        <f>SUM(D8:D48)</f>
        <v>396500</v>
      </c>
      <c r="E49" s="11">
        <f>ROUND(SUM(F8:F48)/SUM(D8:D48),2)</f>
        <v>3.06</v>
      </c>
      <c r="F49" s="14"/>
      <c r="G49" s="20"/>
      <c r="H49" s="21">
        <f>SUM(H8:H48)</f>
        <v>154314</v>
      </c>
      <c r="I49" s="11">
        <f>ROUND(SUM(J8:J48)/SUM(H8:H48),2)</f>
        <v>3</v>
      </c>
      <c r="J49" s="14"/>
      <c r="K49" s="20"/>
    </row>
    <row r="50" spans="1:11" ht="13.5" thickBot="1" x14ac:dyDescent="0.25">
      <c r="B50" s="25"/>
      <c r="C50" s="26"/>
      <c r="D50" s="23" t="s">
        <v>0</v>
      </c>
      <c r="E50" s="24" t="s">
        <v>2</v>
      </c>
      <c r="F50" s="25"/>
      <c r="G50" s="26"/>
      <c r="H50" s="23" t="s">
        <v>0</v>
      </c>
      <c r="I50" s="24" t="s">
        <v>2</v>
      </c>
      <c r="J50" s="25"/>
      <c r="K50" s="26"/>
    </row>
    <row r="51" spans="1:11" x14ac:dyDescent="0.2">
      <c r="D51" s="2"/>
      <c r="E51" s="7"/>
      <c r="H51" s="2"/>
      <c r="I51" s="7"/>
    </row>
    <row r="52" spans="1:11" x14ac:dyDescent="0.2">
      <c r="D52" s="2" t="s">
        <v>6</v>
      </c>
      <c r="E52" s="7">
        <f>MAX(E7:E48)</f>
        <v>3.1</v>
      </c>
      <c r="H52" s="2" t="s">
        <v>6</v>
      </c>
      <c r="I52" s="7">
        <f>MAX(I7:I48)</f>
        <v>3.04</v>
      </c>
    </row>
    <row r="53" spans="1:11" x14ac:dyDescent="0.2">
      <c r="D53" s="5" t="s">
        <v>7</v>
      </c>
      <c r="E53" s="12">
        <f>MIN(E7:E48)</f>
        <v>2.97</v>
      </c>
      <c r="H53" s="5" t="s">
        <v>7</v>
      </c>
      <c r="I53" s="12">
        <f>MIN(I7:I48)</f>
        <v>2.94</v>
      </c>
    </row>
    <row r="56" spans="1:11" hidden="1" x14ac:dyDescent="0.2">
      <c r="D56" s="1">
        <v>355000</v>
      </c>
      <c r="E56" s="1">
        <v>2.36</v>
      </c>
      <c r="H56" s="1">
        <v>149160</v>
      </c>
      <c r="I56" s="1">
        <v>2.36</v>
      </c>
    </row>
    <row r="57" spans="1:11" hidden="1" x14ac:dyDescent="0.2">
      <c r="D57" s="1" t="s">
        <v>0</v>
      </c>
      <c r="E57" s="1" t="s">
        <v>2</v>
      </c>
      <c r="H57" s="1" t="s">
        <v>0</v>
      </c>
      <c r="I57" s="1" t="s">
        <v>2</v>
      </c>
    </row>
    <row r="58" spans="1:11" hidden="1" x14ac:dyDescent="0.2"/>
    <row r="59" spans="1:11" hidden="1" x14ac:dyDescent="0.2">
      <c r="D59" s="1" t="s">
        <v>6</v>
      </c>
      <c r="E59" s="1">
        <v>2.38</v>
      </c>
      <c r="H59" s="1" t="s">
        <v>6</v>
      </c>
      <c r="I59" s="1">
        <v>2.37</v>
      </c>
    </row>
    <row r="60" spans="1:11" hidden="1" x14ac:dyDescent="0.2">
      <c r="D60" s="1" t="s">
        <v>7</v>
      </c>
      <c r="E60" s="1">
        <v>2.35</v>
      </c>
      <c r="H60" s="1" t="s">
        <v>7</v>
      </c>
      <c r="I60" s="1">
        <v>2.33</v>
      </c>
    </row>
    <row r="61" spans="1:11" hidden="1" x14ac:dyDescent="0.2"/>
    <row r="62" spans="1:11" hidden="1" x14ac:dyDescent="0.2">
      <c r="A62" s="3"/>
      <c r="D62" s="28">
        <f>(D49-D56)/D56</f>
        <v>0.11690140845070422</v>
      </c>
      <c r="H62" s="28">
        <f>(H49-H56)/H56</f>
        <v>3.4553499597747388E-2</v>
      </c>
    </row>
    <row r="63" spans="1:11" hidden="1" x14ac:dyDescent="0.2"/>
  </sheetData>
  <pageMargins left="0.75" right="0.75" top="1" bottom="1" header="0.5" footer="0.5"/>
  <pageSetup scale="89" orientation="portrait" verticalDpi="300" r:id="rId1"/>
  <headerFooter alignWithMargins="0">
    <oddFooter>&amp;CPage 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southeast</vt:lpstr>
      <vt:lpstr>southeast!Print_Area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1999-10-29T19:48:18Z</cp:lastPrinted>
  <dcterms:created xsi:type="dcterms:W3CDTF">1998-05-28T19:06:16Z</dcterms:created>
  <dcterms:modified xsi:type="dcterms:W3CDTF">2023-09-19T23:06:20Z</dcterms:modified>
</cp:coreProperties>
</file>