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AFD7A3-F02F-40E9-992D-016C7D7CF3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2" i="1"/>
  <c r="E22" i="1"/>
  <c r="F22" i="1"/>
</calcChain>
</file>

<file path=xl/sharedStrings.xml><?xml version="1.0" encoding="utf-8"?>
<sst xmlns="http://schemas.openxmlformats.org/spreadsheetml/2006/main" count="30" uniqueCount="24">
  <si>
    <t>Minimum</t>
  </si>
  <si>
    <t>#</t>
  </si>
  <si>
    <t>Contract</t>
  </si>
  <si>
    <t>Contracts</t>
  </si>
  <si>
    <t>Vol/day</t>
  </si>
  <si>
    <t>Vol/month</t>
  </si>
  <si>
    <t>25%/d</t>
  </si>
  <si>
    <t>25%/mo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</si>
  <si>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</si>
  <si>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</si>
  <si>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</si>
  <si>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</si>
  <si>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</si>
  <si>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</si>
  <si>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</si>
  <si>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</si>
  <si>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</si>
  <si>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</si>
  <si>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</si>
  <si>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</si>
  <si>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Swap</t>
  </si>
  <si>
    <t>ENRON NORTH AMERICA</t>
  </si>
  <si>
    <t>Galveston &amp; Port Arthur Volumes</t>
  </si>
  <si>
    <t>Fixed Price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</si>
</sst>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.5"/>
      <name val="MS Sans Serif"/>
      <family val="2"/>
    </font>
    <font>
      <sz val="8.5"/>
      <name val="MS Sans Serif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/>
    <xf numFmtId="3" fontId="2" fillId="0" borderId="0" xfId="0" applyNumberFormat="1" applyFont="1" applyFill="1" applyBorder="1" applyAlignment="1"/>
    <xf numFmtId="0" fontId="2" fillId="0" borderId="0" xfId="0" applyFont="1" applyBorder="1" applyAlignment="1"/>
    <xf numFmtId="0" fontId="2" fillId="0" borderId="0" xfId="0" applyFont="1"/>
    <xf numFmtId="0" fontId="1" fillId="0" borderId="0" xfId="0" applyFont="1" applyBorder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3" sqref="A3:F3"/>
    </sheetView>
  </sheetViews>
  <sheetFormatPr defaultRowHeight="12.75" x14ac:dyDescent="0.2"/>
  <cols>
    <col min="2" max="2" width="9.140625" style="9"/>
    <col min="3" max="3" width="0" style="9" hidden="1" customWidth="1"/>
    <col min="4" max="6" width="9.140625" style="9"/>
  </cols>
  <sheetData>
    <row r="1" spans="1:6" ht="15.75" x14ac:dyDescent="0.25">
      <c r="A1" s="11" t="s">
        <v>21</v>
      </c>
      <c r="B1" s="11"/>
      <c r="C1" s="11"/>
      <c r="D1" s="11"/>
      <c r="E1" s="11"/>
      <c r="F1" s="11"/>
    </row>
    <row r="2" spans="1:6" ht="15.75" x14ac:dyDescent="0.25">
      <c r="A2" s="11" t="s">
        <v>22</v>
      </c>
      <c r="B2" s="11"/>
      <c r="C2" s="11"/>
      <c r="D2" s="11"/>
      <c r="E2" s="11"/>
      <c r="F2" s="11"/>
    </row>
    <row r="3" spans="1:6" ht="15.75" x14ac:dyDescent="0.25">
      <c r="A3" s="11" t="s">
        <v>23</v>
      </c>
      <c r="B3" s="11"/>
      <c r="C3" s="11"/>
      <c r="D3" s="11"/>
      <c r="E3" s="11"/>
      <c r="F3" s="11"/>
    </row>
    <row r="5" spans="1:6" x14ac:dyDescent="0.2">
      <c r="B5" s="1"/>
      <c r="C5" s="1"/>
      <c r="D5" s="1"/>
      <c r="E5" s="1"/>
      <c r="F5" s="1"/>
    </row>
    <row r="6" spans="1:6" x14ac:dyDescent="0.2">
      <c r="B6" s="1" t="s">
        <v>0</v>
      </c>
      <c r="C6" s="1" t="s">
        <v>0</v>
      </c>
      <c r="D6" s="1" t="s">
        <v>0</v>
      </c>
      <c r="E6" s="1" t="s">
        <v>0</v>
      </c>
      <c r="F6" s="1" t="s">
        <v>1</v>
      </c>
    </row>
    <row r="7" spans="1:6" x14ac:dyDescent="0.2">
      <c r="B7" s="2" t="s">
        <v>2</v>
      </c>
      <c r="C7" s="2" t="s">
        <v>2</v>
      </c>
      <c r="D7" s="2" t="s">
        <v>2</v>
      </c>
      <c r="E7" s="2" t="s">
        <v>2</v>
      </c>
      <c r="F7" s="2" t="s">
        <v>3</v>
      </c>
    </row>
    <row r="8" spans="1:6" ht="13.5" thickBot="1" x14ac:dyDescent="0.25">
      <c r="B8" s="3" t="s">
        <v>4</v>
      </c>
      <c r="C8" s="4" t="s">
        <v>5</v>
      </c>
      <c r="D8" s="5" t="s">
        <v>6</v>
      </c>
      <c r="E8" s="4" t="s">
        <v>7</v>
      </c>
      <c r="F8" s="4" t="s">
        <v>20</v>
      </c>
    </row>
    <row r="9" spans="1:6" x14ac:dyDescent="0.2">
      <c r="A9" s="8" t="s">
        <v>8</v>
      </c>
      <c r="B9" s="6">
        <v>2100</v>
      </c>
      <c r="C9" s="6">
        <f t="shared" ref="C9:C20" si="0">+B9*31</f>
        <v>65100</v>
      </c>
      <c r="D9" s="6">
        <f t="shared" ref="D9:D20" si="1">+B9*0.25</f>
        <v>525</v>
      </c>
      <c r="E9" s="6">
        <f>+D9*31</f>
        <v>16275</v>
      </c>
      <c r="F9" s="6">
        <f>+E9/10000</f>
        <v>1.6274999999999999</v>
      </c>
    </row>
    <row r="10" spans="1:6" x14ac:dyDescent="0.2">
      <c r="A10" s="8" t="s">
        <v>9</v>
      </c>
      <c r="B10" s="6">
        <v>2100</v>
      </c>
      <c r="C10" s="6">
        <f t="shared" si="0"/>
        <v>65100</v>
      </c>
      <c r="D10" s="6">
        <f t="shared" si="1"/>
        <v>525</v>
      </c>
      <c r="E10" s="6">
        <f>+D10*31</f>
        <v>16275</v>
      </c>
      <c r="F10" s="6">
        <f t="shared" ref="F10:F20" si="2">+E10/10000</f>
        <v>1.6274999999999999</v>
      </c>
    </row>
    <row r="11" spans="1:6" x14ac:dyDescent="0.2">
      <c r="A11" s="8" t="s">
        <v>10</v>
      </c>
      <c r="B11" s="6">
        <v>2100</v>
      </c>
      <c r="C11" s="6">
        <f t="shared" si="0"/>
        <v>65100</v>
      </c>
      <c r="D11" s="6">
        <f t="shared" si="1"/>
        <v>525</v>
      </c>
      <c r="E11" s="6">
        <f>+D11*30</f>
        <v>15750</v>
      </c>
      <c r="F11" s="6">
        <f t="shared" si="2"/>
        <v>1.575</v>
      </c>
    </row>
    <row r="12" spans="1:6" x14ac:dyDescent="0.2">
      <c r="A12" s="8" t="s">
        <v>11</v>
      </c>
      <c r="B12" s="7">
        <v>2100</v>
      </c>
      <c r="C12" s="6">
        <f t="shared" si="0"/>
        <v>65100</v>
      </c>
      <c r="D12" s="6">
        <f t="shared" si="1"/>
        <v>525</v>
      </c>
      <c r="E12" s="6">
        <f>+D12*31</f>
        <v>16275</v>
      </c>
      <c r="F12" s="6">
        <f t="shared" si="2"/>
        <v>1.6274999999999999</v>
      </c>
    </row>
    <row r="13" spans="1:6" x14ac:dyDescent="0.2">
      <c r="A13" s="8" t="s">
        <v>12</v>
      </c>
      <c r="B13" s="7">
        <v>3500</v>
      </c>
      <c r="C13" s="6">
        <f t="shared" si="0"/>
        <v>108500</v>
      </c>
      <c r="D13" s="6">
        <f t="shared" si="1"/>
        <v>875</v>
      </c>
      <c r="E13" s="6">
        <f>+D13*30</f>
        <v>26250</v>
      </c>
      <c r="F13" s="6">
        <f t="shared" si="2"/>
        <v>2.625</v>
      </c>
    </row>
    <row r="14" spans="1:6" x14ac:dyDescent="0.2">
      <c r="A14" s="8" t="s">
        <v>13</v>
      </c>
      <c r="B14" s="7">
        <v>7200</v>
      </c>
      <c r="C14" s="6">
        <f t="shared" si="0"/>
        <v>223200</v>
      </c>
      <c r="D14" s="6">
        <f t="shared" si="1"/>
        <v>1800</v>
      </c>
      <c r="E14" s="6">
        <f>+D14*31</f>
        <v>55800</v>
      </c>
      <c r="F14" s="6">
        <f t="shared" si="2"/>
        <v>5.58</v>
      </c>
    </row>
    <row r="15" spans="1:6" x14ac:dyDescent="0.2">
      <c r="A15" s="8" t="s">
        <v>14</v>
      </c>
      <c r="B15" s="7">
        <v>7200</v>
      </c>
      <c r="C15" s="6">
        <f t="shared" si="0"/>
        <v>223200</v>
      </c>
      <c r="D15" s="6">
        <f t="shared" si="1"/>
        <v>1800</v>
      </c>
      <c r="E15" s="6">
        <f>+D15*31</f>
        <v>55800</v>
      </c>
      <c r="F15" s="6">
        <f t="shared" si="2"/>
        <v>5.58</v>
      </c>
    </row>
    <row r="16" spans="1:6" x14ac:dyDescent="0.2">
      <c r="A16" s="8" t="s">
        <v>15</v>
      </c>
      <c r="B16" s="7">
        <v>7200</v>
      </c>
      <c r="C16" s="6">
        <f t="shared" si="0"/>
        <v>223200</v>
      </c>
      <c r="D16" s="6">
        <f t="shared" si="1"/>
        <v>1800</v>
      </c>
      <c r="E16" s="6">
        <f>+D16*28</f>
        <v>50400</v>
      </c>
      <c r="F16" s="6">
        <f t="shared" si="2"/>
        <v>5.04</v>
      </c>
    </row>
    <row r="17" spans="1:6" x14ac:dyDescent="0.2">
      <c r="A17" s="8" t="s">
        <v>16</v>
      </c>
      <c r="B17" s="7">
        <v>2100</v>
      </c>
      <c r="C17" s="6">
        <f t="shared" si="0"/>
        <v>65100</v>
      </c>
      <c r="D17" s="6">
        <f t="shared" si="1"/>
        <v>525</v>
      </c>
      <c r="E17" s="6">
        <f>+D17*31</f>
        <v>16275</v>
      </c>
      <c r="F17" s="6">
        <f t="shared" si="2"/>
        <v>1.6274999999999999</v>
      </c>
    </row>
    <row r="18" spans="1:6" x14ac:dyDescent="0.2">
      <c r="A18" s="10" t="s">
        <v>17</v>
      </c>
      <c r="B18" s="7">
        <v>2100</v>
      </c>
      <c r="C18" s="6">
        <f t="shared" si="0"/>
        <v>65100</v>
      </c>
      <c r="D18" s="6">
        <f t="shared" si="1"/>
        <v>525</v>
      </c>
      <c r="E18" s="6">
        <f>+D18*30</f>
        <v>15750</v>
      </c>
      <c r="F18" s="6">
        <f t="shared" si="2"/>
        <v>1.575</v>
      </c>
    </row>
    <row r="19" spans="1:6" x14ac:dyDescent="0.2">
      <c r="A19" s="10" t="s">
        <v>18</v>
      </c>
      <c r="B19" s="7">
        <v>2100</v>
      </c>
      <c r="C19" s="6">
        <f t="shared" si="0"/>
        <v>65100</v>
      </c>
      <c r="D19" s="6">
        <f t="shared" si="1"/>
        <v>525</v>
      </c>
      <c r="E19" s="6">
        <f>+D19*31</f>
        <v>16275</v>
      </c>
      <c r="F19" s="6">
        <f t="shared" si="2"/>
        <v>1.6274999999999999</v>
      </c>
    </row>
    <row r="20" spans="1:6" x14ac:dyDescent="0.2">
      <c r="A20" s="10" t="s">
        <v>19</v>
      </c>
      <c r="B20" s="7">
        <v>2100</v>
      </c>
      <c r="C20" s="6">
        <f t="shared" si="0"/>
        <v>65100</v>
      </c>
      <c r="D20" s="6">
        <f t="shared" si="1"/>
        <v>525</v>
      </c>
      <c r="E20" s="6">
        <f>+D20*30</f>
        <v>15750</v>
      </c>
      <c r="F20" s="6">
        <f t="shared" si="2"/>
        <v>1.575</v>
      </c>
    </row>
    <row r="21" spans="1:6" x14ac:dyDescent="0.2">
      <c r="B21" s="6"/>
      <c r="C21" s="6"/>
      <c r="D21" s="6"/>
      <c r="E21" s="6"/>
      <c r="F21" s="6"/>
    </row>
    <row r="22" spans="1:6" x14ac:dyDescent="0.2">
      <c r="B22" s="6"/>
      <c r="C22" s="7">
        <f>SUM(C9:C21)</f>
        <v>1298900</v>
      </c>
      <c r="D22" s="7"/>
      <c r="E22" s="7">
        <f>SUM(E9:E21)</f>
        <v>316875</v>
      </c>
      <c r="F22" s="7">
        <f>SUM(F9:F21)</f>
        <v>31.6875</v>
      </c>
    </row>
    <row r="23" spans="1:6" x14ac:dyDescent="0.2">
      <c r="B23" s="8"/>
      <c r="C23" s="8"/>
      <c r="D23" s="8"/>
      <c r="E23" s="8"/>
      <c r="F23" s="8"/>
    </row>
    <row r="24" spans="1:6" x14ac:dyDescent="0.2">
      <c r="B24" s="8"/>
      <c r="C24" s="8"/>
      <c r="D24" s="8"/>
      <c r="E24" s="8"/>
      <c r="F24" s="8"/>
    </row>
  </sheetData>
  <mergeCells count="3">
    <mergeCell ref="A1:F1"/>
    <mergeCell ref="A2:F2"/>
    <mergeCell ref="A3:F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Southern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Anderson</dc:creator>
  <cp:lastModifiedBy>Jan Havlíček</cp:lastModifiedBy>
  <dcterms:created xsi:type="dcterms:W3CDTF">2001-04-02T15:23:22Z</dcterms:created>
  <dcterms:modified xsi:type="dcterms:W3CDTF">2023-09-19T23:07:22Z</dcterms:modified>
</cp:coreProperties>
</file>