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C03B83-69D1-4024-9D5A-2C218E54C6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Sheet1!$A$1:$G$64</definedName>
    <definedName name="_xlnm.Print_Titles" localSheetId="0">Sheet1!$2:$3</definedName>
  </definedNames>
  <calcPr calcId="0" fullCalcOnLoad="1"/>
</workbook>
</file>

<file path=xl/calcChain.xml><?xml version="1.0" encoding="utf-8"?>
<calcChain xmlns="http://schemas.openxmlformats.org/spreadsheetml/2006/main">
  <c r="D1" i="1" l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E64" i="1"/>
  <c r="F64" i="1"/>
  <c r="G64" i="1"/>
</calcChain>
</file>

<file path=xl/sharedStrings.xml><?xml version="1.0" encoding="utf-8"?>
<sst xmlns="http://schemas.openxmlformats.org/spreadsheetml/2006/main" count="11" uniqueCount="8">
  <si>
    <t>LTD</t>
  </si>
  <si>
    <t>ESTIMATED</t>
  </si>
  <si>
    <t>PMT #</t>
  </si>
  <si>
    <t>DATE</t>
  </si>
  <si>
    <t>INTEREST</t>
  </si>
  <si>
    <t>PRINCIPAL</t>
  </si>
  <si>
    <t>BALANCE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</si>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</sst>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3" fontId="2" fillId="0" borderId="0" xfId="0" applyNumberFormat="1" applyFont="1" applyAlignment="1"/>
    <xf numFmtId="3" fontId="1" fillId="0" borderId="0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abSelected="1" zoomScale="75" workbookViewId="0">
      <pane ySplit="3" topLeftCell="A43" activePane="bottomLeft" state="frozen"/>
      <selection pane="bottomLeft" activeCell="G47" sqref="G47"/>
    </sheetView>
  </sheetViews>
  <sheetFormatPr defaultRowHeight="12.75" x14ac:dyDescent="0.2"/>
  <cols>
    <col min="1" max="1" width="8.140625" style="8" customWidth="1"/>
    <col min="2" max="2" width="7.140625" style="5" customWidth="1"/>
    <col min="3" max="3" width="11.7109375" style="2" customWidth="1"/>
    <col min="4" max="4" width="12.85546875" style="2" customWidth="1"/>
    <col min="5" max="5" width="11.7109375" style="2" customWidth="1"/>
    <col min="6" max="6" width="12.85546875" style="2" customWidth="1"/>
    <col min="7" max="7" width="11.5703125" style="2" customWidth="1"/>
    <col min="8" max="8" width="7.140625" style="2" customWidth="1"/>
    <col min="9" max="9" width="9.140625" style="18" customWidth="1"/>
  </cols>
  <sheetData>
    <row r="1" spans="1:9" x14ac:dyDescent="0.2">
      <c r="C1" s="9">
        <v>552</v>
      </c>
      <c r="D1" s="9">
        <f>PMT(E1/12,A64,G4,0)*-1</f>
        <v>550.90402143623032</v>
      </c>
      <c r="E1" s="16">
        <v>7.7499999999999999E-2</v>
      </c>
    </row>
    <row r="2" spans="1:9" s="17" customFormat="1" x14ac:dyDescent="0.2">
      <c r="A2" s="6"/>
      <c r="B2" s="3"/>
      <c r="C2" s="9"/>
      <c r="D2" s="9"/>
      <c r="E2" s="9" t="s">
        <v>0</v>
      </c>
      <c r="F2" s="9" t="s">
        <v>0</v>
      </c>
      <c r="G2" s="9"/>
      <c r="H2" s="11"/>
      <c r="I2" s="19" t="s">
        <v>1</v>
      </c>
    </row>
    <row r="3" spans="1:9" s="17" customFormat="1" x14ac:dyDescent="0.2">
      <c r="A3" s="7" t="s">
        <v>2</v>
      </c>
      <c r="B3" s="4" t="s">
        <v>3</v>
      </c>
      <c r="C3" s="10" t="s">
        <v>4</v>
      </c>
      <c r="D3" s="10" t="s">
        <v>5</v>
      </c>
      <c r="E3" s="10" t="s">
        <v>4</v>
      </c>
      <c r="F3" s="10" t="s">
        <v>5</v>
      </c>
      <c r="G3" s="10" t="s">
        <v>6</v>
      </c>
      <c r="H3" s="11"/>
      <c r="I3" s="20" t="s">
        <v>7</v>
      </c>
    </row>
    <row r="4" spans="1:9" s="15" customFormat="1" x14ac:dyDescent="0.2">
      <c r="A4" s="13"/>
      <c r="B4" s="14"/>
      <c r="C4" s="12"/>
      <c r="D4" s="12"/>
      <c r="E4" s="12"/>
      <c r="F4" s="12"/>
      <c r="G4" s="12">
        <v>27330.71</v>
      </c>
      <c r="H4" s="12"/>
      <c r="I4" s="18">
        <v>1762</v>
      </c>
    </row>
    <row r="5" spans="1:9" s="1" customFormat="1" x14ac:dyDescent="0.2">
      <c r="A5" s="8">
        <v>1</v>
      </c>
      <c r="B5" s="5">
        <v>35247</v>
      </c>
      <c r="C5" s="2">
        <f>G4*($E$1/12)</f>
        <v>176.51083541666665</v>
      </c>
      <c r="D5" s="2">
        <f>$C$1-C5</f>
        <v>375.48916458333338</v>
      </c>
      <c r="E5" s="12">
        <f>C5</f>
        <v>176.51083541666665</v>
      </c>
      <c r="F5" s="12">
        <f>D5</f>
        <v>375.48916458333338</v>
      </c>
      <c r="G5" s="2">
        <f t="shared" ref="G5:G20" si="0">G4-D5</f>
        <v>26955.220835416665</v>
      </c>
      <c r="H5" s="2"/>
      <c r="I5" s="18">
        <v>3524</v>
      </c>
    </row>
    <row r="6" spans="1:9" s="1" customFormat="1" x14ac:dyDescent="0.2">
      <c r="A6" s="8">
        <v>2</v>
      </c>
      <c r="B6" s="5">
        <v>35278</v>
      </c>
      <c r="C6" s="2">
        <f t="shared" ref="C6:C21" si="1">G5*($E$1/12)</f>
        <v>174.08580122873263</v>
      </c>
      <c r="D6" s="2">
        <f t="shared" ref="D6:D21" si="2">$C$1-C6</f>
        <v>377.91419877126737</v>
      </c>
      <c r="E6" s="12">
        <f t="shared" ref="E6:F21" si="3">E5+C6</f>
        <v>350.59663664539926</v>
      </c>
      <c r="F6" s="12">
        <f t="shared" si="3"/>
        <v>753.40336335460074</v>
      </c>
      <c r="G6" s="2">
        <f t="shared" si="0"/>
        <v>26577.306636645397</v>
      </c>
      <c r="H6" s="2"/>
      <c r="I6" s="18">
        <v>5286</v>
      </c>
    </row>
    <row r="7" spans="1:9" s="1" customFormat="1" x14ac:dyDescent="0.2">
      <c r="A7" s="8">
        <v>3</v>
      </c>
      <c r="B7" s="5">
        <v>35309</v>
      </c>
      <c r="C7" s="2">
        <f t="shared" si="1"/>
        <v>171.64510536166819</v>
      </c>
      <c r="D7" s="2">
        <f t="shared" si="2"/>
        <v>380.35489463833181</v>
      </c>
      <c r="E7" s="12">
        <f t="shared" si="3"/>
        <v>522.24174200706739</v>
      </c>
      <c r="F7" s="12">
        <f t="shared" si="3"/>
        <v>1133.7582579929326</v>
      </c>
      <c r="G7" s="2">
        <f t="shared" si="0"/>
        <v>26196.951742007066</v>
      </c>
      <c r="H7" s="2"/>
      <c r="I7" s="18">
        <v>7048</v>
      </c>
    </row>
    <row r="8" spans="1:9" s="1" customFormat="1" x14ac:dyDescent="0.2">
      <c r="A8" s="8">
        <v>4</v>
      </c>
      <c r="B8" s="5">
        <v>35339</v>
      </c>
      <c r="C8" s="2">
        <f t="shared" si="1"/>
        <v>169.18864666712898</v>
      </c>
      <c r="D8" s="2">
        <f t="shared" si="2"/>
        <v>382.81135333287102</v>
      </c>
      <c r="E8" s="12">
        <f t="shared" si="3"/>
        <v>691.43038867419637</v>
      </c>
      <c r="F8" s="12">
        <f t="shared" si="3"/>
        <v>1516.5696113258036</v>
      </c>
      <c r="G8" s="2">
        <f t="shared" si="0"/>
        <v>25814.140388674194</v>
      </c>
      <c r="H8" s="2"/>
      <c r="I8" s="18">
        <v>8810</v>
      </c>
    </row>
    <row r="9" spans="1:9" s="1" customFormat="1" x14ac:dyDescent="0.2">
      <c r="A9" s="8">
        <v>5</v>
      </c>
      <c r="B9" s="5">
        <v>35370</v>
      </c>
      <c r="C9" s="2">
        <f t="shared" si="1"/>
        <v>166.71632334352083</v>
      </c>
      <c r="D9" s="2">
        <f t="shared" si="2"/>
        <v>385.2836766564792</v>
      </c>
      <c r="E9" s="12">
        <f t="shared" si="3"/>
        <v>858.14671201771716</v>
      </c>
      <c r="F9" s="12">
        <f t="shared" si="3"/>
        <v>1901.8532879822828</v>
      </c>
      <c r="G9" s="2">
        <f t="shared" si="0"/>
        <v>25428.856712017714</v>
      </c>
      <c r="H9" s="2"/>
      <c r="I9" s="18">
        <v>10572</v>
      </c>
    </row>
    <row r="10" spans="1:9" s="1" customFormat="1" x14ac:dyDescent="0.2">
      <c r="A10" s="8">
        <v>6</v>
      </c>
      <c r="B10" s="5">
        <v>35400</v>
      </c>
      <c r="C10" s="2">
        <f t="shared" si="1"/>
        <v>164.22803293178106</v>
      </c>
      <c r="D10" s="2">
        <f t="shared" si="2"/>
        <v>387.77196706821894</v>
      </c>
      <c r="E10" s="12">
        <f t="shared" si="3"/>
        <v>1022.3747449494982</v>
      </c>
      <c r="F10" s="12">
        <f t="shared" si="3"/>
        <v>2289.6252550505019</v>
      </c>
      <c r="G10" s="2">
        <f t="shared" si="0"/>
        <v>25041.084744949494</v>
      </c>
      <c r="H10" s="2"/>
      <c r="I10" s="18">
        <v>12334</v>
      </c>
    </row>
    <row r="11" spans="1:9" s="1" customFormat="1" x14ac:dyDescent="0.2">
      <c r="A11" s="8">
        <v>7</v>
      </c>
      <c r="B11" s="5">
        <v>35431</v>
      </c>
      <c r="C11" s="2">
        <f t="shared" si="1"/>
        <v>161.72367231113213</v>
      </c>
      <c r="D11" s="2">
        <f t="shared" si="2"/>
        <v>390.27632768886787</v>
      </c>
      <c r="E11" s="12">
        <f t="shared" si="3"/>
        <v>1184.0984172606304</v>
      </c>
      <c r="F11" s="12">
        <f t="shared" si="3"/>
        <v>2679.9015827393696</v>
      </c>
      <c r="G11" s="2">
        <f t="shared" si="0"/>
        <v>24650.808417260625</v>
      </c>
      <c r="H11" s="2"/>
      <c r="I11" s="18">
        <v>14096</v>
      </c>
    </row>
    <row r="12" spans="1:9" s="1" customFormat="1" x14ac:dyDescent="0.2">
      <c r="A12" s="8">
        <v>8</v>
      </c>
      <c r="B12" s="5">
        <v>35462</v>
      </c>
      <c r="C12" s="2">
        <f t="shared" si="1"/>
        <v>159.20313769480819</v>
      </c>
      <c r="D12" s="2">
        <f t="shared" si="2"/>
        <v>392.79686230519178</v>
      </c>
      <c r="E12" s="12">
        <f t="shared" si="3"/>
        <v>1343.3015549554386</v>
      </c>
      <c r="F12" s="12">
        <f t="shared" si="3"/>
        <v>3072.6984450445616</v>
      </c>
      <c r="G12" s="2">
        <f t="shared" si="0"/>
        <v>24258.011554955432</v>
      </c>
      <c r="H12" s="2"/>
      <c r="I12" s="18">
        <v>15858</v>
      </c>
    </row>
    <row r="13" spans="1:9" s="1" customFormat="1" x14ac:dyDescent="0.2">
      <c r="A13" s="8">
        <v>9</v>
      </c>
      <c r="B13" s="5">
        <v>35490</v>
      </c>
      <c r="C13" s="2">
        <f t="shared" si="1"/>
        <v>156.66632462575384</v>
      </c>
      <c r="D13" s="2">
        <f t="shared" si="2"/>
        <v>395.33367537424613</v>
      </c>
      <c r="E13" s="12">
        <f t="shared" si="3"/>
        <v>1499.9678795811924</v>
      </c>
      <c r="F13" s="12">
        <f t="shared" si="3"/>
        <v>3468.0321204188076</v>
      </c>
      <c r="G13" s="2">
        <f t="shared" si="0"/>
        <v>23862.677879581184</v>
      </c>
      <c r="H13" s="2"/>
      <c r="I13" s="18">
        <v>17620</v>
      </c>
    </row>
    <row r="14" spans="1:9" s="1" customFormat="1" x14ac:dyDescent="0.2">
      <c r="A14" s="8">
        <v>10</v>
      </c>
      <c r="B14" s="5">
        <v>35521</v>
      </c>
      <c r="C14" s="2">
        <f t="shared" si="1"/>
        <v>154.11312797229516</v>
      </c>
      <c r="D14" s="2">
        <f t="shared" si="2"/>
        <v>397.88687202770484</v>
      </c>
      <c r="E14" s="12">
        <f t="shared" si="3"/>
        <v>1654.0810075534876</v>
      </c>
      <c r="F14" s="12">
        <f t="shared" si="3"/>
        <v>3865.9189924465127</v>
      </c>
      <c r="G14" s="2">
        <f t="shared" si="0"/>
        <v>23464.791007553478</v>
      </c>
      <c r="H14" s="2"/>
      <c r="I14" s="18">
        <v>19382</v>
      </c>
    </row>
    <row r="15" spans="1:9" s="1" customFormat="1" x14ac:dyDescent="0.2">
      <c r="A15" s="8">
        <v>11</v>
      </c>
      <c r="B15" s="5">
        <v>35551</v>
      </c>
      <c r="C15" s="2">
        <f t="shared" si="1"/>
        <v>151.54344192378289</v>
      </c>
      <c r="D15" s="2">
        <f t="shared" si="2"/>
        <v>400.45655807621711</v>
      </c>
      <c r="E15" s="12">
        <f t="shared" si="3"/>
        <v>1805.6244494772704</v>
      </c>
      <c r="F15" s="12">
        <f t="shared" si="3"/>
        <v>4266.37555052273</v>
      </c>
      <c r="G15" s="2">
        <f t="shared" si="0"/>
        <v>23064.334449477261</v>
      </c>
      <c r="H15" s="2"/>
      <c r="I15" s="18">
        <v>21144</v>
      </c>
    </row>
    <row r="16" spans="1:9" s="1" customFormat="1" x14ac:dyDescent="0.2">
      <c r="A16" s="8">
        <v>12</v>
      </c>
      <c r="B16" s="5">
        <v>35582</v>
      </c>
      <c r="C16" s="2">
        <f t="shared" si="1"/>
        <v>148.9571599862073</v>
      </c>
      <c r="D16" s="2">
        <f t="shared" si="2"/>
        <v>403.04284001379267</v>
      </c>
      <c r="E16" s="12">
        <f t="shared" si="3"/>
        <v>1954.5816094634777</v>
      </c>
      <c r="F16" s="12">
        <f t="shared" si="3"/>
        <v>4669.4183905365226</v>
      </c>
      <c r="G16" s="2">
        <f t="shared" si="0"/>
        <v>22661.291609463467</v>
      </c>
      <c r="H16" s="2"/>
      <c r="I16" s="18">
        <v>22906</v>
      </c>
    </row>
    <row r="17" spans="1:9" s="1" customFormat="1" x14ac:dyDescent="0.2">
      <c r="A17" s="8">
        <v>13</v>
      </c>
      <c r="B17" s="5">
        <v>35612</v>
      </c>
      <c r="C17" s="2">
        <f t="shared" si="1"/>
        <v>146.35417497778488</v>
      </c>
      <c r="D17" s="2">
        <f t="shared" si="2"/>
        <v>405.64582502221515</v>
      </c>
      <c r="E17" s="12">
        <f t="shared" si="3"/>
        <v>2100.9357844412625</v>
      </c>
      <c r="F17" s="12">
        <f t="shared" si="3"/>
        <v>5075.0642155587375</v>
      </c>
      <c r="G17" s="2">
        <f t="shared" si="0"/>
        <v>22255.645784441251</v>
      </c>
      <c r="H17" s="2"/>
      <c r="I17" s="18">
        <v>24668</v>
      </c>
    </row>
    <row r="18" spans="1:9" s="1" customFormat="1" x14ac:dyDescent="0.2">
      <c r="A18" s="8">
        <v>14</v>
      </c>
      <c r="B18" s="5">
        <v>35643</v>
      </c>
      <c r="C18" s="2">
        <f t="shared" si="1"/>
        <v>143.73437902451641</v>
      </c>
      <c r="D18" s="2">
        <f t="shared" si="2"/>
        <v>408.26562097548356</v>
      </c>
      <c r="E18" s="12">
        <f t="shared" si="3"/>
        <v>2244.6701634657788</v>
      </c>
      <c r="F18" s="12">
        <f t="shared" si="3"/>
        <v>5483.3298365342207</v>
      </c>
      <c r="G18" s="2">
        <f t="shared" si="0"/>
        <v>21847.380163465768</v>
      </c>
      <c r="H18" s="2"/>
      <c r="I18" s="18">
        <v>26430</v>
      </c>
    </row>
    <row r="19" spans="1:9" s="1" customFormat="1" x14ac:dyDescent="0.2">
      <c r="A19" s="8">
        <v>15</v>
      </c>
      <c r="B19" s="5">
        <v>35674</v>
      </c>
      <c r="C19" s="2">
        <f t="shared" si="1"/>
        <v>141.09766355571642</v>
      </c>
      <c r="D19" s="2">
        <f t="shared" si="2"/>
        <v>410.90233644428361</v>
      </c>
      <c r="E19" s="12">
        <f t="shared" si="3"/>
        <v>2385.7678270214951</v>
      </c>
      <c r="F19" s="12">
        <f t="shared" si="3"/>
        <v>5894.2321729785044</v>
      </c>
      <c r="G19" s="2">
        <f t="shared" si="0"/>
        <v>21436.477827021485</v>
      </c>
      <c r="H19" s="2"/>
      <c r="I19" s="18">
        <v>28192</v>
      </c>
    </row>
    <row r="20" spans="1:9" s="1" customFormat="1" x14ac:dyDescent="0.2">
      <c r="A20" s="8">
        <v>16</v>
      </c>
      <c r="B20" s="5">
        <v>35704</v>
      </c>
      <c r="C20" s="2">
        <f t="shared" si="1"/>
        <v>138.44391929951377</v>
      </c>
      <c r="D20" s="2">
        <f t="shared" si="2"/>
        <v>413.55608070048623</v>
      </c>
      <c r="E20" s="12">
        <f t="shared" si="3"/>
        <v>2524.2117463210088</v>
      </c>
      <c r="F20" s="12">
        <f t="shared" si="3"/>
        <v>6307.7882536789903</v>
      </c>
      <c r="G20" s="2">
        <f t="shared" si="0"/>
        <v>21022.921746320997</v>
      </c>
      <c r="H20" s="2"/>
      <c r="I20" s="18">
        <v>29954</v>
      </c>
    </row>
    <row r="21" spans="1:9" s="1" customFormat="1" x14ac:dyDescent="0.2">
      <c r="A21" s="8">
        <v>17</v>
      </c>
      <c r="B21" s="5">
        <v>35735</v>
      </c>
      <c r="C21" s="2">
        <f t="shared" si="1"/>
        <v>135.7730362783231</v>
      </c>
      <c r="D21" s="2">
        <f t="shared" si="2"/>
        <v>416.2269637216769</v>
      </c>
      <c r="E21" s="12">
        <f t="shared" si="3"/>
        <v>2659.984782599332</v>
      </c>
      <c r="F21" s="12">
        <f t="shared" si="3"/>
        <v>6724.0152174006671</v>
      </c>
      <c r="G21" s="2">
        <f t="shared" ref="G21:G36" si="4">G20-D21</f>
        <v>20606.694782599319</v>
      </c>
      <c r="H21" s="2"/>
      <c r="I21" s="18">
        <v>31716</v>
      </c>
    </row>
    <row r="22" spans="1:9" s="1" customFormat="1" x14ac:dyDescent="0.2">
      <c r="A22" s="8">
        <v>18</v>
      </c>
      <c r="B22" s="5">
        <v>35765</v>
      </c>
      <c r="C22" s="2">
        <f t="shared" ref="C22:C37" si="5">G21*($E$1/12)</f>
        <v>133.08490380428728</v>
      </c>
      <c r="D22" s="2">
        <f t="shared" ref="D22:D37" si="6">$C$1-C22</f>
        <v>418.91509619571275</v>
      </c>
      <c r="E22" s="12">
        <f t="shared" ref="E22:F37" si="7">E21+C22</f>
        <v>2793.0696864036195</v>
      </c>
      <c r="F22" s="12">
        <f t="shared" si="7"/>
        <v>7142.9303135963801</v>
      </c>
      <c r="G22" s="2">
        <f t="shared" si="4"/>
        <v>20187.779686403606</v>
      </c>
      <c r="H22" s="2"/>
      <c r="I22" s="18">
        <v>33478</v>
      </c>
    </row>
    <row r="23" spans="1:9" s="1" customFormat="1" x14ac:dyDescent="0.2">
      <c r="A23" s="8">
        <v>19</v>
      </c>
      <c r="B23" s="5">
        <v>35796</v>
      </c>
      <c r="C23" s="2">
        <f t="shared" si="5"/>
        <v>130.37941047468996</v>
      </c>
      <c r="D23" s="2">
        <f t="shared" si="6"/>
        <v>421.62058952531004</v>
      </c>
      <c r="E23" s="12">
        <f t="shared" si="7"/>
        <v>2923.4490968783093</v>
      </c>
      <c r="F23" s="12">
        <f t="shared" si="7"/>
        <v>7564.5509031216898</v>
      </c>
      <c r="G23" s="2">
        <f t="shared" si="4"/>
        <v>19766.159096878295</v>
      </c>
      <c r="H23" s="2"/>
      <c r="I23" s="18">
        <v>35240</v>
      </c>
    </row>
    <row r="24" spans="1:9" s="1" customFormat="1" x14ac:dyDescent="0.2">
      <c r="A24" s="8">
        <v>20</v>
      </c>
      <c r="B24" s="5">
        <v>35827</v>
      </c>
      <c r="C24" s="2">
        <f t="shared" si="5"/>
        <v>127.65644416733899</v>
      </c>
      <c r="D24" s="2">
        <f t="shared" si="6"/>
        <v>424.34355583266102</v>
      </c>
      <c r="E24" s="12">
        <f t="shared" si="7"/>
        <v>3051.1055410456484</v>
      </c>
      <c r="F24" s="12">
        <f t="shared" si="7"/>
        <v>7988.8944589543507</v>
      </c>
      <c r="G24" s="2">
        <f t="shared" si="4"/>
        <v>19341.815541045635</v>
      </c>
      <c r="H24" s="2"/>
      <c r="I24" s="18">
        <v>37002</v>
      </c>
    </row>
    <row r="25" spans="1:9" s="1" customFormat="1" x14ac:dyDescent="0.2">
      <c r="A25" s="8">
        <v>21</v>
      </c>
      <c r="B25" s="5">
        <v>35855</v>
      </c>
      <c r="C25" s="2">
        <f t="shared" si="5"/>
        <v>124.91589203591973</v>
      </c>
      <c r="D25" s="2">
        <f t="shared" si="6"/>
        <v>427.08410796408026</v>
      </c>
      <c r="E25" s="12">
        <f t="shared" si="7"/>
        <v>3176.0214330815679</v>
      </c>
      <c r="F25" s="12">
        <f t="shared" si="7"/>
        <v>8415.9785669184312</v>
      </c>
      <c r="G25" s="2">
        <f t="shared" si="4"/>
        <v>18914.731433081553</v>
      </c>
      <c r="H25" s="2"/>
      <c r="I25" s="18">
        <v>38764</v>
      </c>
    </row>
    <row r="26" spans="1:9" s="1" customFormat="1" x14ac:dyDescent="0.2">
      <c r="A26" s="8">
        <v>22</v>
      </c>
      <c r="B26" s="5">
        <v>35886</v>
      </c>
      <c r="C26" s="2">
        <f t="shared" si="5"/>
        <v>122.15764050531837</v>
      </c>
      <c r="D26" s="2">
        <f t="shared" si="6"/>
        <v>429.84235949468166</v>
      </c>
      <c r="E26" s="12">
        <f t="shared" si="7"/>
        <v>3298.1790735868863</v>
      </c>
      <c r="F26" s="12">
        <f t="shared" si="7"/>
        <v>8845.8209264131128</v>
      </c>
      <c r="G26" s="2">
        <f t="shared" si="4"/>
        <v>18484.88907358687</v>
      </c>
      <c r="H26" s="2"/>
      <c r="I26" s="18">
        <v>40526</v>
      </c>
    </row>
    <row r="27" spans="1:9" s="1" customFormat="1" x14ac:dyDescent="0.2">
      <c r="A27" s="8">
        <v>23</v>
      </c>
      <c r="B27" s="5">
        <v>35916</v>
      </c>
      <c r="C27" s="2">
        <f t="shared" si="5"/>
        <v>119.38157526691521</v>
      </c>
      <c r="D27" s="2">
        <f t="shared" si="6"/>
        <v>432.61842473308479</v>
      </c>
      <c r="E27" s="12">
        <f t="shared" si="7"/>
        <v>3417.5606488538015</v>
      </c>
      <c r="F27" s="12">
        <f t="shared" si="7"/>
        <v>9278.4393511461967</v>
      </c>
      <c r="G27" s="2">
        <f t="shared" si="4"/>
        <v>18052.270648853784</v>
      </c>
      <c r="H27" s="2"/>
      <c r="I27" s="18">
        <v>42288</v>
      </c>
    </row>
    <row r="28" spans="1:9" x14ac:dyDescent="0.2">
      <c r="A28" s="8">
        <v>24</v>
      </c>
      <c r="B28" s="5">
        <v>35947</v>
      </c>
      <c r="C28" s="2">
        <f t="shared" si="5"/>
        <v>116.58758127384736</v>
      </c>
      <c r="D28" s="2">
        <f t="shared" si="6"/>
        <v>435.41241872615262</v>
      </c>
      <c r="E28" s="12">
        <f t="shared" si="7"/>
        <v>3534.1482301276487</v>
      </c>
      <c r="F28" s="12">
        <f t="shared" si="7"/>
        <v>9713.8517698723499</v>
      </c>
      <c r="G28" s="2">
        <f t="shared" si="4"/>
        <v>17616.858230127633</v>
      </c>
      <c r="I28" s="18">
        <v>44050</v>
      </c>
    </row>
    <row r="29" spans="1:9" x14ac:dyDescent="0.2">
      <c r="A29" s="8">
        <v>25</v>
      </c>
      <c r="B29" s="5">
        <v>35977</v>
      </c>
      <c r="C29" s="2">
        <f t="shared" si="5"/>
        <v>113.77554273624096</v>
      </c>
      <c r="D29" s="2">
        <f t="shared" si="6"/>
        <v>438.22445726375906</v>
      </c>
      <c r="E29" s="12">
        <f t="shared" si="7"/>
        <v>3647.9237728638896</v>
      </c>
      <c r="F29" s="12">
        <f t="shared" si="7"/>
        <v>10152.076227136109</v>
      </c>
      <c r="G29" s="2">
        <f t="shared" si="4"/>
        <v>17178.633772863875</v>
      </c>
      <c r="I29" s="18">
        <v>45812</v>
      </c>
    </row>
    <row r="30" spans="1:9" x14ac:dyDescent="0.2">
      <c r="A30" s="8">
        <v>26</v>
      </c>
      <c r="B30" s="5">
        <v>36008</v>
      </c>
      <c r="C30" s="2">
        <f t="shared" si="5"/>
        <v>110.94534311641253</v>
      </c>
      <c r="D30" s="2">
        <f t="shared" si="6"/>
        <v>441.05465688358748</v>
      </c>
      <c r="E30" s="12">
        <f t="shared" si="7"/>
        <v>3758.869115980302</v>
      </c>
      <c r="F30" s="12">
        <f t="shared" si="7"/>
        <v>10593.130884019696</v>
      </c>
      <c r="G30" s="2">
        <f t="shared" si="4"/>
        <v>16737.579115980287</v>
      </c>
      <c r="I30" s="18">
        <v>47574</v>
      </c>
    </row>
    <row r="31" spans="1:9" x14ac:dyDescent="0.2">
      <c r="A31" s="8">
        <v>27</v>
      </c>
      <c r="B31" s="5">
        <v>36039</v>
      </c>
      <c r="C31" s="2">
        <f t="shared" si="5"/>
        <v>108.09686512403935</v>
      </c>
      <c r="D31" s="2">
        <f t="shared" si="6"/>
        <v>443.90313487596063</v>
      </c>
      <c r="E31" s="12">
        <f t="shared" si="7"/>
        <v>3866.9659811043412</v>
      </c>
      <c r="F31" s="12">
        <f t="shared" si="7"/>
        <v>11037.034018895656</v>
      </c>
      <c r="G31" s="2">
        <f t="shared" si="4"/>
        <v>16293.675981104327</v>
      </c>
      <c r="I31" s="18">
        <v>49336</v>
      </c>
    </row>
    <row r="32" spans="1:9" x14ac:dyDescent="0.2">
      <c r="A32" s="8">
        <v>28</v>
      </c>
      <c r="B32" s="5">
        <v>36069</v>
      </c>
      <c r="C32" s="2">
        <f t="shared" si="5"/>
        <v>105.22999071129878</v>
      </c>
      <c r="D32" s="2">
        <f t="shared" si="6"/>
        <v>446.7700092887012</v>
      </c>
      <c r="E32" s="12">
        <f t="shared" si="7"/>
        <v>3972.19597181564</v>
      </c>
      <c r="F32" s="12">
        <f t="shared" si="7"/>
        <v>11483.804028184357</v>
      </c>
      <c r="G32" s="2">
        <f t="shared" si="4"/>
        <v>15846.905971815626</v>
      </c>
      <c r="I32" s="18">
        <v>51098</v>
      </c>
    </row>
    <row r="33" spans="1:9" x14ac:dyDescent="0.2">
      <c r="A33" s="8">
        <v>29</v>
      </c>
      <c r="B33" s="5">
        <v>36100</v>
      </c>
      <c r="C33" s="2">
        <f t="shared" si="5"/>
        <v>102.34460106797592</v>
      </c>
      <c r="D33" s="2">
        <f t="shared" si="6"/>
        <v>449.65539893202407</v>
      </c>
      <c r="E33" s="12">
        <f t="shared" si="7"/>
        <v>4074.5405728836158</v>
      </c>
      <c r="F33" s="12">
        <f t="shared" si="7"/>
        <v>11933.459427116381</v>
      </c>
      <c r="G33" s="2">
        <f t="shared" si="4"/>
        <v>15397.250572883602</v>
      </c>
      <c r="I33" s="18">
        <v>52860</v>
      </c>
    </row>
    <row r="34" spans="1:9" x14ac:dyDescent="0.2">
      <c r="A34" s="8">
        <v>30</v>
      </c>
      <c r="B34" s="5">
        <v>36130</v>
      </c>
      <c r="C34" s="2">
        <f t="shared" si="5"/>
        <v>99.440576616539929</v>
      </c>
      <c r="D34" s="2">
        <f t="shared" si="6"/>
        <v>452.55942338346006</v>
      </c>
      <c r="E34" s="12">
        <f t="shared" si="7"/>
        <v>4173.9811495001559</v>
      </c>
      <c r="F34" s="12">
        <f t="shared" si="7"/>
        <v>12386.01885049984</v>
      </c>
      <c r="G34" s="2">
        <f t="shared" si="4"/>
        <v>14944.691149500142</v>
      </c>
      <c r="I34" s="18">
        <v>54622</v>
      </c>
    </row>
    <row r="35" spans="1:9" x14ac:dyDescent="0.2">
      <c r="A35" s="8">
        <v>31</v>
      </c>
      <c r="B35" s="5">
        <v>36161</v>
      </c>
      <c r="C35" s="2">
        <f t="shared" si="5"/>
        <v>96.51779700718842</v>
      </c>
      <c r="D35" s="2">
        <f t="shared" si="6"/>
        <v>455.48220299281161</v>
      </c>
      <c r="E35" s="12">
        <f t="shared" si="7"/>
        <v>4270.498946507344</v>
      </c>
      <c r="F35" s="12">
        <f t="shared" si="7"/>
        <v>12841.501053492651</v>
      </c>
      <c r="G35" s="2">
        <f t="shared" si="4"/>
        <v>14489.208946507331</v>
      </c>
      <c r="I35" s="18">
        <v>56384</v>
      </c>
    </row>
    <row r="36" spans="1:9" x14ac:dyDescent="0.2">
      <c r="A36" s="8">
        <v>32</v>
      </c>
      <c r="B36" s="5">
        <v>36192</v>
      </c>
      <c r="C36" s="2">
        <f t="shared" si="5"/>
        <v>93.576141112859844</v>
      </c>
      <c r="D36" s="2">
        <f t="shared" si="6"/>
        <v>458.42385888714017</v>
      </c>
      <c r="E36" s="12">
        <f t="shared" si="7"/>
        <v>4364.0750876202037</v>
      </c>
      <c r="F36" s="12">
        <f t="shared" si="7"/>
        <v>13299.924912379791</v>
      </c>
      <c r="G36" s="2">
        <f t="shared" si="4"/>
        <v>14030.785087620192</v>
      </c>
      <c r="I36" s="18">
        <v>58146</v>
      </c>
    </row>
    <row r="37" spans="1:9" x14ac:dyDescent="0.2">
      <c r="A37" s="8">
        <v>33</v>
      </c>
      <c r="B37" s="5">
        <v>36220</v>
      </c>
      <c r="C37" s="2">
        <f t="shared" si="5"/>
        <v>90.615487024213735</v>
      </c>
      <c r="D37" s="2">
        <f t="shared" si="6"/>
        <v>461.38451297578627</v>
      </c>
      <c r="E37" s="12">
        <f t="shared" si="7"/>
        <v>4454.6905746444172</v>
      </c>
      <c r="F37" s="12">
        <f t="shared" si="7"/>
        <v>13761.309425355577</v>
      </c>
      <c r="G37" s="2">
        <f t="shared" ref="G37:G52" si="8">G36-D37</f>
        <v>13569.400574644405</v>
      </c>
      <c r="I37" s="18">
        <v>59908</v>
      </c>
    </row>
    <row r="38" spans="1:9" x14ac:dyDescent="0.2">
      <c r="A38" s="8">
        <v>34</v>
      </c>
      <c r="B38" s="5">
        <v>36251</v>
      </c>
      <c r="C38" s="2">
        <f t="shared" ref="C38:C53" si="9">G37*($E$1/12)</f>
        <v>87.635712044578455</v>
      </c>
      <c r="D38" s="2">
        <f t="shared" ref="D38:D53" si="10">$C$1-C38</f>
        <v>464.36428795542156</v>
      </c>
      <c r="E38" s="12">
        <f t="shared" ref="E38:F53" si="11">E37+C38</f>
        <v>4542.3262866889954</v>
      </c>
      <c r="F38" s="12">
        <f t="shared" si="11"/>
        <v>14225.673713310998</v>
      </c>
      <c r="G38" s="2">
        <f t="shared" si="8"/>
        <v>13105.036286688985</v>
      </c>
      <c r="I38" s="18">
        <v>61670</v>
      </c>
    </row>
    <row r="39" spans="1:9" x14ac:dyDescent="0.2">
      <c r="A39" s="8">
        <v>35</v>
      </c>
      <c r="B39" s="5">
        <v>36281</v>
      </c>
      <c r="C39" s="2">
        <f t="shared" si="9"/>
        <v>84.636692684866361</v>
      </c>
      <c r="D39" s="2">
        <f t="shared" si="10"/>
        <v>467.36330731513362</v>
      </c>
      <c r="E39" s="12">
        <f t="shared" si="11"/>
        <v>4626.9629793738613</v>
      </c>
      <c r="F39" s="12">
        <f t="shared" si="11"/>
        <v>14693.037020626132</v>
      </c>
      <c r="G39" s="2">
        <f t="shared" si="8"/>
        <v>12637.67297937385</v>
      </c>
      <c r="I39" s="18">
        <v>63432</v>
      </c>
    </row>
    <row r="40" spans="1:9" x14ac:dyDescent="0.2">
      <c r="A40" s="8">
        <v>36</v>
      </c>
      <c r="B40" s="5">
        <v>36312</v>
      </c>
      <c r="C40" s="2">
        <f t="shared" si="9"/>
        <v>81.618304658456111</v>
      </c>
      <c r="D40" s="2">
        <f t="shared" si="10"/>
        <v>470.38169534154389</v>
      </c>
      <c r="E40" s="12">
        <f t="shared" si="11"/>
        <v>4708.5812840323179</v>
      </c>
      <c r="F40" s="12">
        <f t="shared" si="11"/>
        <v>15163.418715967677</v>
      </c>
      <c r="G40" s="2">
        <f t="shared" si="8"/>
        <v>12167.291284032306</v>
      </c>
      <c r="I40" s="18">
        <v>65194</v>
      </c>
    </row>
    <row r="41" spans="1:9" x14ac:dyDescent="0.2">
      <c r="A41" s="8">
        <v>37</v>
      </c>
      <c r="B41" s="5">
        <v>36342</v>
      </c>
      <c r="C41" s="2">
        <f t="shared" si="9"/>
        <v>78.580422876041979</v>
      </c>
      <c r="D41" s="2">
        <f t="shared" si="10"/>
        <v>473.41957712395799</v>
      </c>
      <c r="E41" s="12">
        <f t="shared" si="11"/>
        <v>4787.1617069083595</v>
      </c>
      <c r="F41" s="12">
        <f t="shared" si="11"/>
        <v>15636.838293091634</v>
      </c>
      <c r="G41" s="2">
        <f t="shared" si="8"/>
        <v>11693.871706908349</v>
      </c>
      <c r="I41" s="18">
        <v>66956</v>
      </c>
    </row>
    <row r="42" spans="1:9" x14ac:dyDescent="0.2">
      <c r="A42" s="8">
        <v>38</v>
      </c>
      <c r="B42" s="5">
        <v>36373</v>
      </c>
      <c r="C42" s="2">
        <f t="shared" si="9"/>
        <v>75.52292144044975</v>
      </c>
      <c r="D42" s="2">
        <f t="shared" si="10"/>
        <v>476.47707855955025</v>
      </c>
      <c r="E42" s="12">
        <f t="shared" si="11"/>
        <v>4862.6846283488094</v>
      </c>
      <c r="F42" s="12">
        <f t="shared" si="11"/>
        <v>16113.315371651184</v>
      </c>
      <c r="G42" s="2">
        <f t="shared" si="8"/>
        <v>11217.394628348799</v>
      </c>
      <c r="I42" s="18">
        <v>68718</v>
      </c>
    </row>
    <row r="43" spans="1:9" x14ac:dyDescent="0.2">
      <c r="A43" s="8">
        <v>39</v>
      </c>
      <c r="B43" s="5">
        <v>36404</v>
      </c>
      <c r="C43" s="2">
        <f t="shared" si="9"/>
        <v>72.445673641419319</v>
      </c>
      <c r="D43" s="2">
        <f t="shared" si="10"/>
        <v>479.55432635858068</v>
      </c>
      <c r="E43" s="12">
        <f t="shared" si="11"/>
        <v>4935.1303019902289</v>
      </c>
      <c r="F43" s="12">
        <f t="shared" si="11"/>
        <v>16592.869698009767</v>
      </c>
      <c r="G43" s="2">
        <f t="shared" si="8"/>
        <v>10737.840301990218</v>
      </c>
      <c r="I43" s="18">
        <v>70480</v>
      </c>
    </row>
    <row r="44" spans="1:9" x14ac:dyDescent="0.2">
      <c r="A44" s="8">
        <v>40</v>
      </c>
      <c r="B44" s="5">
        <v>36434</v>
      </c>
      <c r="C44" s="2">
        <f t="shared" si="9"/>
        <v>69.348551950353496</v>
      </c>
      <c r="D44" s="2">
        <f t="shared" si="10"/>
        <v>482.65144804964649</v>
      </c>
      <c r="E44" s="12">
        <f t="shared" si="11"/>
        <v>5004.4788539405827</v>
      </c>
      <c r="F44" s="12">
        <f t="shared" si="11"/>
        <v>17075.521146059415</v>
      </c>
      <c r="G44" s="2">
        <f t="shared" si="8"/>
        <v>10255.188853940572</v>
      </c>
      <c r="I44" s="18">
        <v>72242</v>
      </c>
    </row>
    <row r="45" spans="1:9" x14ac:dyDescent="0.2">
      <c r="A45" s="8">
        <v>41</v>
      </c>
      <c r="B45" s="5">
        <v>36465</v>
      </c>
      <c r="C45" s="2">
        <f t="shared" si="9"/>
        <v>66.231428015032861</v>
      </c>
      <c r="D45" s="2">
        <f t="shared" si="10"/>
        <v>485.76857198496714</v>
      </c>
      <c r="E45" s="12">
        <f t="shared" si="11"/>
        <v>5070.7102819556158</v>
      </c>
      <c r="F45" s="12">
        <f t="shared" si="11"/>
        <v>17561.289718044383</v>
      </c>
      <c r="G45" s="2">
        <f t="shared" si="8"/>
        <v>9769.4202819556049</v>
      </c>
      <c r="I45" s="18">
        <v>74004</v>
      </c>
    </row>
    <row r="46" spans="1:9" x14ac:dyDescent="0.2">
      <c r="A46" s="8">
        <v>42</v>
      </c>
      <c r="B46" s="5">
        <v>36495</v>
      </c>
      <c r="C46" s="2">
        <f t="shared" si="9"/>
        <v>63.094172654296614</v>
      </c>
      <c r="D46" s="2">
        <f t="shared" si="10"/>
        <v>488.90582734570341</v>
      </c>
      <c r="E46" s="12">
        <f t="shared" si="11"/>
        <v>5133.8044546099127</v>
      </c>
      <c r="F46" s="12">
        <f t="shared" si="11"/>
        <v>18050.195545390088</v>
      </c>
      <c r="G46" s="2">
        <f t="shared" si="8"/>
        <v>9280.5144546099018</v>
      </c>
      <c r="I46" s="18">
        <v>75766</v>
      </c>
    </row>
    <row r="47" spans="1:9" x14ac:dyDescent="0.2">
      <c r="A47" s="8">
        <v>43</v>
      </c>
      <c r="B47" s="5">
        <v>36526</v>
      </c>
      <c r="C47" s="2">
        <f t="shared" si="9"/>
        <v>59.936655852688951</v>
      </c>
      <c r="D47" s="2">
        <f t="shared" si="10"/>
        <v>492.06334414731106</v>
      </c>
      <c r="E47" s="12">
        <f t="shared" si="11"/>
        <v>5193.7411104626017</v>
      </c>
      <c r="F47" s="12">
        <f t="shared" si="11"/>
        <v>18542.258889537399</v>
      </c>
      <c r="G47" s="2">
        <f t="shared" si="8"/>
        <v>8788.4511104625908</v>
      </c>
      <c r="I47" s="18">
        <v>77528</v>
      </c>
    </row>
    <row r="48" spans="1:9" x14ac:dyDescent="0.2">
      <c r="A48" s="8">
        <v>44</v>
      </c>
      <c r="B48" s="5">
        <v>36557</v>
      </c>
      <c r="C48" s="2">
        <f t="shared" si="9"/>
        <v>56.758746755070895</v>
      </c>
      <c r="D48" s="2">
        <f t="shared" si="10"/>
        <v>495.24125324492911</v>
      </c>
      <c r="E48" s="12">
        <f t="shared" si="11"/>
        <v>5250.4998572176728</v>
      </c>
      <c r="F48" s="12">
        <f t="shared" si="11"/>
        <v>19037.50014278233</v>
      </c>
      <c r="G48" s="2">
        <f t="shared" si="8"/>
        <v>8293.2098572176619</v>
      </c>
      <c r="I48" s="18">
        <v>79290</v>
      </c>
    </row>
    <row r="49" spans="1:9" x14ac:dyDescent="0.2">
      <c r="A49" s="8">
        <v>45</v>
      </c>
      <c r="B49" s="5">
        <v>36586</v>
      </c>
      <c r="C49" s="2">
        <f t="shared" si="9"/>
        <v>53.560313661197398</v>
      </c>
      <c r="D49" s="2">
        <f t="shared" si="10"/>
        <v>498.43968633880263</v>
      </c>
      <c r="E49" s="12">
        <f t="shared" si="11"/>
        <v>5304.0601708788699</v>
      </c>
      <c r="F49" s="12">
        <f t="shared" si="11"/>
        <v>19535.939829121133</v>
      </c>
      <c r="G49" s="2">
        <f t="shared" si="8"/>
        <v>7794.7701708788591</v>
      </c>
      <c r="I49" s="18">
        <v>81052</v>
      </c>
    </row>
    <row r="50" spans="1:9" x14ac:dyDescent="0.2">
      <c r="A50" s="8">
        <v>46</v>
      </c>
      <c r="B50" s="5">
        <v>36617</v>
      </c>
      <c r="C50" s="2">
        <f t="shared" si="9"/>
        <v>50.341224020259297</v>
      </c>
      <c r="D50" s="2">
        <f t="shared" si="10"/>
        <v>501.65877597974071</v>
      </c>
      <c r="E50" s="12">
        <f t="shared" si="11"/>
        <v>5354.4013948991296</v>
      </c>
      <c r="F50" s="12">
        <f t="shared" si="11"/>
        <v>20037.598605100873</v>
      </c>
      <c r="G50" s="2">
        <f t="shared" si="8"/>
        <v>7293.1113948991187</v>
      </c>
      <c r="I50" s="18">
        <v>82814</v>
      </c>
    </row>
    <row r="51" spans="1:9" x14ac:dyDescent="0.2">
      <c r="A51" s="8">
        <v>47</v>
      </c>
      <c r="B51" s="5">
        <v>36647</v>
      </c>
      <c r="C51" s="2">
        <f t="shared" si="9"/>
        <v>47.101344425390138</v>
      </c>
      <c r="D51" s="2">
        <f t="shared" si="10"/>
        <v>504.89865557460985</v>
      </c>
      <c r="E51" s="12">
        <f t="shared" si="11"/>
        <v>5401.50273932452</v>
      </c>
      <c r="F51" s="12">
        <f t="shared" si="11"/>
        <v>20542.497260675482</v>
      </c>
      <c r="G51" s="2">
        <f t="shared" si="8"/>
        <v>6788.2127393245091</v>
      </c>
      <c r="I51" s="18">
        <v>84576</v>
      </c>
    </row>
    <row r="52" spans="1:9" x14ac:dyDescent="0.2">
      <c r="A52" s="8">
        <v>48</v>
      </c>
      <c r="B52" s="5">
        <v>36678</v>
      </c>
      <c r="C52" s="2">
        <f t="shared" si="9"/>
        <v>43.840540608137452</v>
      </c>
      <c r="D52" s="2">
        <f t="shared" si="10"/>
        <v>508.15945939186253</v>
      </c>
      <c r="E52" s="12">
        <f t="shared" si="11"/>
        <v>5445.3432799326574</v>
      </c>
      <c r="F52" s="12">
        <f t="shared" si="11"/>
        <v>21050.656720067345</v>
      </c>
      <c r="G52" s="2">
        <f t="shared" si="8"/>
        <v>6280.0532799326465</v>
      </c>
      <c r="I52" s="18">
        <v>86338</v>
      </c>
    </row>
    <row r="53" spans="1:9" x14ac:dyDescent="0.2">
      <c r="A53" s="8">
        <v>49</v>
      </c>
      <c r="B53" s="5">
        <v>36708</v>
      </c>
      <c r="C53" s="2">
        <f t="shared" si="9"/>
        <v>40.558677432898342</v>
      </c>
      <c r="D53" s="2">
        <f t="shared" si="10"/>
        <v>511.44132256710168</v>
      </c>
      <c r="E53" s="12">
        <f t="shared" si="11"/>
        <v>5485.901957365556</v>
      </c>
      <c r="F53" s="12">
        <f t="shared" si="11"/>
        <v>21562.098042634447</v>
      </c>
      <c r="G53" s="2">
        <f t="shared" ref="G53:G64" si="12">G52-D53</f>
        <v>5768.6119573655451</v>
      </c>
      <c r="I53" s="18">
        <v>88100</v>
      </c>
    </row>
    <row r="54" spans="1:9" x14ac:dyDescent="0.2">
      <c r="A54" s="8">
        <v>50</v>
      </c>
      <c r="B54" s="5">
        <v>36739</v>
      </c>
      <c r="C54" s="2">
        <f t="shared" ref="C54:C64" si="13">G53*($E$1/12)</f>
        <v>37.255618891319145</v>
      </c>
      <c r="D54" s="2">
        <f t="shared" ref="D54:D63" si="14">$C$1-C54</f>
        <v>514.74438110868084</v>
      </c>
      <c r="E54" s="12">
        <f t="shared" ref="E54:F64" si="15">E53+C54</f>
        <v>5523.1575762568755</v>
      </c>
      <c r="F54" s="12">
        <f t="shared" si="15"/>
        <v>22076.842423743128</v>
      </c>
      <c r="G54" s="2">
        <f t="shared" si="12"/>
        <v>5253.8675762568646</v>
      </c>
      <c r="I54" s="18">
        <v>89862</v>
      </c>
    </row>
    <row r="55" spans="1:9" x14ac:dyDescent="0.2">
      <c r="A55" s="8">
        <v>51</v>
      </c>
      <c r="B55" s="5">
        <v>36770</v>
      </c>
      <c r="C55" s="2">
        <f t="shared" si="13"/>
        <v>33.93122809665892</v>
      </c>
      <c r="D55" s="2">
        <f t="shared" si="14"/>
        <v>518.06877190334103</v>
      </c>
      <c r="E55" s="12">
        <f t="shared" si="15"/>
        <v>5557.0888043535342</v>
      </c>
      <c r="F55" s="12">
        <f t="shared" si="15"/>
        <v>22594.911195646469</v>
      </c>
      <c r="G55" s="2">
        <f t="shared" si="12"/>
        <v>4735.7988043535233</v>
      </c>
      <c r="I55" s="18">
        <v>91624</v>
      </c>
    </row>
    <row r="56" spans="1:9" x14ac:dyDescent="0.2">
      <c r="A56" s="8">
        <v>52</v>
      </c>
      <c r="B56" s="5">
        <v>36800</v>
      </c>
      <c r="C56" s="2">
        <f t="shared" si="13"/>
        <v>30.585367278116504</v>
      </c>
      <c r="D56" s="2">
        <f t="shared" si="14"/>
        <v>521.41463272188355</v>
      </c>
      <c r="E56" s="12">
        <f t="shared" si="15"/>
        <v>5587.674171631651</v>
      </c>
      <c r="F56" s="12">
        <f t="shared" si="15"/>
        <v>23116.325828368354</v>
      </c>
      <c r="G56" s="2">
        <f t="shared" si="12"/>
        <v>4214.3841716316401</v>
      </c>
      <c r="I56" s="18">
        <v>93386</v>
      </c>
    </row>
    <row r="57" spans="1:9" x14ac:dyDescent="0.2">
      <c r="A57" s="8">
        <v>53</v>
      </c>
      <c r="B57" s="5">
        <v>36831</v>
      </c>
      <c r="C57" s="2">
        <f t="shared" si="13"/>
        <v>27.21789777512101</v>
      </c>
      <c r="D57" s="2">
        <f t="shared" si="14"/>
        <v>524.78210222487894</v>
      </c>
      <c r="E57" s="12">
        <f t="shared" si="15"/>
        <v>5614.892069406772</v>
      </c>
      <c r="F57" s="12">
        <f t="shared" si="15"/>
        <v>23641.107930593233</v>
      </c>
      <c r="G57" s="2">
        <f t="shared" si="12"/>
        <v>3689.6020694067611</v>
      </c>
      <c r="I57" s="18">
        <v>95148</v>
      </c>
    </row>
    <row r="58" spans="1:9" x14ac:dyDescent="0.2">
      <c r="A58" s="8">
        <v>54</v>
      </c>
      <c r="B58" s="5">
        <v>36861</v>
      </c>
      <c r="C58" s="2">
        <f t="shared" si="13"/>
        <v>23.828680031585332</v>
      </c>
      <c r="D58" s="2">
        <f t="shared" si="14"/>
        <v>528.17131996841465</v>
      </c>
      <c r="E58" s="12">
        <f t="shared" si="15"/>
        <v>5638.7207494383574</v>
      </c>
      <c r="F58" s="12">
        <f t="shared" si="15"/>
        <v>24169.279250561649</v>
      </c>
      <c r="G58" s="2">
        <f t="shared" si="12"/>
        <v>3161.4307494383465</v>
      </c>
      <c r="I58" s="18">
        <v>96910</v>
      </c>
    </row>
    <row r="59" spans="1:9" x14ac:dyDescent="0.2">
      <c r="A59" s="8">
        <v>55</v>
      </c>
      <c r="B59" s="5">
        <v>36892</v>
      </c>
      <c r="C59" s="2">
        <f t="shared" si="13"/>
        <v>20.417573590122654</v>
      </c>
      <c r="D59" s="2">
        <f t="shared" si="14"/>
        <v>531.58242640987737</v>
      </c>
      <c r="E59" s="12">
        <f t="shared" si="15"/>
        <v>5659.13832302848</v>
      </c>
      <c r="F59" s="12">
        <f t="shared" si="15"/>
        <v>24700.861676971526</v>
      </c>
      <c r="G59" s="2">
        <f t="shared" si="12"/>
        <v>2629.8483230284692</v>
      </c>
      <c r="I59" s="18">
        <v>98672</v>
      </c>
    </row>
    <row r="60" spans="1:9" x14ac:dyDescent="0.2">
      <c r="A60" s="8">
        <v>56</v>
      </c>
      <c r="B60" s="5">
        <v>36923</v>
      </c>
      <c r="C60" s="2">
        <f t="shared" si="13"/>
        <v>16.98443708622553</v>
      </c>
      <c r="D60" s="2">
        <f t="shared" si="14"/>
        <v>535.01556291377449</v>
      </c>
      <c r="E60" s="12">
        <f t="shared" si="15"/>
        <v>5676.1227601147057</v>
      </c>
      <c r="F60" s="12">
        <f t="shared" si="15"/>
        <v>25235.8772398853</v>
      </c>
      <c r="G60" s="2">
        <f t="shared" si="12"/>
        <v>2094.8327601146948</v>
      </c>
      <c r="I60" s="18">
        <v>100434</v>
      </c>
    </row>
    <row r="61" spans="1:9" x14ac:dyDescent="0.2">
      <c r="A61" s="8">
        <v>57</v>
      </c>
      <c r="B61" s="5">
        <v>36951</v>
      </c>
      <c r="C61" s="2">
        <f t="shared" si="13"/>
        <v>13.529128242407404</v>
      </c>
      <c r="D61" s="2">
        <f t="shared" si="14"/>
        <v>538.47087175759259</v>
      </c>
      <c r="E61" s="12">
        <f t="shared" si="15"/>
        <v>5689.6518883571134</v>
      </c>
      <c r="F61" s="12">
        <f t="shared" si="15"/>
        <v>25774.348111642892</v>
      </c>
      <c r="G61" s="2">
        <f t="shared" si="12"/>
        <v>1556.3618883571021</v>
      </c>
      <c r="I61" s="18">
        <v>102196</v>
      </c>
    </row>
    <row r="62" spans="1:9" x14ac:dyDescent="0.2">
      <c r="A62" s="8">
        <v>58</v>
      </c>
      <c r="B62" s="5">
        <v>36982</v>
      </c>
      <c r="C62" s="2">
        <f t="shared" si="13"/>
        <v>10.051503862306284</v>
      </c>
      <c r="D62" s="2">
        <f t="shared" si="14"/>
        <v>541.94849613769372</v>
      </c>
      <c r="E62" s="12">
        <f t="shared" si="15"/>
        <v>5699.7033922194196</v>
      </c>
      <c r="F62" s="12">
        <f t="shared" si="15"/>
        <v>26316.296607780587</v>
      </c>
      <c r="G62" s="2">
        <f t="shared" si="12"/>
        <v>1014.4133922194084</v>
      </c>
      <c r="I62" s="18">
        <v>103958</v>
      </c>
    </row>
    <row r="63" spans="1:9" x14ac:dyDescent="0.2">
      <c r="A63" s="8">
        <v>59</v>
      </c>
      <c r="B63" s="5">
        <v>37012</v>
      </c>
      <c r="C63" s="2">
        <f t="shared" si="13"/>
        <v>6.5514198247503455</v>
      </c>
      <c r="D63" s="2">
        <f t="shared" si="14"/>
        <v>545.44858017524962</v>
      </c>
      <c r="E63" s="12">
        <f t="shared" si="15"/>
        <v>5706.2548120441697</v>
      </c>
      <c r="F63" s="12">
        <f t="shared" si="15"/>
        <v>26861.745187955836</v>
      </c>
      <c r="G63" s="2">
        <f t="shared" si="12"/>
        <v>468.96481204415875</v>
      </c>
      <c r="I63" s="18">
        <v>105720</v>
      </c>
    </row>
    <row r="64" spans="1:9" x14ac:dyDescent="0.2">
      <c r="A64" s="8">
        <v>60</v>
      </c>
      <c r="B64" s="5">
        <v>37043</v>
      </c>
      <c r="C64" s="2">
        <f t="shared" si="13"/>
        <v>3.0287310777851917</v>
      </c>
      <c r="D64" s="2">
        <v>468.96</v>
      </c>
      <c r="E64" s="2">
        <f>C64+E63</f>
        <v>5709.2835431219546</v>
      </c>
      <c r="F64" s="12">
        <f t="shared" si="15"/>
        <v>27330.705187955835</v>
      </c>
      <c r="G64" s="2">
        <f t="shared" si="12"/>
        <v>4.8120441587684581E-3</v>
      </c>
      <c r="I64" s="18">
        <v>107482</v>
      </c>
    </row>
    <row r="75" spans="5:6" x14ac:dyDescent="0.2">
      <c r="E75" s="12"/>
      <c r="F75" s="12"/>
    </row>
    <row r="87" spans="5:6" x14ac:dyDescent="0.2">
      <c r="E87" s="12"/>
      <c r="F87" s="12"/>
    </row>
    <row r="99" spans="5:6" x14ac:dyDescent="0.2">
      <c r="E99" s="12"/>
      <c r="F99" s="12"/>
    </row>
    <row r="111" spans="5:6" x14ac:dyDescent="0.2">
      <c r="E111" s="12"/>
      <c r="F111" s="12"/>
    </row>
    <row r="123" spans="5:6" x14ac:dyDescent="0.2">
      <c r="E123" s="12"/>
      <c r="F123" s="12"/>
    </row>
    <row r="135" spans="5:6" x14ac:dyDescent="0.2">
      <c r="E135" s="12"/>
      <c r="F135" s="12"/>
    </row>
    <row r="147" spans="5:6" x14ac:dyDescent="0.2">
      <c r="E147" s="12"/>
      <c r="F147" s="12"/>
    </row>
    <row r="159" spans="5:6" x14ac:dyDescent="0.2">
      <c r="E159" s="12"/>
      <c r="F159" s="12"/>
    </row>
    <row r="171" spans="5:6" x14ac:dyDescent="0.2">
      <c r="E171" s="12"/>
      <c r="F171" s="12"/>
    </row>
    <row r="183" spans="5:6" x14ac:dyDescent="0.2">
      <c r="E183" s="12"/>
      <c r="F183" s="12"/>
    </row>
    <row r="195" spans="5:6" x14ac:dyDescent="0.2">
      <c r="E195" s="12"/>
      <c r="F195" s="12"/>
    </row>
    <row r="207" spans="5:6" x14ac:dyDescent="0.2">
      <c r="E207" s="12"/>
      <c r="F207" s="12"/>
    </row>
    <row r="219" spans="5:6" x14ac:dyDescent="0.2">
      <c r="E219" s="12"/>
      <c r="F219" s="12"/>
    </row>
    <row r="231" spans="5:6" x14ac:dyDescent="0.2">
      <c r="E231" s="12"/>
      <c r="F231" s="12"/>
    </row>
    <row r="243" spans="5:6" x14ac:dyDescent="0.2">
      <c r="E243" s="12"/>
      <c r="F243" s="12"/>
    </row>
    <row r="255" spans="5:6" x14ac:dyDescent="0.2">
      <c r="E255" s="12"/>
      <c r="F255" s="12"/>
    </row>
    <row r="267" spans="5:6" x14ac:dyDescent="0.2">
      <c r="E267" s="12"/>
      <c r="F267" s="12"/>
    </row>
    <row r="279" spans="5:6" x14ac:dyDescent="0.2">
      <c r="E279" s="12"/>
      <c r="F279" s="12"/>
    </row>
    <row r="291" spans="5:6" x14ac:dyDescent="0.2">
      <c r="E291" s="12"/>
      <c r="F291" s="12"/>
    </row>
    <row r="303" spans="5:6" x14ac:dyDescent="0.2">
      <c r="E303" s="12"/>
      <c r="F303" s="12"/>
    </row>
    <row r="315" spans="5:6" x14ac:dyDescent="0.2">
      <c r="E315" s="12"/>
      <c r="F315" s="12"/>
    </row>
    <row r="327" spans="5:6" x14ac:dyDescent="0.2">
      <c r="E327" s="12"/>
      <c r="F327" s="12"/>
    </row>
    <row r="339" spans="5:6" x14ac:dyDescent="0.2">
      <c r="E339" s="12"/>
      <c r="F339" s="12"/>
    </row>
    <row r="351" spans="5:6" x14ac:dyDescent="0.2">
      <c r="E351" s="12"/>
      <c r="F351" s="12"/>
    </row>
    <row r="363" spans="5:6" x14ac:dyDescent="0.2">
      <c r="E363" s="12"/>
      <c r="F363" s="12"/>
    </row>
  </sheetData>
  <printOptions horizontalCentered="1"/>
  <pageMargins left="0.75" right="0.75" top="1" bottom="1" header="0.5" footer="0.5"/>
  <pageSetup orientation="portrait" horizontalDpi="4294967292" verticalDpi="0" r:id="rId1"/>
  <headerFooter alignWithMargins="0">
    <oddHeader>&amp;CExplorer Amortization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2023-09-19T23:23:44Z</dcterms:created>
  <dcterms:modified xsi:type="dcterms:W3CDTF">2023-09-19T23:23:44Z</dcterms:modified>
</cp:coreProperties>
</file>