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779C2D-5EA8-4233-92C6-AA050110D6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C8" i="1"/>
  <c r="G8" i="1"/>
  <c r="H8" i="1"/>
  <c r="I8" i="1"/>
  <c r="C9" i="1"/>
  <c r="G9" i="1"/>
  <c r="H9" i="1"/>
  <c r="I9" i="1"/>
  <c r="C10" i="1"/>
  <c r="G10" i="1"/>
  <c r="H10" i="1"/>
  <c r="I10" i="1"/>
  <c r="C11" i="1"/>
  <c r="D11" i="1"/>
  <c r="G11" i="1"/>
  <c r="H11" i="1"/>
  <c r="I11" i="1"/>
  <c r="C12" i="1"/>
  <c r="D12" i="1"/>
  <c r="G12" i="1"/>
  <c r="H12" i="1"/>
  <c r="I12" i="1"/>
  <c r="C13" i="1"/>
  <c r="D13" i="1"/>
  <c r="G13" i="1"/>
  <c r="H13" i="1"/>
  <c r="I13" i="1"/>
  <c r="C14" i="1"/>
  <c r="D14" i="1"/>
  <c r="G14" i="1"/>
  <c r="H14" i="1"/>
  <c r="I14" i="1"/>
  <c r="C15" i="1"/>
  <c r="D15" i="1"/>
  <c r="G15" i="1"/>
  <c r="H15" i="1"/>
  <c r="I15" i="1"/>
  <c r="C16" i="1"/>
  <c r="D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C33" i="1"/>
  <c r="D33" i="1"/>
  <c r="E33" i="1"/>
  <c r="G33" i="1"/>
  <c r="H33" i="1"/>
  <c r="I33" i="1"/>
  <c r="C34" i="1"/>
  <c r="D34" i="1"/>
  <c r="E34" i="1"/>
  <c r="G34" i="1"/>
  <c r="H34" i="1"/>
  <c r="I34" i="1"/>
  <c r="C35" i="1"/>
  <c r="D35" i="1"/>
  <c r="E35" i="1"/>
  <c r="G35" i="1"/>
  <c r="H35" i="1"/>
  <c r="I35" i="1"/>
  <c r="C36" i="1"/>
  <c r="D36" i="1"/>
  <c r="E36" i="1"/>
  <c r="G36" i="1"/>
  <c r="H36" i="1"/>
  <c r="I36" i="1"/>
  <c r="C37" i="1"/>
  <c r="D37" i="1"/>
  <c r="E37" i="1"/>
  <c r="G37" i="1"/>
  <c r="H37" i="1"/>
  <c r="I37" i="1"/>
  <c r="C38" i="1"/>
  <c r="D38" i="1"/>
  <c r="E38" i="1"/>
  <c r="G38" i="1"/>
  <c r="H38" i="1"/>
  <c r="I38" i="1"/>
  <c r="C39" i="1"/>
  <c r="D39" i="1"/>
  <c r="E39" i="1"/>
  <c r="G39" i="1"/>
  <c r="H39" i="1"/>
  <c r="I39" i="1"/>
  <c r="C40" i="1"/>
  <c r="D40" i="1"/>
  <c r="E40" i="1"/>
  <c r="G40" i="1"/>
  <c r="H40" i="1"/>
  <c r="I40" i="1"/>
  <c r="C41" i="1"/>
  <c r="D41" i="1"/>
  <c r="E41" i="1"/>
  <c r="G41" i="1"/>
  <c r="H41" i="1"/>
  <c r="I41" i="1"/>
  <c r="C42" i="1"/>
  <c r="D42" i="1"/>
  <c r="E42" i="1"/>
  <c r="G42" i="1"/>
  <c r="H42" i="1"/>
  <c r="I42" i="1"/>
</calcChain>
</file>

<file path=xl/sharedStrings.xml><?xml version="1.0" encoding="utf-8"?>
<sst xmlns="http://schemas.openxmlformats.org/spreadsheetml/2006/main" count="50" uniqueCount="48">
  <si>
    <t>Estimated</t>
  </si>
  <si>
    <t>Years of</t>
  </si>
  <si>
    <t>Age</t>
  </si>
  <si>
    <t>Chris</t>
  </si>
  <si>
    <t>Carley</t>
  </si>
  <si>
    <t>Salary</t>
  </si>
  <si>
    <t>Service</t>
  </si>
  <si>
    <t>Yearly Benefit</t>
  </si>
  <si>
    <t>Monthly Benefit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</si>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</sst>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17" fontId="0" fillId="0" borderId="0" xfId="0" applyNumberFormat="1"/>
    <xf numFmtId="0" fontId="0" fillId="0" borderId="0" xfId="0" quotePrefix="1"/>
    <xf numFmtId="1" fontId="0" fillId="0" borderId="0" xfId="0" quotePrefix="1" applyNumberFormat="1"/>
    <xf numFmtId="4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zoomScale="75" workbookViewId="0">
      <selection activeCell="E34" sqref="E34"/>
    </sheetView>
  </sheetViews>
  <sheetFormatPr defaultRowHeight="12.75" x14ac:dyDescent="0.2"/>
  <cols>
    <col min="1" max="1" width="8.85546875" customWidth="1"/>
    <col min="2" max="2" width="4.85546875" customWidth="1"/>
    <col min="3" max="3" width="5.7109375" customWidth="1"/>
    <col min="4" max="4" width="6.85546875" customWidth="1"/>
    <col min="5" max="5" width="9.42578125" style="6" customWidth="1"/>
    <col min="6" max="6" width="9.140625" style="13"/>
    <col min="7" max="7" width="9.140625" style="16"/>
    <col min="8" max="8" width="12.5703125" customWidth="1"/>
    <col min="9" max="9" width="13.85546875" customWidth="1"/>
  </cols>
  <sheetData>
    <row r="1" spans="1:9" s="1" customFormat="1" x14ac:dyDescent="0.2">
      <c r="E1" s="2" t="s">
        <v>0</v>
      </c>
      <c r="F1" s="11" t="s">
        <v>1</v>
      </c>
      <c r="G1" s="14"/>
      <c r="H1" s="3" t="s">
        <v>0</v>
      </c>
      <c r="I1" s="3" t="s">
        <v>0</v>
      </c>
    </row>
    <row r="2" spans="1:9" s="1" customFormat="1" x14ac:dyDescent="0.2">
      <c r="B2" s="4" t="s">
        <v>2</v>
      </c>
      <c r="C2" s="4" t="s">
        <v>3</v>
      </c>
      <c r="D2" s="4" t="s">
        <v>4</v>
      </c>
      <c r="E2" s="5" t="s">
        <v>5</v>
      </c>
      <c r="F2" s="12" t="s">
        <v>6</v>
      </c>
      <c r="G2" s="15"/>
      <c r="H2" s="4" t="s">
        <v>7</v>
      </c>
      <c r="I2" s="4" t="s">
        <v>8</v>
      </c>
    </row>
    <row r="3" spans="1:9" x14ac:dyDescent="0.2">
      <c r="H3" s="6"/>
      <c r="I3" s="6"/>
    </row>
    <row r="4" spans="1:9" x14ac:dyDescent="0.2">
      <c r="A4" s="7">
        <v>32752</v>
      </c>
      <c r="B4" s="8" t="s">
        <v>9</v>
      </c>
      <c r="C4" s="9"/>
      <c r="D4" s="9"/>
      <c r="E4" s="6">
        <v>23000</v>
      </c>
      <c r="F4" s="13">
        <v>0</v>
      </c>
      <c r="G4" s="17">
        <f>0.022*F4</f>
        <v>0</v>
      </c>
      <c r="H4" s="6">
        <f>SUM(E2:E4)/1*F4*G4</f>
        <v>0</v>
      </c>
      <c r="I4" s="6">
        <f>H4/12</f>
        <v>0</v>
      </c>
    </row>
    <row r="5" spans="1:9" x14ac:dyDescent="0.2">
      <c r="A5" s="7">
        <v>33117</v>
      </c>
      <c r="B5" s="8" t="s">
        <v>10</v>
      </c>
      <c r="C5" s="9"/>
      <c r="D5" s="9"/>
      <c r="E5" s="6">
        <v>24000</v>
      </c>
      <c r="F5" s="13">
        <v>1</v>
      </c>
      <c r="G5" s="17">
        <f t="shared" ref="G5:G42" si="0">0.022*F5</f>
        <v>2.1999999999999999E-2</v>
      </c>
      <c r="H5" s="6">
        <f>SUM(E3:E5)/2*G5</f>
        <v>517</v>
      </c>
      <c r="I5" s="6">
        <f t="shared" ref="I5:I20" si="1">H5/12</f>
        <v>43.083333333333336</v>
      </c>
    </row>
    <row r="6" spans="1:9" x14ac:dyDescent="0.2">
      <c r="A6" s="7">
        <v>33482</v>
      </c>
      <c r="B6" s="8" t="s">
        <v>11</v>
      </c>
      <c r="C6" s="9"/>
      <c r="D6" s="9"/>
      <c r="E6" s="6">
        <v>25000</v>
      </c>
      <c r="F6" s="13">
        <v>2</v>
      </c>
      <c r="G6" s="17">
        <f t="shared" si="0"/>
        <v>4.3999999999999997E-2</v>
      </c>
      <c r="H6" s="6">
        <f>SUM(E4:E6)/3*G6</f>
        <v>1056</v>
      </c>
      <c r="I6" s="6">
        <f t="shared" si="1"/>
        <v>88</v>
      </c>
    </row>
    <row r="7" spans="1:9" x14ac:dyDescent="0.2">
      <c r="A7" s="7">
        <v>33848</v>
      </c>
      <c r="B7" s="8" t="s">
        <v>12</v>
      </c>
      <c r="C7" s="9"/>
      <c r="D7" s="9"/>
      <c r="E7" s="6">
        <v>27000</v>
      </c>
      <c r="F7" s="13">
        <v>3</v>
      </c>
      <c r="G7" s="17">
        <f t="shared" si="0"/>
        <v>6.6000000000000003E-2</v>
      </c>
      <c r="H7" s="6">
        <f t="shared" ref="H7:H22" si="2">SUM(E5:E7)/3*G7</f>
        <v>1672</v>
      </c>
      <c r="I7" s="6">
        <f t="shared" si="1"/>
        <v>139.33333333333334</v>
      </c>
    </row>
    <row r="8" spans="1:9" x14ac:dyDescent="0.2">
      <c r="A8" s="7">
        <v>34213</v>
      </c>
      <c r="B8" s="8" t="s">
        <v>13</v>
      </c>
      <c r="C8" s="9">
        <f>B8-25</f>
        <v>1</v>
      </c>
      <c r="D8" s="9"/>
      <c r="E8" s="6">
        <v>28000</v>
      </c>
      <c r="F8" s="13">
        <v>4</v>
      </c>
      <c r="G8" s="17">
        <f t="shared" si="0"/>
        <v>8.7999999999999995E-2</v>
      </c>
      <c r="H8" s="6">
        <f t="shared" si="2"/>
        <v>2346.6666666666665</v>
      </c>
      <c r="I8" s="6">
        <f t="shared" si="1"/>
        <v>195.55555555555554</v>
      </c>
    </row>
    <row r="9" spans="1:9" x14ac:dyDescent="0.2">
      <c r="A9" s="7">
        <v>34578</v>
      </c>
      <c r="B9" s="8" t="s">
        <v>14</v>
      </c>
      <c r="C9" s="9">
        <f>B9-25</f>
        <v>2</v>
      </c>
      <c r="D9" s="9"/>
      <c r="E9" s="6">
        <v>29340</v>
      </c>
      <c r="F9" s="13">
        <v>5</v>
      </c>
      <c r="G9" s="17">
        <f t="shared" si="0"/>
        <v>0.10999999999999999</v>
      </c>
      <c r="H9" s="6">
        <f t="shared" si="2"/>
        <v>3092.4666666666662</v>
      </c>
      <c r="I9" s="6">
        <f t="shared" si="1"/>
        <v>257.70555555555552</v>
      </c>
    </row>
    <row r="10" spans="1:9" x14ac:dyDescent="0.2">
      <c r="A10" s="7">
        <v>34943</v>
      </c>
      <c r="B10" s="8" t="s">
        <v>15</v>
      </c>
      <c r="C10" s="9">
        <f>B10-25</f>
        <v>3</v>
      </c>
      <c r="D10" s="9"/>
      <c r="E10" s="6">
        <v>30600</v>
      </c>
      <c r="F10" s="13">
        <v>6</v>
      </c>
      <c r="G10" s="17">
        <f t="shared" si="0"/>
        <v>0.13200000000000001</v>
      </c>
      <c r="H10" s="6">
        <f t="shared" si="2"/>
        <v>3869.36</v>
      </c>
      <c r="I10" s="6">
        <f t="shared" si="1"/>
        <v>322.44666666666666</v>
      </c>
    </row>
    <row r="11" spans="1:9" x14ac:dyDescent="0.2">
      <c r="A11" s="7">
        <v>35309</v>
      </c>
      <c r="B11" s="8" t="s">
        <v>16</v>
      </c>
      <c r="C11" s="9">
        <f>B11-25</f>
        <v>4</v>
      </c>
      <c r="D11" s="9">
        <f>B11-28</f>
        <v>1</v>
      </c>
      <c r="E11" s="6">
        <v>32000</v>
      </c>
      <c r="F11" s="13">
        <v>7</v>
      </c>
      <c r="G11" s="17">
        <f t="shared" si="0"/>
        <v>0.154</v>
      </c>
      <c r="H11" s="6">
        <f t="shared" si="2"/>
        <v>4719.586666666667</v>
      </c>
      <c r="I11" s="6">
        <f t="shared" si="1"/>
        <v>393.29888888888894</v>
      </c>
    </row>
    <row r="12" spans="1:9" x14ac:dyDescent="0.2">
      <c r="A12" s="7">
        <v>35674</v>
      </c>
      <c r="B12" s="8" t="s">
        <v>17</v>
      </c>
      <c r="C12" s="9">
        <f t="shared" ref="C12:C27" si="3">B12-25</f>
        <v>5</v>
      </c>
      <c r="D12" s="9">
        <f t="shared" ref="D12:D27" si="4">B12-28</f>
        <v>2</v>
      </c>
      <c r="E12" s="10">
        <v>30786</v>
      </c>
      <c r="F12" s="13">
        <v>8</v>
      </c>
      <c r="G12" s="17">
        <f t="shared" si="0"/>
        <v>0.17599999999999999</v>
      </c>
      <c r="H12" s="6">
        <f t="shared" si="2"/>
        <v>5478.6453333333329</v>
      </c>
      <c r="I12" s="6">
        <f t="shared" si="1"/>
        <v>456.55377777777773</v>
      </c>
    </row>
    <row r="13" spans="1:9" x14ac:dyDescent="0.2">
      <c r="A13" s="7">
        <v>36039</v>
      </c>
      <c r="B13" s="8" t="s">
        <v>18</v>
      </c>
      <c r="C13" s="9">
        <f t="shared" si="3"/>
        <v>6</v>
      </c>
      <c r="D13" s="9">
        <f t="shared" si="4"/>
        <v>3</v>
      </c>
      <c r="E13" s="10">
        <v>34000</v>
      </c>
      <c r="F13" s="13">
        <v>9</v>
      </c>
      <c r="G13" s="17">
        <f t="shared" si="0"/>
        <v>0.19799999999999998</v>
      </c>
      <c r="H13" s="6">
        <f t="shared" si="2"/>
        <v>6387.8759999999993</v>
      </c>
      <c r="I13" s="6">
        <f t="shared" si="1"/>
        <v>532.32299999999998</v>
      </c>
    </row>
    <row r="14" spans="1:9" x14ac:dyDescent="0.2">
      <c r="A14" s="7">
        <v>36404</v>
      </c>
      <c r="B14" s="8" t="s">
        <v>19</v>
      </c>
      <c r="C14" s="9">
        <f t="shared" si="3"/>
        <v>7</v>
      </c>
      <c r="D14" s="9">
        <f t="shared" si="4"/>
        <v>4</v>
      </c>
      <c r="E14" s="10">
        <v>38000</v>
      </c>
      <c r="F14" s="13">
        <v>10</v>
      </c>
      <c r="G14" s="17">
        <f t="shared" si="0"/>
        <v>0.21999999999999997</v>
      </c>
      <c r="H14" s="6">
        <f t="shared" si="2"/>
        <v>7537.6399999999994</v>
      </c>
      <c r="I14" s="6">
        <f t="shared" si="1"/>
        <v>628.13666666666666</v>
      </c>
    </row>
    <row r="15" spans="1:9" x14ac:dyDescent="0.2">
      <c r="A15" s="7">
        <v>36770</v>
      </c>
      <c r="B15" s="8" t="s">
        <v>20</v>
      </c>
      <c r="C15" s="9">
        <f t="shared" si="3"/>
        <v>8</v>
      </c>
      <c r="D15" s="9">
        <f t="shared" si="4"/>
        <v>5</v>
      </c>
      <c r="E15" s="10">
        <v>42412</v>
      </c>
      <c r="F15" s="13">
        <v>11</v>
      </c>
      <c r="G15" s="17">
        <f t="shared" si="0"/>
        <v>0.24199999999999999</v>
      </c>
      <c r="H15" s="6">
        <f t="shared" si="2"/>
        <v>9229.2346666666672</v>
      </c>
      <c r="I15" s="6">
        <f t="shared" si="1"/>
        <v>769.10288888888897</v>
      </c>
    </row>
    <row r="16" spans="1:9" x14ac:dyDescent="0.2">
      <c r="A16" s="7">
        <v>37135</v>
      </c>
      <c r="B16" s="8" t="s">
        <v>21</v>
      </c>
      <c r="C16" s="9">
        <f t="shared" si="3"/>
        <v>9</v>
      </c>
      <c r="D16" s="9">
        <f t="shared" si="4"/>
        <v>6</v>
      </c>
      <c r="E16" s="10">
        <v>59050</v>
      </c>
      <c r="F16" s="13">
        <v>12</v>
      </c>
      <c r="G16" s="17">
        <f t="shared" si="0"/>
        <v>0.26400000000000001</v>
      </c>
      <c r="H16" s="6">
        <f t="shared" si="2"/>
        <v>12272.656000000001</v>
      </c>
      <c r="I16" s="6">
        <f t="shared" si="1"/>
        <v>1022.7213333333334</v>
      </c>
    </row>
    <row r="17" spans="1:9" x14ac:dyDescent="0.2">
      <c r="A17" s="7">
        <v>37500</v>
      </c>
      <c r="B17" s="8" t="s">
        <v>22</v>
      </c>
      <c r="C17" s="9">
        <f t="shared" si="3"/>
        <v>10</v>
      </c>
      <c r="D17" s="9">
        <f t="shared" si="4"/>
        <v>7</v>
      </c>
      <c r="E17" s="10">
        <f t="shared" ref="E17:E29" si="5">E16*1.02</f>
        <v>60231</v>
      </c>
      <c r="F17" s="13">
        <v>13</v>
      </c>
      <c r="G17" s="17">
        <f t="shared" si="0"/>
        <v>0.28599999999999998</v>
      </c>
      <c r="H17" s="6">
        <f t="shared" si="2"/>
        <v>15414.732666666665</v>
      </c>
      <c r="I17" s="6">
        <f t="shared" si="1"/>
        <v>1284.5610555555554</v>
      </c>
    </row>
    <row r="18" spans="1:9" x14ac:dyDescent="0.2">
      <c r="A18" s="7">
        <v>37865</v>
      </c>
      <c r="B18" s="8" t="s">
        <v>23</v>
      </c>
      <c r="C18" s="9">
        <f t="shared" si="3"/>
        <v>11</v>
      </c>
      <c r="D18" s="9">
        <f t="shared" si="4"/>
        <v>8</v>
      </c>
      <c r="E18" s="10">
        <f t="shared" si="5"/>
        <v>61435.62</v>
      </c>
      <c r="F18" s="13">
        <v>14</v>
      </c>
      <c r="G18" s="17">
        <f t="shared" si="0"/>
        <v>0.308</v>
      </c>
      <c r="H18" s="6">
        <f t="shared" si="2"/>
        <v>18553.572986666666</v>
      </c>
      <c r="I18" s="6">
        <f t="shared" si="1"/>
        <v>1546.1310822222222</v>
      </c>
    </row>
    <row r="19" spans="1:9" x14ac:dyDescent="0.2">
      <c r="A19" s="7">
        <v>38231</v>
      </c>
      <c r="B19" s="8" t="s">
        <v>24</v>
      </c>
      <c r="C19" s="9">
        <f t="shared" si="3"/>
        <v>12</v>
      </c>
      <c r="D19" s="9">
        <f t="shared" si="4"/>
        <v>9</v>
      </c>
      <c r="E19" s="10">
        <f t="shared" si="5"/>
        <v>62664.332400000007</v>
      </c>
      <c r="F19" s="13">
        <v>15</v>
      </c>
      <c r="G19" s="17">
        <f t="shared" si="0"/>
        <v>0.32999999999999996</v>
      </c>
      <c r="H19" s="6">
        <f t="shared" si="2"/>
        <v>20276.404763999999</v>
      </c>
      <c r="I19" s="6">
        <f t="shared" si="1"/>
        <v>1689.7003969999998</v>
      </c>
    </row>
    <row r="20" spans="1:9" x14ac:dyDescent="0.2">
      <c r="A20" s="7">
        <v>38596</v>
      </c>
      <c r="B20" s="8" t="s">
        <v>25</v>
      </c>
      <c r="C20" s="9">
        <f t="shared" si="3"/>
        <v>13</v>
      </c>
      <c r="D20" s="9">
        <f t="shared" si="4"/>
        <v>10</v>
      </c>
      <c r="E20" s="10">
        <f t="shared" si="5"/>
        <v>63917.619048000008</v>
      </c>
      <c r="F20" s="13">
        <v>16</v>
      </c>
      <c r="G20" s="17">
        <f t="shared" si="0"/>
        <v>0.35199999999999998</v>
      </c>
      <c r="H20" s="6">
        <f t="shared" si="2"/>
        <v>22060.728383232003</v>
      </c>
      <c r="I20" s="6">
        <f t="shared" si="1"/>
        <v>1838.3940319360001</v>
      </c>
    </row>
    <row r="21" spans="1:9" x14ac:dyDescent="0.2">
      <c r="A21" s="7">
        <v>38961</v>
      </c>
      <c r="B21" s="8" t="s">
        <v>26</v>
      </c>
      <c r="C21" s="9">
        <f t="shared" si="3"/>
        <v>14</v>
      </c>
      <c r="D21" s="9">
        <f t="shared" si="4"/>
        <v>11</v>
      </c>
      <c r="E21" s="10">
        <f t="shared" si="5"/>
        <v>65195.971428960009</v>
      </c>
      <c r="F21" s="13">
        <v>17</v>
      </c>
      <c r="G21" s="17">
        <f t="shared" si="0"/>
        <v>0.374</v>
      </c>
      <c r="H21" s="6">
        <f t="shared" si="2"/>
        <v>23908.314385327682</v>
      </c>
      <c r="I21" s="6">
        <f t="shared" ref="I21:I36" si="6">H21/12</f>
        <v>1992.3595321106402</v>
      </c>
    </row>
    <row r="22" spans="1:9" x14ac:dyDescent="0.2">
      <c r="A22" s="7">
        <v>39326</v>
      </c>
      <c r="B22" s="8" t="s">
        <v>27</v>
      </c>
      <c r="C22" s="9">
        <f t="shared" si="3"/>
        <v>15</v>
      </c>
      <c r="D22" s="9">
        <f t="shared" si="4"/>
        <v>12</v>
      </c>
      <c r="E22" s="10">
        <f t="shared" si="5"/>
        <v>66499.890857539212</v>
      </c>
      <c r="F22" s="13">
        <v>18</v>
      </c>
      <c r="G22" s="17">
        <f t="shared" si="0"/>
        <v>0.39599999999999996</v>
      </c>
      <c r="H22" s="6">
        <f t="shared" si="2"/>
        <v>25820.979536153896</v>
      </c>
      <c r="I22" s="6">
        <f t="shared" si="6"/>
        <v>2151.7482946794912</v>
      </c>
    </row>
    <row r="23" spans="1:9" x14ac:dyDescent="0.2">
      <c r="A23" s="7">
        <v>39692</v>
      </c>
      <c r="B23" s="8" t="s">
        <v>28</v>
      </c>
      <c r="C23" s="9">
        <f t="shared" si="3"/>
        <v>16</v>
      </c>
      <c r="D23" s="9">
        <f t="shared" si="4"/>
        <v>13</v>
      </c>
      <c r="E23" s="10">
        <f t="shared" si="5"/>
        <v>67829.888674689995</v>
      </c>
      <c r="F23" s="13">
        <v>19</v>
      </c>
      <c r="G23" s="17">
        <f t="shared" si="0"/>
        <v>0.41799999999999998</v>
      </c>
      <c r="H23" s="6">
        <f t="shared" ref="H23:H38" si="7">SUM(E21:E23)/3*G23</f>
        <v>27800.587967259031</v>
      </c>
      <c r="I23" s="6">
        <f t="shared" si="6"/>
        <v>2316.7156639382524</v>
      </c>
    </row>
    <row r="24" spans="1:9" x14ac:dyDescent="0.2">
      <c r="A24" s="7">
        <v>40057</v>
      </c>
      <c r="B24" s="8" t="s">
        <v>29</v>
      </c>
      <c r="C24" s="9">
        <f t="shared" si="3"/>
        <v>17</v>
      </c>
      <c r="D24" s="9">
        <f t="shared" si="4"/>
        <v>14</v>
      </c>
      <c r="E24" s="10">
        <f t="shared" si="5"/>
        <v>69186.486448183801</v>
      </c>
      <c r="F24" s="13">
        <v>20</v>
      </c>
      <c r="G24" s="17">
        <f t="shared" si="0"/>
        <v>0.43999999999999995</v>
      </c>
      <c r="H24" s="6">
        <f t="shared" si="7"/>
        <v>29849.052343793908</v>
      </c>
      <c r="I24" s="6">
        <f t="shared" si="6"/>
        <v>2487.4210286494922</v>
      </c>
    </row>
    <row r="25" spans="1:9" x14ac:dyDescent="0.2">
      <c r="A25" s="7">
        <v>40422</v>
      </c>
      <c r="B25" s="8" t="s">
        <v>30</v>
      </c>
      <c r="C25" s="9">
        <f t="shared" si="3"/>
        <v>18</v>
      </c>
      <c r="D25" s="9">
        <f t="shared" si="4"/>
        <v>15</v>
      </c>
      <c r="E25" s="10">
        <f t="shared" si="5"/>
        <v>70570.216177147478</v>
      </c>
      <c r="F25" s="13">
        <v>21</v>
      </c>
      <c r="G25" s="17">
        <f t="shared" si="0"/>
        <v>0.46199999999999997</v>
      </c>
      <c r="H25" s="6">
        <f t="shared" si="7"/>
        <v>31968.335060203273</v>
      </c>
      <c r="I25" s="6">
        <f t="shared" si="6"/>
        <v>2664.0279216836061</v>
      </c>
    </row>
    <row r="26" spans="1:9" x14ac:dyDescent="0.2">
      <c r="A26" s="7">
        <v>40787</v>
      </c>
      <c r="B26" s="8" t="s">
        <v>31</v>
      </c>
      <c r="C26" s="9">
        <f t="shared" si="3"/>
        <v>19</v>
      </c>
      <c r="D26" s="9">
        <f t="shared" si="4"/>
        <v>16</v>
      </c>
      <c r="E26" s="10">
        <f t="shared" si="5"/>
        <v>71981.620500690435</v>
      </c>
      <c r="F26" s="13">
        <v>22</v>
      </c>
      <c r="G26" s="17">
        <f t="shared" si="0"/>
        <v>0.48399999999999999</v>
      </c>
      <c r="H26" s="6">
        <f t="shared" si="7"/>
        <v>34160.449464331505</v>
      </c>
      <c r="I26" s="6">
        <f t="shared" si="6"/>
        <v>2846.7041220276255</v>
      </c>
    </row>
    <row r="27" spans="1:9" x14ac:dyDescent="0.2">
      <c r="A27" s="7">
        <v>41153</v>
      </c>
      <c r="B27" s="8" t="s">
        <v>32</v>
      </c>
      <c r="C27" s="9">
        <f t="shared" si="3"/>
        <v>20</v>
      </c>
      <c r="D27" s="9">
        <f t="shared" si="4"/>
        <v>17</v>
      </c>
      <c r="E27" s="10">
        <f t="shared" si="5"/>
        <v>73421.25291070425</v>
      </c>
      <c r="F27" s="13">
        <v>23</v>
      </c>
      <c r="G27" s="17">
        <f t="shared" si="0"/>
        <v>0.50600000000000001</v>
      </c>
      <c r="H27" s="6">
        <f t="shared" si="7"/>
        <v>36427.461110600787</v>
      </c>
      <c r="I27" s="6">
        <f t="shared" si="6"/>
        <v>3035.6217592167322</v>
      </c>
    </row>
    <row r="28" spans="1:9" x14ac:dyDescent="0.2">
      <c r="A28" s="7">
        <v>41518</v>
      </c>
      <c r="B28" s="8" t="s">
        <v>33</v>
      </c>
      <c r="C28" s="9">
        <f t="shared" ref="C28:C42" si="8">B28-25</f>
        <v>21</v>
      </c>
      <c r="D28" s="9">
        <f t="shared" ref="D28:D42" si="9">B28-28</f>
        <v>18</v>
      </c>
      <c r="E28" s="10">
        <f t="shared" si="5"/>
        <v>74889.677968918331</v>
      </c>
      <c r="F28" s="13">
        <v>24</v>
      </c>
      <c r="G28" s="17">
        <f t="shared" si="0"/>
        <v>0.52800000000000002</v>
      </c>
      <c r="H28" s="6">
        <f t="shared" si="7"/>
        <v>38771.489042935093</v>
      </c>
      <c r="I28" s="6">
        <f t="shared" si="6"/>
        <v>3230.957420244591</v>
      </c>
    </row>
    <row r="29" spans="1:9" x14ac:dyDescent="0.2">
      <c r="A29" s="7">
        <v>41883</v>
      </c>
      <c r="B29" s="8" t="s">
        <v>34</v>
      </c>
      <c r="C29" s="9">
        <f t="shared" si="8"/>
        <v>22</v>
      </c>
      <c r="D29" s="9">
        <f t="shared" si="9"/>
        <v>19</v>
      </c>
      <c r="E29" s="10">
        <f t="shared" si="5"/>
        <v>76387.471528296694</v>
      </c>
      <c r="F29" s="13">
        <v>25</v>
      </c>
      <c r="G29" s="17">
        <f t="shared" si="0"/>
        <v>0.54999999999999993</v>
      </c>
      <c r="H29" s="6">
        <f t="shared" si="7"/>
        <v>41194.707108118535</v>
      </c>
      <c r="I29" s="6">
        <f t="shared" si="6"/>
        <v>3432.8922590098778</v>
      </c>
    </row>
    <row r="30" spans="1:9" x14ac:dyDescent="0.2">
      <c r="A30" s="7">
        <v>42248</v>
      </c>
      <c r="B30" s="8" t="s">
        <v>35</v>
      </c>
      <c r="C30" s="9">
        <f t="shared" si="8"/>
        <v>23</v>
      </c>
      <c r="D30" s="9">
        <f t="shared" si="9"/>
        <v>20</v>
      </c>
      <c r="E30" s="10">
        <f t="shared" ref="E30:E42" si="10">E29*1.02</f>
        <v>77915.220958862628</v>
      </c>
      <c r="F30" s="13">
        <v>26</v>
      </c>
      <c r="G30" s="17">
        <f t="shared" si="0"/>
        <v>0.57199999999999995</v>
      </c>
      <c r="H30" s="6">
        <f t="shared" si="7"/>
        <v>43699.345300292131</v>
      </c>
      <c r="I30" s="6">
        <f t="shared" si="6"/>
        <v>3641.6121083576777</v>
      </c>
    </row>
    <row r="31" spans="1:9" x14ac:dyDescent="0.2">
      <c r="A31" s="7">
        <v>42614</v>
      </c>
      <c r="B31" s="8" t="s">
        <v>36</v>
      </c>
      <c r="C31" s="9">
        <f t="shared" si="8"/>
        <v>24</v>
      </c>
      <c r="D31" s="9">
        <f t="shared" si="9"/>
        <v>21</v>
      </c>
      <c r="E31" s="10">
        <f t="shared" si="10"/>
        <v>79473.525378039878</v>
      </c>
      <c r="F31" s="13">
        <v>27</v>
      </c>
      <c r="G31" s="17">
        <f t="shared" si="0"/>
        <v>0.59399999999999997</v>
      </c>
      <c r="H31" s="6">
        <f t="shared" si="7"/>
        <v>46287.691137309434</v>
      </c>
      <c r="I31" s="6">
        <f t="shared" si="6"/>
        <v>3857.3075947757861</v>
      </c>
    </row>
    <row r="32" spans="1:9" x14ac:dyDescent="0.2">
      <c r="A32" s="7">
        <v>42979</v>
      </c>
      <c r="B32" s="8" t="s">
        <v>37</v>
      </c>
      <c r="C32" s="9">
        <f t="shared" si="8"/>
        <v>25</v>
      </c>
      <c r="D32" s="9">
        <f t="shared" si="9"/>
        <v>22</v>
      </c>
      <c r="E32" s="10">
        <f t="shared" si="10"/>
        <v>81062.995885600671</v>
      </c>
      <c r="F32" s="13">
        <v>28</v>
      </c>
      <c r="G32" s="17">
        <f t="shared" si="0"/>
        <v>0.61599999999999999</v>
      </c>
      <c r="H32" s="6">
        <f t="shared" si="7"/>
        <v>48962.091069687318</v>
      </c>
      <c r="I32" s="6">
        <f t="shared" si="6"/>
        <v>4080.1742558072765</v>
      </c>
    </row>
    <row r="33" spans="1:9" x14ac:dyDescent="0.2">
      <c r="A33" s="7">
        <v>43344</v>
      </c>
      <c r="B33" s="8" t="s">
        <v>38</v>
      </c>
      <c r="C33" s="9">
        <f t="shared" si="8"/>
        <v>26</v>
      </c>
      <c r="D33" s="9">
        <f t="shared" si="9"/>
        <v>23</v>
      </c>
      <c r="E33" s="10">
        <f t="shared" si="10"/>
        <v>82684.255803312684</v>
      </c>
      <c r="F33" s="13">
        <v>29</v>
      </c>
      <c r="G33" s="17">
        <f t="shared" si="0"/>
        <v>0.63800000000000001</v>
      </c>
      <c r="H33" s="6">
        <f t="shared" si="7"/>
        <v>51724.951922905391</v>
      </c>
      <c r="I33" s="6">
        <f t="shared" si="6"/>
        <v>4310.4126602421156</v>
      </c>
    </row>
    <row r="34" spans="1:9" x14ac:dyDescent="0.2">
      <c r="A34" s="7">
        <v>43709</v>
      </c>
      <c r="B34" s="8" t="s">
        <v>39</v>
      </c>
      <c r="C34" s="9">
        <f t="shared" si="8"/>
        <v>27</v>
      </c>
      <c r="D34" s="9">
        <f t="shared" si="9"/>
        <v>24</v>
      </c>
      <c r="E34" s="10">
        <f t="shared" si="10"/>
        <v>84337.940919378932</v>
      </c>
      <c r="F34" s="13">
        <v>30</v>
      </c>
      <c r="G34" s="17">
        <f t="shared" si="0"/>
        <v>0.65999999999999992</v>
      </c>
      <c r="H34" s="6">
        <f t="shared" si="7"/>
        <v>54578.742373824287</v>
      </c>
      <c r="I34" s="6">
        <f t="shared" si="6"/>
        <v>4548.2285311520236</v>
      </c>
    </row>
    <row r="35" spans="1:9" x14ac:dyDescent="0.2">
      <c r="A35" s="7">
        <v>44075</v>
      </c>
      <c r="B35" s="8" t="s">
        <v>40</v>
      </c>
      <c r="C35" s="9">
        <f t="shared" si="8"/>
        <v>28</v>
      </c>
      <c r="D35" s="9">
        <f t="shared" si="9"/>
        <v>25</v>
      </c>
      <c r="E35" s="10">
        <f t="shared" si="10"/>
        <v>86024.69973776651</v>
      </c>
      <c r="F35" s="13">
        <v>31</v>
      </c>
      <c r="G35" s="17">
        <f t="shared" si="0"/>
        <v>0.68199999999999994</v>
      </c>
      <c r="H35" s="6">
        <f t="shared" si="7"/>
        <v>57525.994462010807</v>
      </c>
      <c r="I35" s="6">
        <f t="shared" si="6"/>
        <v>4793.8328718342336</v>
      </c>
    </row>
    <row r="36" spans="1:9" x14ac:dyDescent="0.2">
      <c r="A36" s="7">
        <v>44440</v>
      </c>
      <c r="B36" s="8" t="s">
        <v>41</v>
      </c>
      <c r="C36" s="9">
        <f t="shared" si="8"/>
        <v>29</v>
      </c>
      <c r="D36" s="9">
        <f t="shared" si="9"/>
        <v>26</v>
      </c>
      <c r="E36" s="10">
        <f t="shared" si="10"/>
        <v>87745.193732521846</v>
      </c>
      <c r="F36" s="13">
        <v>32</v>
      </c>
      <c r="G36" s="17">
        <f t="shared" si="0"/>
        <v>0.70399999999999996</v>
      </c>
      <c r="H36" s="6">
        <f t="shared" si="7"/>
        <v>60569.305136775256</v>
      </c>
      <c r="I36" s="6">
        <f t="shared" si="6"/>
        <v>5047.442094731271</v>
      </c>
    </row>
    <row r="37" spans="1:9" x14ac:dyDescent="0.2">
      <c r="A37" s="7">
        <v>44805</v>
      </c>
      <c r="B37" s="8" t="s">
        <v>42</v>
      </c>
      <c r="C37" s="9">
        <f t="shared" si="8"/>
        <v>30</v>
      </c>
      <c r="D37" s="9">
        <f t="shared" si="9"/>
        <v>27</v>
      </c>
      <c r="E37" s="10">
        <f t="shared" si="10"/>
        <v>89500.097607172283</v>
      </c>
      <c r="F37" s="13">
        <v>33</v>
      </c>
      <c r="G37" s="17">
        <f t="shared" si="0"/>
        <v>0.72599999999999998</v>
      </c>
      <c r="H37" s="6">
        <f t="shared" si="7"/>
        <v>63711.337840745473</v>
      </c>
      <c r="I37" s="6">
        <f t="shared" ref="I37:I42" si="11">H37/12</f>
        <v>5309.2781533954558</v>
      </c>
    </row>
    <row r="38" spans="1:9" x14ac:dyDescent="0.2">
      <c r="A38" s="7">
        <v>45170</v>
      </c>
      <c r="B38" s="8" t="s">
        <v>43</v>
      </c>
      <c r="C38" s="9">
        <f t="shared" si="8"/>
        <v>31</v>
      </c>
      <c r="D38" s="9">
        <f t="shared" si="9"/>
        <v>28</v>
      </c>
      <c r="E38" s="10">
        <f t="shared" si="10"/>
        <v>91290.099559315728</v>
      </c>
      <c r="F38" s="13">
        <v>34</v>
      </c>
      <c r="G38" s="17">
        <f t="shared" si="0"/>
        <v>0.748</v>
      </c>
      <c r="H38" s="6">
        <f t="shared" si="7"/>
        <v>66954.82413081979</v>
      </c>
      <c r="I38" s="6">
        <f t="shared" si="11"/>
        <v>5579.5686775683162</v>
      </c>
    </row>
    <row r="39" spans="1:9" x14ac:dyDescent="0.2">
      <c r="A39" s="7">
        <v>45536</v>
      </c>
      <c r="B39" s="8" t="s">
        <v>44</v>
      </c>
      <c r="C39" s="9">
        <f t="shared" si="8"/>
        <v>32</v>
      </c>
      <c r="D39" s="9">
        <f t="shared" si="9"/>
        <v>29</v>
      </c>
      <c r="E39" s="10">
        <f t="shared" si="10"/>
        <v>93115.901550502051</v>
      </c>
      <c r="F39" s="13">
        <v>35</v>
      </c>
      <c r="G39" s="17">
        <f t="shared" si="0"/>
        <v>0.76999999999999991</v>
      </c>
      <c r="H39" s="6">
        <f>SUM(E37:E39)/3*G39</f>
        <v>70302.565337360778</v>
      </c>
      <c r="I39" s="6">
        <f t="shared" si="11"/>
        <v>5858.5471114467318</v>
      </c>
    </row>
    <row r="40" spans="1:9" x14ac:dyDescent="0.2">
      <c r="A40" s="7">
        <v>45901</v>
      </c>
      <c r="B40" s="8" t="s">
        <v>45</v>
      </c>
      <c r="C40" s="9">
        <f t="shared" si="8"/>
        <v>33</v>
      </c>
      <c r="D40" s="9">
        <f t="shared" si="9"/>
        <v>30</v>
      </c>
      <c r="E40" s="10">
        <f t="shared" si="10"/>
        <v>94978.219581512094</v>
      </c>
      <c r="F40" s="13">
        <v>36</v>
      </c>
      <c r="G40" s="17">
        <f t="shared" si="0"/>
        <v>0.79199999999999993</v>
      </c>
      <c r="H40" s="6">
        <f>SUM(E38:E40)/3*G40</f>
        <v>73757.434262511073</v>
      </c>
      <c r="I40" s="6">
        <f t="shared" si="11"/>
        <v>6146.4528552092561</v>
      </c>
    </row>
    <row r="41" spans="1:9" x14ac:dyDescent="0.2">
      <c r="A41" s="7">
        <v>46266</v>
      </c>
      <c r="B41" s="8" t="s">
        <v>46</v>
      </c>
      <c r="C41" s="9">
        <f t="shared" si="8"/>
        <v>34</v>
      </c>
      <c r="D41" s="9">
        <f t="shared" si="9"/>
        <v>31</v>
      </c>
      <c r="E41" s="10">
        <f t="shared" si="10"/>
        <v>96877.783973142345</v>
      </c>
      <c r="F41" s="13">
        <v>37</v>
      </c>
      <c r="G41" s="17">
        <f t="shared" si="0"/>
        <v>0.81399999999999995</v>
      </c>
      <c r="H41" s="6">
        <f>SUM(E39:E41)/3*G41</f>
        <v>77322.376918532449</v>
      </c>
      <c r="I41" s="6">
        <f t="shared" si="11"/>
        <v>6443.5314098777044</v>
      </c>
    </row>
    <row r="42" spans="1:9" x14ac:dyDescent="0.2">
      <c r="A42" s="7">
        <v>46631</v>
      </c>
      <c r="B42" s="8" t="s">
        <v>47</v>
      </c>
      <c r="C42" s="9">
        <f t="shared" si="8"/>
        <v>35</v>
      </c>
      <c r="D42" s="9">
        <f t="shared" si="9"/>
        <v>32</v>
      </c>
      <c r="E42" s="10">
        <f t="shared" si="10"/>
        <v>98815.339652605195</v>
      </c>
      <c r="F42" s="13">
        <v>38</v>
      </c>
      <c r="G42" s="17">
        <f t="shared" si="0"/>
        <v>0.83599999999999997</v>
      </c>
      <c r="H42" s="6">
        <f>SUM(E40:E42)/3*G42</f>
        <v>81000.414307089668</v>
      </c>
      <c r="I42" s="6">
        <f t="shared" si="11"/>
        <v>6750.034525590806</v>
      </c>
    </row>
    <row r="43" spans="1:9" x14ac:dyDescent="0.2">
      <c r="A43" s="7"/>
    </row>
    <row r="44" spans="1:9" x14ac:dyDescent="0.2">
      <c r="A44" s="7"/>
    </row>
    <row r="45" spans="1:9" x14ac:dyDescent="0.2">
      <c r="A45" s="7"/>
    </row>
    <row r="46" spans="1:9" x14ac:dyDescent="0.2">
      <c r="A46" s="7"/>
    </row>
    <row r="47" spans="1:9" x14ac:dyDescent="0.2">
      <c r="A47" s="7"/>
    </row>
    <row r="48" spans="1:9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>
    <oddHeader>&amp;CTeacher Retirement
Kristi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Jan Havlíček</cp:lastModifiedBy>
  <cp:lastPrinted>1997-09-09T21:57:05Z</cp:lastPrinted>
  <dcterms:created xsi:type="dcterms:W3CDTF">1997-08-25T16:09:15Z</dcterms:created>
  <dcterms:modified xsi:type="dcterms:W3CDTF">2023-09-19T23:25:07Z</dcterms:modified>
</cp:coreProperties>
</file>