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465FBD-B265-4FCA-BEA8-AF9C7FF26AC5}" xr6:coauthVersionLast="47" xr6:coauthVersionMax="47" xr10:uidLastSave="{00000000-0000-0000-0000-000000000000}"/>
  <bookViews>
    <workbookView xWindow="-120" yWindow="-120" windowWidth="38640" windowHeight="15720" activeTab="1"/>
  </bookViews>
  <sheets>
    <sheet name="12-20" sheetId="1" r:id="rId1"/>
    <sheet name="12-21" sheetId="6" r:id="rId2"/>
    <sheet name="12-22" sheetId="7" r:id="rId3"/>
    <sheet name="1-8" sheetId="8" r:id="rId4"/>
    <sheet name="1-11" sheetId="10" r:id="rId5"/>
    <sheet name="1-17" sheetId="11" r:id="rId6"/>
    <sheet name="1-18" sheetId="12" r:id="rId7"/>
    <sheet name="1-19" sheetId="13" r:id="rId8"/>
    <sheet name="1-22" sheetId="14" r:id="rId9"/>
    <sheet name="1-23" sheetId="15" r:id="rId10"/>
    <sheet name="1-26" sheetId="16" r:id="rId11"/>
    <sheet name="1-29" sheetId="17" r:id="rId12"/>
    <sheet name="1-30" sheetId="18" r:id="rId13"/>
    <sheet name="2-2" sheetId="19" r:id="rId14"/>
    <sheet name="Sheet2" sheetId="2" r:id="rId15"/>
    <sheet name="Sheet3" sheetId="3" r:id="rId16"/>
  </sheets>
  <definedNames>
    <definedName name="_xlnm.Print_Area" localSheetId="4">'1-11'!$A$1:$L$60</definedName>
    <definedName name="_xlnm.Print_Area" localSheetId="5">'1-17'!$A$1:$L$64</definedName>
    <definedName name="_xlnm.Print_Area" localSheetId="6">'1-18'!$A$1:$L$64</definedName>
    <definedName name="_xlnm.Print_Area" localSheetId="7">'1-19'!$A$1:$P$64</definedName>
    <definedName name="_xlnm.Print_Area" localSheetId="8">'1-22'!$A$1:$P$65</definedName>
    <definedName name="_xlnm.Print_Area" localSheetId="0">'12-20'!$A$1:$L$77</definedName>
    <definedName name="_xlnm.Print_Area" localSheetId="1">'12-21'!$A$1:$L$60</definedName>
    <definedName name="_xlnm.Print_Area" localSheetId="2">'12-22'!$A$1:$L$60</definedName>
    <definedName name="_xlnm.Print_Area" localSheetId="9">'1-23'!$A$1:$P$65</definedName>
    <definedName name="_xlnm.Print_Area" localSheetId="10">'1-26'!$A$1:$P$65</definedName>
    <definedName name="_xlnm.Print_Area" localSheetId="11">'1-29'!$A$1:$P$65</definedName>
    <definedName name="_xlnm.Print_Area" localSheetId="12">'1-30'!$A$1:$P$65</definedName>
    <definedName name="_xlnm.Print_Area" localSheetId="3">'1-8'!$A$1:$L$60</definedName>
    <definedName name="_xlnm.Print_Area" localSheetId="13">'2-2'!$A$1:$P$65</definedName>
  </definedNames>
  <calcPr calcId="0"/>
</workbook>
</file>

<file path=xl/calcChain.xml><?xml version="1.0" encoding="utf-8"?>
<calcChain xmlns="http://schemas.openxmlformats.org/spreadsheetml/2006/main">
  <c r="E2" i="10" l="1"/>
  <c r="G2" i="10"/>
  <c r="C21" i="10"/>
  <c r="C23" i="10"/>
  <c r="D23" i="10"/>
  <c r="C24" i="10"/>
  <c r="D24" i="10"/>
  <c r="C25" i="10"/>
  <c r="D25" i="10"/>
  <c r="C26" i="10"/>
  <c r="C27" i="10"/>
  <c r="C28" i="10"/>
  <c r="D28" i="10"/>
  <c r="C29" i="10"/>
  <c r="D29" i="10"/>
  <c r="C30" i="10"/>
  <c r="C31" i="10"/>
  <c r="C32" i="10"/>
  <c r="C33" i="10"/>
  <c r="C34" i="10"/>
  <c r="C35" i="10"/>
  <c r="C36" i="10"/>
  <c r="C37" i="10"/>
  <c r="E2" i="11"/>
  <c r="G2" i="11"/>
  <c r="E22" i="11"/>
  <c r="C25" i="11"/>
  <c r="C27" i="11"/>
  <c r="D27" i="11"/>
  <c r="C28" i="11"/>
  <c r="D28" i="11"/>
  <c r="C29" i="11"/>
  <c r="D29" i="11"/>
  <c r="C30" i="11"/>
  <c r="C31" i="11"/>
  <c r="C32" i="11"/>
  <c r="D32" i="11"/>
  <c r="C33" i="11"/>
  <c r="D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E2" i="12"/>
  <c r="G2" i="12"/>
  <c r="E23" i="12"/>
  <c r="C25" i="12"/>
  <c r="C27" i="12"/>
  <c r="D27" i="12"/>
  <c r="C28" i="12"/>
  <c r="D28" i="12"/>
  <c r="C29" i="12"/>
  <c r="D29" i="12"/>
  <c r="C30" i="12"/>
  <c r="C31" i="12"/>
  <c r="C32" i="12"/>
  <c r="D32" i="12"/>
  <c r="C33" i="12"/>
  <c r="D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E2" i="13"/>
  <c r="G2" i="13"/>
  <c r="E23" i="13"/>
  <c r="C25" i="13"/>
  <c r="C27" i="13"/>
  <c r="D27" i="13"/>
  <c r="C28" i="13"/>
  <c r="D28" i="13"/>
  <c r="C29" i="13"/>
  <c r="D29" i="13"/>
  <c r="C30" i="13"/>
  <c r="C31" i="13"/>
  <c r="C32" i="13"/>
  <c r="D32" i="13"/>
  <c r="C33" i="13"/>
  <c r="D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E2" i="14"/>
  <c r="G2" i="14"/>
  <c r="I2" i="14"/>
  <c r="K2" i="14"/>
  <c r="C25" i="14"/>
  <c r="C27" i="14"/>
  <c r="D27" i="14"/>
  <c r="C28" i="14"/>
  <c r="D28" i="14"/>
  <c r="C29" i="14"/>
  <c r="D29" i="14"/>
  <c r="C30" i="14"/>
  <c r="C31" i="14"/>
  <c r="C32" i="14"/>
  <c r="D32" i="14"/>
  <c r="C33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E2" i="1"/>
  <c r="G2" i="1"/>
  <c r="C21" i="1"/>
  <c r="C23" i="1"/>
  <c r="D23" i="1"/>
  <c r="C24" i="1"/>
  <c r="D24" i="1"/>
  <c r="C25" i="1"/>
  <c r="D25" i="1"/>
  <c r="C26" i="1"/>
  <c r="C27" i="1"/>
  <c r="C28" i="1"/>
  <c r="D28" i="1"/>
  <c r="C29" i="1"/>
  <c r="D29" i="1"/>
  <c r="C30" i="1"/>
  <c r="C31" i="1"/>
  <c r="C32" i="1"/>
  <c r="C33" i="1"/>
  <c r="C34" i="1"/>
  <c r="C35" i="1"/>
  <c r="C36" i="1"/>
  <c r="C37" i="1"/>
  <c r="E2" i="6"/>
  <c r="G2" i="6"/>
  <c r="I6" i="6"/>
  <c r="C21" i="6"/>
  <c r="C23" i="6"/>
  <c r="D23" i="6"/>
  <c r="C24" i="6"/>
  <c r="D24" i="6"/>
  <c r="C25" i="6"/>
  <c r="D25" i="6"/>
  <c r="C26" i="6"/>
  <c r="C27" i="6"/>
  <c r="C28" i="6"/>
  <c r="D28" i="6"/>
  <c r="C29" i="6"/>
  <c r="D29" i="6"/>
  <c r="C30" i="6"/>
  <c r="C31" i="6"/>
  <c r="C32" i="6"/>
  <c r="C33" i="6"/>
  <c r="C34" i="6"/>
  <c r="C35" i="6"/>
  <c r="C36" i="6"/>
  <c r="C37" i="6"/>
  <c r="E2" i="7"/>
  <c r="G2" i="7"/>
  <c r="I6" i="7"/>
  <c r="C21" i="7"/>
  <c r="C23" i="7"/>
  <c r="D23" i="7"/>
  <c r="C24" i="7"/>
  <c r="D24" i="7"/>
  <c r="C25" i="7"/>
  <c r="D25" i="7"/>
  <c r="C26" i="7"/>
  <c r="C27" i="7"/>
  <c r="C28" i="7"/>
  <c r="D28" i="7"/>
  <c r="C29" i="7"/>
  <c r="D29" i="7"/>
  <c r="C30" i="7"/>
  <c r="C31" i="7"/>
  <c r="C32" i="7"/>
  <c r="C33" i="7"/>
  <c r="C34" i="7"/>
  <c r="C35" i="7"/>
  <c r="C36" i="7"/>
  <c r="C37" i="7"/>
  <c r="E2" i="15"/>
  <c r="G2" i="15"/>
  <c r="I2" i="15"/>
  <c r="K2" i="15"/>
  <c r="C25" i="15"/>
  <c r="C27" i="15"/>
  <c r="D27" i="15"/>
  <c r="C28" i="15"/>
  <c r="D28" i="15"/>
  <c r="C29" i="15"/>
  <c r="D29" i="15"/>
  <c r="C30" i="15"/>
  <c r="C31" i="15"/>
  <c r="C32" i="15"/>
  <c r="D32" i="15"/>
  <c r="C33" i="15"/>
  <c r="D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E2" i="16"/>
  <c r="G2" i="16"/>
  <c r="I2" i="16"/>
  <c r="K2" i="16"/>
  <c r="C25" i="16"/>
  <c r="C27" i="16"/>
  <c r="D27" i="16"/>
  <c r="C28" i="16"/>
  <c r="D28" i="16"/>
  <c r="C29" i="16"/>
  <c r="D29" i="16"/>
  <c r="C30" i="16"/>
  <c r="C31" i="16"/>
  <c r="C32" i="16"/>
  <c r="D32" i="16"/>
  <c r="C33" i="16"/>
  <c r="D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E2" i="17"/>
  <c r="G2" i="17"/>
  <c r="I2" i="17"/>
  <c r="K2" i="17"/>
  <c r="C25" i="17"/>
  <c r="C27" i="17"/>
  <c r="D27" i="17"/>
  <c r="C28" i="17"/>
  <c r="D28" i="17"/>
  <c r="C29" i="17"/>
  <c r="D29" i="17"/>
  <c r="C30" i="17"/>
  <c r="C31" i="17"/>
  <c r="C32" i="17"/>
  <c r="D32" i="17"/>
  <c r="C33" i="17"/>
  <c r="D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E2" i="18"/>
  <c r="G2" i="18"/>
  <c r="I2" i="18"/>
  <c r="K2" i="18"/>
  <c r="E23" i="18"/>
  <c r="C25" i="18"/>
  <c r="C27" i="18"/>
  <c r="D27" i="18"/>
  <c r="C28" i="18"/>
  <c r="D28" i="18"/>
  <c r="C29" i="18"/>
  <c r="D29" i="18"/>
  <c r="C30" i="18"/>
  <c r="C31" i="18"/>
  <c r="C32" i="18"/>
  <c r="D32" i="18"/>
  <c r="C33" i="18"/>
  <c r="D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E2" i="8"/>
  <c r="G2" i="8"/>
  <c r="C21" i="8"/>
  <c r="C23" i="8"/>
  <c r="D23" i="8"/>
  <c r="C24" i="8"/>
  <c r="D24" i="8"/>
  <c r="C25" i="8"/>
  <c r="D25" i="8"/>
  <c r="C26" i="8"/>
  <c r="C27" i="8"/>
  <c r="C28" i="8"/>
  <c r="D28" i="8"/>
  <c r="C29" i="8"/>
  <c r="D29" i="8"/>
  <c r="C30" i="8"/>
  <c r="C31" i="8"/>
  <c r="C32" i="8"/>
  <c r="C33" i="8"/>
  <c r="C34" i="8"/>
  <c r="C35" i="8"/>
  <c r="C36" i="8"/>
  <c r="C37" i="8"/>
  <c r="E2" i="19"/>
  <c r="G2" i="19"/>
  <c r="I2" i="19"/>
  <c r="K2" i="19"/>
  <c r="E23" i="19"/>
  <c r="C25" i="19"/>
  <c r="C27" i="19"/>
  <c r="D27" i="19"/>
  <c r="C28" i="19"/>
  <c r="D28" i="19"/>
  <c r="C29" i="19"/>
  <c r="D29" i="19"/>
  <c r="C30" i="19"/>
  <c r="C31" i="19"/>
  <c r="C32" i="19"/>
  <c r="D32" i="19"/>
  <c r="C33" i="19"/>
  <c r="D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</calcChain>
</file>

<file path=xl/sharedStrings.xml><?xml version="1.0" encoding="utf-8"?>
<sst xmlns="http://schemas.openxmlformats.org/spreadsheetml/2006/main" count="1405" uniqueCount="400">
  <si>
    <t>PG&amp;E</t>
  </si>
  <si>
    <t>SCE</t>
  </si>
  <si>
    <t>SDG&amp;E</t>
  </si>
  <si>
    <t>CAISO</t>
  </si>
  <si>
    <t>LADWP</t>
  </si>
  <si>
    <t xml:space="preserve"> </t>
  </si>
  <si>
    <t>Load</t>
  </si>
  <si>
    <t>Temp</t>
  </si>
  <si>
    <t xml:space="preserve">SMUD </t>
  </si>
  <si>
    <t>CA Generation out</t>
  </si>
  <si>
    <t>CA Generation limited</t>
  </si>
  <si>
    <t>Total CA generation out of service</t>
  </si>
  <si>
    <t>All Time</t>
  </si>
  <si>
    <t>Record</t>
  </si>
  <si>
    <t>Ties</t>
  </si>
  <si>
    <t>Scheduling Coordinator Forecast</t>
  </si>
  <si>
    <t>CAISO % reserves</t>
  </si>
  <si>
    <t>Interruptible Load shed</t>
  </si>
  <si>
    <t>Load Forecasts/Actual</t>
  </si>
  <si>
    <t>Peak Load Forecasts/Actual</t>
  </si>
  <si>
    <t>Firm Load shed</t>
  </si>
  <si>
    <t>Out of Market Purchases OOM</t>
  </si>
  <si>
    <t>CA Generation out for other reasons</t>
  </si>
  <si>
    <t>Monday</t>
  </si>
  <si>
    <t>SYSTEM OPERATIONS AND RELIABILITY SUMMARY FOR 12/20/2000</t>
  </si>
  <si>
    <t>Time of Conference Call 12/20/00 10:00</t>
  </si>
  <si>
    <t>6000 delta</t>
  </si>
  <si>
    <t>Stage 1 presently</t>
  </si>
  <si>
    <t>700 MW of interruptable loads off if 700 MW of ties show up 18 or 19</t>
  </si>
  <si>
    <t>1000 BPA</t>
  </si>
  <si>
    <t>Very little response from Richardsons Order</t>
  </si>
  <si>
    <t>The order will be extended for a week</t>
  </si>
  <si>
    <t>yesterday Stage 2 path 15 mitigation</t>
  </si>
  <si>
    <t>Midway Vincent back in service with normal relaying back in service Loose bond wire and damage conductor repaired</t>
  </si>
  <si>
    <t>Every two hours report any excess generation</t>
  </si>
  <si>
    <t>1 helm unit generation available for 12 hours</t>
  </si>
  <si>
    <t>BPA has 500 MW available of emergency water</t>
  </si>
  <si>
    <t>1330 next call</t>
  </si>
  <si>
    <t>1330 call</t>
  </si>
  <si>
    <t>1000 MW additional energy. Some is due to the DOE order</t>
  </si>
  <si>
    <t>Stage 2 for path 15 possible</t>
  </si>
  <si>
    <t>Approximate 5 hours of Helms left full load</t>
  </si>
  <si>
    <t>SYSTEM OPERATIONS AND RELIABILITY SUMMARY FOR 12/21/2000</t>
  </si>
  <si>
    <t>Time of Conference Call 12/21/00 10:00</t>
  </si>
  <si>
    <t>np15</t>
  </si>
  <si>
    <t>sp15</t>
  </si>
  <si>
    <t>Scenario 2 hour of full load at helms 11.6% reserves</t>
  </si>
  <si>
    <t>Mitigating Path 15 resources in the north will aggrevate</t>
  </si>
  <si>
    <t>Stage 2 for 2200 weather and holiday cooperating</t>
  </si>
  <si>
    <t>Next call 1330</t>
  </si>
  <si>
    <t>CDWR energy limited today</t>
  </si>
  <si>
    <t>Non-firm and pumps possible and over the peak hours</t>
  </si>
  <si>
    <t>Slight response to DOE order MPC and QF around path 15</t>
  </si>
  <si>
    <t xml:space="preserve">Lack of </t>
  </si>
  <si>
    <t>SYSTEM OPERATIONS AND RELIABILITY SUMMARY FOR 12/22/2000</t>
  </si>
  <si>
    <t>Time of Conference Call 12/22/00 10:00</t>
  </si>
  <si>
    <t>Diablo reduce to half load for short duration for back at 1800</t>
  </si>
  <si>
    <t>No stage 2 today</t>
  </si>
  <si>
    <t>1000 1100 MW below yesterday's curve and 800 MW for the day ahead forecast</t>
  </si>
  <si>
    <t>weekend</t>
  </si>
  <si>
    <t>units will stay on to pay back to BPA and pump at helms</t>
  </si>
  <si>
    <t>fill helms over the week end</t>
  </si>
  <si>
    <t>five hours of helms of water left for today</t>
  </si>
  <si>
    <t>Path 15 right on the limit at this time</t>
  </si>
  <si>
    <t>DOE certification order in effect</t>
  </si>
  <si>
    <t>The financial situation is sensitive because of insolvency threat ISO says it is real.</t>
  </si>
  <si>
    <t>Two authorities to maintain flow of electricity. FERC tarrrif for must run</t>
  </si>
  <si>
    <t>DOE federal power act must follow order once certification is in place</t>
  </si>
  <si>
    <t>Annoucements made not until next week</t>
  </si>
  <si>
    <t>Conditions to remain</t>
  </si>
  <si>
    <t>New FERC rules Jan 1 soft caps and etc</t>
  </si>
  <si>
    <t>how much help outside of state? Few hundred MW was arranged. BPA mostly</t>
  </si>
  <si>
    <t>SYSTEM OPERATIONS AND RELIABILITY SUMMARY FOR 1/8/2001</t>
  </si>
  <si>
    <t>Time of Conference Call 1/8/01 10:00</t>
  </si>
  <si>
    <t>np</t>
  </si>
  <si>
    <t>sp</t>
  </si>
  <si>
    <t>CA Generation Planned out</t>
  </si>
  <si>
    <t>CA Generation Forced out</t>
  </si>
  <si>
    <t>Raining and loads down</t>
  </si>
  <si>
    <t>NP15 gen at full load NW import Down</t>
  </si>
  <si>
    <t>Stage 1 Muni generation Highly probable but no commitment</t>
  </si>
  <si>
    <t>Outages up</t>
  </si>
  <si>
    <t>DOE extention out till Wednesday</t>
  </si>
  <si>
    <t>NW not selling tomorrow due to politics and river situation</t>
  </si>
  <si>
    <t>Path 15 an issue for today</t>
  </si>
  <si>
    <t>Need MWh due to unit outages</t>
  </si>
  <si>
    <t>General shortage for Muni reserves</t>
  </si>
  <si>
    <t>next call tomorrow</t>
  </si>
  <si>
    <t>SYSTEM OPERATIONS AND RELIABILITY SUMMARY FOR 1/11/2001</t>
  </si>
  <si>
    <t>Time of Conference Call 1/11/01 10:00</t>
  </si>
  <si>
    <t>Stage 2 called 5:01</t>
  </si>
  <si>
    <t>6:45 shed interruptables</t>
  </si>
  <si>
    <t>Stage 1 319</t>
  </si>
  <si>
    <t>400 MW of CDWR pump load</t>
  </si>
  <si>
    <t>400 MW of PG&amp;E load</t>
  </si>
  <si>
    <t>Tube leaks turbine vibration</t>
  </si>
  <si>
    <t>No Diablo until 2100 tonight</t>
  </si>
  <si>
    <t>Stage 3 staged for today</t>
  </si>
  <si>
    <t>All interruptable loads 17 18 19</t>
  </si>
  <si>
    <t>All time peak for LADWP</t>
  </si>
  <si>
    <t>No DOE order due to lack of 5% load reduction program</t>
  </si>
  <si>
    <t>Possibility of Stage 3 tonight</t>
  </si>
  <si>
    <t>5.5 % reserves currently</t>
  </si>
  <si>
    <t>Next call 1000</t>
  </si>
  <si>
    <t>Stage 3 0850</t>
  </si>
  <si>
    <t>all interruptable off in SCE PG&amp;E and SDG&amp;E in next half hour</t>
  </si>
  <si>
    <t>Half SCE interruptagle now and all later (yes twice same day)</t>
  </si>
  <si>
    <t xml:space="preserve">2100 hours stage </t>
  </si>
  <si>
    <t>1000 tommorrow for diablo</t>
  </si>
  <si>
    <t>unit with tube leak to come back today</t>
  </si>
  <si>
    <t>Credit problem in getting energy</t>
  </si>
  <si>
    <t>Could not pick up energy as usual</t>
  </si>
  <si>
    <t>SYSTEM OPERATIONS AND RELIABILITY SUMMARY FOR 1/17/2001</t>
  </si>
  <si>
    <t>Time of Conference Call 1/17/01 10:00</t>
  </si>
  <si>
    <t xml:space="preserve">    North Path 15</t>
  </si>
  <si>
    <t xml:space="preserve">    South Path 15</t>
  </si>
  <si>
    <t>HE</t>
  </si>
  <si>
    <t>hour</t>
  </si>
  <si>
    <t>CA wide</t>
  </si>
  <si>
    <t>SMUD</t>
  </si>
  <si>
    <t>HE 10</t>
  </si>
  <si>
    <t>HE 11</t>
  </si>
  <si>
    <t>HE 12</t>
  </si>
  <si>
    <t>HE 13</t>
  </si>
  <si>
    <t>HE 14</t>
  </si>
  <si>
    <t>HE 15</t>
  </si>
  <si>
    <t>HE 16</t>
  </si>
  <si>
    <t>HE 17</t>
  </si>
  <si>
    <t>HE 18</t>
  </si>
  <si>
    <t>HE 19</t>
  </si>
  <si>
    <t>HE 20</t>
  </si>
  <si>
    <t>Stage 3 all day</t>
  </si>
  <si>
    <t>HE 21</t>
  </si>
  <si>
    <t xml:space="preserve">Imports during the Peak 691MW </t>
  </si>
  <si>
    <t>Interruptibles off for all 6 hours</t>
  </si>
  <si>
    <t>Cogeneration 300MW hours less than yesterday</t>
  </si>
  <si>
    <t>Wind generation is down</t>
  </si>
  <si>
    <t>DGS to do everything</t>
  </si>
  <si>
    <t>CA Wide</t>
  </si>
  <si>
    <t>SMUD share</t>
  </si>
  <si>
    <t>Grocerers to do the same</t>
  </si>
  <si>
    <t>1700-1800</t>
  </si>
  <si>
    <t>CDWR pumps off starting to impact</t>
  </si>
  <si>
    <t>1800-1900</t>
  </si>
  <si>
    <t>550 pumps off yesterday all of non firm</t>
  </si>
  <si>
    <t>1900-2000</t>
  </si>
  <si>
    <t>42 % of SCE interruptible load</t>
  </si>
  <si>
    <t>2000-2001</t>
  </si>
  <si>
    <t>1600 MW off at this time</t>
  </si>
  <si>
    <t>1000 call</t>
  </si>
  <si>
    <t>Asking SDG&amp;E to extend nonfirm load shed</t>
  </si>
  <si>
    <t>presently 2.5% reserves</t>
  </si>
  <si>
    <t>all nonfirm and pump loads</t>
  </si>
  <si>
    <t>may cycle pumps</t>
  </si>
  <si>
    <t>do not diseminate to others</t>
  </si>
  <si>
    <t>notice going out to OES</t>
  </si>
  <si>
    <t>Do not do anything until formal notice</t>
  </si>
  <si>
    <t>Currently 500 MW firm load interrupted</t>
  </si>
  <si>
    <t xml:space="preserve">Second 500 MW blockoff but </t>
  </si>
  <si>
    <t>Will restore shortly but not stand down</t>
  </si>
  <si>
    <t>interruptible load off through 2100 tonight</t>
  </si>
  <si>
    <t>Projecting</t>
  </si>
  <si>
    <t>Large unit in SDG&amp;E tripped back in an hour</t>
  </si>
  <si>
    <t>State wide tonight</t>
  </si>
  <si>
    <t>175 MW tripped initiated the trip</t>
  </si>
  <si>
    <t>running helms is out of water saving for evening peak</t>
  </si>
  <si>
    <t>Path 15 at the limit and increase path 15 limit</t>
  </si>
  <si>
    <t>lower kings river generation level</t>
  </si>
  <si>
    <t>Mitigate path 15 with load shed</t>
  </si>
  <si>
    <t>lost Morro Bay</t>
  </si>
  <si>
    <t>1630 hours next call</t>
  </si>
  <si>
    <t>1630 call</t>
  </si>
  <si>
    <t>Powerex and ladwp provided 1200 MW</t>
  </si>
  <si>
    <t>one hour at a time</t>
  </si>
  <si>
    <t>0 to 500 MW off in case this stuff goes away</t>
  </si>
  <si>
    <t>CDWR sleaving</t>
  </si>
  <si>
    <t>additional units coming on line in SDG&amp;E</t>
  </si>
  <si>
    <t>need to get stand down orders to get folks ready for tommorrow</t>
  </si>
  <si>
    <t>SYSTEM OPERATIONS AND RELIABILITY SUMMARY FOR 1/18/2001</t>
  </si>
  <si>
    <t>Time of Conference Call 1/18/01 10:00</t>
  </si>
  <si>
    <t>pump</t>
  </si>
  <si>
    <t>preschedule</t>
  </si>
  <si>
    <t>All interruptible load is off at this time</t>
  </si>
  <si>
    <t>9 hours at helms single unit</t>
  </si>
  <si>
    <t>two units at helms running currently</t>
  </si>
  <si>
    <t>interruption of load scheduled same as yesterday</t>
  </si>
  <si>
    <t>1000 MW from BPA currently and will run out at 1000 hours</t>
  </si>
  <si>
    <t>Nothing from NW</t>
  </si>
  <si>
    <t>1000 hours</t>
  </si>
  <si>
    <t>HE 18 Interruptible off again</t>
  </si>
  <si>
    <t>Restore interruptable 1100</t>
  </si>
  <si>
    <t>1800 MW firm load is off</t>
  </si>
  <si>
    <t>Northern CA shed 500 to 1000 due to path 15 this morning</t>
  </si>
  <si>
    <t>official notification for stand down from firm load</t>
  </si>
  <si>
    <t>Gas issue for Roseville turbine</t>
  </si>
  <si>
    <t>SDG&amp;E curtailment for gas rotating curtailment</t>
  </si>
  <si>
    <t>232 MW unit in the south trying to come back</t>
  </si>
  <si>
    <t>Waiting letter of credit</t>
  </si>
  <si>
    <t>Checked with CDWR will sleave within the state</t>
  </si>
  <si>
    <t>1000 MW off of NP15</t>
  </si>
  <si>
    <t>600 MW curtailment on southern part of the state</t>
  </si>
  <si>
    <t>any more loss of resources will trigger more load shed</t>
  </si>
  <si>
    <t>no letter of credit</t>
  </si>
  <si>
    <t>Helm down to 5 hours of single unit operation saving some for peak hours</t>
  </si>
  <si>
    <t>duration of firm load shed 10:45 decision</t>
  </si>
  <si>
    <t>Two worse day in a row</t>
  </si>
  <si>
    <t>Restored all firm customer load 1200</t>
  </si>
  <si>
    <t>5 hours of helmss single unit</t>
  </si>
  <si>
    <t>, all interruptable pump off 800 firm off 2.5 % reserves</t>
  </si>
  <si>
    <t>if able to procure 2000 MW more 5.6 % reserve and just pump off</t>
  </si>
  <si>
    <t>not standing down</t>
  </si>
  <si>
    <t>hour to hour call to see if firm load shed is needed</t>
  </si>
  <si>
    <t>Schedules are not firm yet but making progress</t>
  </si>
  <si>
    <t>AB 1X is on the governor</t>
  </si>
  <si>
    <t>Scenario two 15 to 24 is clear</t>
  </si>
  <si>
    <t>1600 next call</t>
  </si>
  <si>
    <t>1600 call</t>
  </si>
  <si>
    <t>800 MW may need shed if schedules does not show up</t>
  </si>
  <si>
    <t>needing 2000 MW of ties for 18 19 20</t>
  </si>
  <si>
    <t>May be able to recover non firm load if tie flow show up</t>
  </si>
  <si>
    <t>HE 21 all non firm restored regardless</t>
  </si>
  <si>
    <t>Sellers are not commiting more than hourly</t>
  </si>
  <si>
    <t>SCE to call all interruptible off</t>
  </si>
  <si>
    <t>IPP resource is back on line</t>
  </si>
  <si>
    <t>LADWP may be able to provide something with IPP back</t>
  </si>
  <si>
    <t>2013 MW below yesterdays peak</t>
  </si>
  <si>
    <t>tomorrow</t>
  </si>
  <si>
    <t>need only 2500 MW to have no nonfirm load off</t>
  </si>
  <si>
    <t>need to find 500 to 1800 MW in the morning hours to avoid nonfirm load shed</t>
  </si>
  <si>
    <t>HE10 need 1800 MW, 1400 MW nonfirm then need 400 MW interrupted</t>
  </si>
  <si>
    <t>Assuming no helms and no kings river</t>
  </si>
  <si>
    <t>If kings river runs, No water for Helms to pump back</t>
  </si>
  <si>
    <t>Generation back only one unit in the south</t>
  </si>
  <si>
    <t>Next call 0730</t>
  </si>
  <si>
    <t>SYSTEM OPERATIONS AND RELIABILITY SUMMARY FOR 1/19/2001</t>
  </si>
  <si>
    <t>Time of Conference Call 1/19/01 10:00</t>
  </si>
  <si>
    <t>?</t>
  </si>
  <si>
    <t>need MW</t>
  </si>
  <si>
    <t>no pump load shed during the peak</t>
  </si>
  <si>
    <t>expecting units back coal south and gas in norht</t>
  </si>
  <si>
    <t>diablo rampin down over the weekend</t>
  </si>
  <si>
    <t>interupptible off all peak hours</t>
  </si>
  <si>
    <t>0600 lost a coal fired unit out in NW</t>
  </si>
  <si>
    <t>19 hours of single unit helms operation</t>
  </si>
  <si>
    <t>State wide load shed</t>
  </si>
  <si>
    <t>path 15 is 300 MW below its limit</t>
  </si>
  <si>
    <t>3.4% operating reserves</t>
  </si>
  <si>
    <t>no credit or financial problems today</t>
  </si>
  <si>
    <t>CDWR $400,000</t>
  </si>
  <si>
    <t>suppliers only hour at a time</t>
  </si>
  <si>
    <t xml:space="preserve">helms 1 is back in service </t>
  </si>
  <si>
    <t>next call 1000</t>
  </si>
  <si>
    <t>SYSTEM OPERATIONS AND RELIABILITY SUMMARY FOR 1/22/2001</t>
  </si>
  <si>
    <t>Time of Conference Call 1/22/01 10:00</t>
  </si>
  <si>
    <t>dropped firm load 101 MW dropped 1410 requested 25 minutes</t>
  </si>
  <si>
    <t>No interruptable load shed planned</t>
  </si>
  <si>
    <t>one unit 13 hours operation at Helms 3 units available</t>
  </si>
  <si>
    <t>Remain Stage 3 all day</t>
  </si>
  <si>
    <t>Still dry</t>
  </si>
  <si>
    <t>PG&amp;E Interruptible load is done for the rest of the year</t>
  </si>
  <si>
    <t>Rain on Tuesday for north</t>
  </si>
  <si>
    <t>Rain statewide Wednesday and Thursday possible on the weekend</t>
  </si>
  <si>
    <t>Firm load shed from hear on out.</t>
  </si>
  <si>
    <t>Some munis were selling outside of CA</t>
  </si>
  <si>
    <t>next call 1330</t>
  </si>
  <si>
    <t>stuff has not changed</t>
  </si>
  <si>
    <t>Path 15 still a problem or at its limit.</t>
  </si>
  <si>
    <t>Evening peak with out</t>
  </si>
  <si>
    <t>Next morning firm load interruption</t>
  </si>
  <si>
    <t>See if CDWR can bring on energy from NW</t>
  </si>
  <si>
    <t>Remain hydro is very limited</t>
  </si>
  <si>
    <t xml:space="preserve">2 hours of helms may be left to get to </t>
  </si>
  <si>
    <t>1200 and 1800 MW from CDWR</t>
  </si>
  <si>
    <t>1500 MW of energy for the rest of the day</t>
  </si>
  <si>
    <t xml:space="preserve">Next call 1600 </t>
  </si>
  <si>
    <t>finish non firm program</t>
  </si>
  <si>
    <t>2100 2400 hours resources run out and need to secure energy</t>
  </si>
  <si>
    <t>No resources returning from this morning</t>
  </si>
  <si>
    <t>Enough for day break tomorrow and then firm load shed</t>
  </si>
  <si>
    <t>HE 0800 start firm load shed</t>
  </si>
  <si>
    <t>Helms is limited and may not be enough to mitigate as northern CA hydro runs out</t>
  </si>
  <si>
    <t>Can we use interruptible in So Cal? No because of Path 15</t>
  </si>
  <si>
    <t>Restore Interruptable when 4.5 hour runs out, 1920 hours is the end</t>
  </si>
  <si>
    <t xml:space="preserve">Next 0730 call </t>
  </si>
  <si>
    <t>Time of Conference Call 1/23/01 10:00</t>
  </si>
  <si>
    <t>All interruptable in Northern CA gone</t>
  </si>
  <si>
    <t>ZP26 still available</t>
  </si>
  <si>
    <t>large thermal unit out and coming back in the north 750 MW</t>
  </si>
  <si>
    <t>Nw interchange procured for morning to avoid load shed</t>
  </si>
  <si>
    <t>NW deal was extened 2400 but that is no longer the case</t>
  </si>
  <si>
    <t>No firm load shed planned</t>
  </si>
  <si>
    <t>1340 MW was flowing on the COI</t>
  </si>
  <si>
    <t>DOE will run out tonight and requesting extention with new administration</t>
  </si>
  <si>
    <t>1000 MW not arranged for tommorrow</t>
  </si>
  <si>
    <t>helms has 14 hours of single unit availablity or 4 hours 3 unit operation</t>
  </si>
  <si>
    <t>Converter 3 will be back tonight</t>
  </si>
  <si>
    <t>State going out for auction today for long term</t>
  </si>
  <si>
    <t>Limit on DC 1100 MW 720 ISO share</t>
  </si>
  <si>
    <t>1000 Call</t>
  </si>
  <si>
    <t>Looking good for 19 to 20</t>
  </si>
  <si>
    <t>Large unit in North is not turning on steam and two da</t>
  </si>
  <si>
    <t>17 18 400 MW interuptible off</t>
  </si>
  <si>
    <t>CDWR working on deals in the NW</t>
  </si>
  <si>
    <t>LADWP has resources tonight</t>
  </si>
  <si>
    <t>SYSTEM OPERATIONS AND RELIABILITY SUMMARY FOR 1/26/2001</t>
  </si>
  <si>
    <t>Time of Conference Call 1/26/01 7:30</t>
  </si>
  <si>
    <t>Stage 3 to get BPA emergency energy till noon</t>
  </si>
  <si>
    <t>Returning energy</t>
  </si>
  <si>
    <t>750 MW unit back on Monday 2000</t>
  </si>
  <si>
    <t>22 hours of single unit Helms operation avaiable</t>
  </si>
  <si>
    <t>some other unit at half power coming back</t>
  </si>
  <si>
    <t>AZ and RM NERC Stage 2 1500 to 2000 MW less from SW</t>
  </si>
  <si>
    <t>Shedding interruptables in SCE and SDG&amp;E</t>
  </si>
  <si>
    <t>800 MW below qf generation</t>
  </si>
  <si>
    <t>ZP 26 interruptibles also</t>
  </si>
  <si>
    <t>Interruptable for the duration for today</t>
  </si>
  <si>
    <t xml:space="preserve">Coal fired unit out in AZ </t>
  </si>
  <si>
    <t>QF down 600 MW</t>
  </si>
  <si>
    <t xml:space="preserve">Gas curtailment for SDG&amp;E throu 1400 </t>
  </si>
  <si>
    <t>60 MW of CT not available</t>
  </si>
  <si>
    <t>Curtailments of units on the coast 400 MW curtailment</t>
  </si>
  <si>
    <t>Very little SDG&amp;E contribution due to weather condition rain no rocks</t>
  </si>
  <si>
    <t>units in SDG&amp;E coming on line</t>
  </si>
  <si>
    <t>import for east are being restored only 200 MW lower than yesterday</t>
  </si>
  <si>
    <t>NERC stage 2 is off from this morning may be a mistake</t>
  </si>
  <si>
    <t>Next call 1600</t>
  </si>
  <si>
    <t>Interruptible off for duration</t>
  </si>
  <si>
    <t>Stage 3 tonight and the weekend with adequate reserves</t>
  </si>
  <si>
    <t>0010-02 draft decision from CPUC relieves interruptible load</t>
  </si>
  <si>
    <t>2 units in SDG&amp;E are available and ramping up</t>
  </si>
  <si>
    <t>No load off this weekend</t>
  </si>
  <si>
    <t>They are expected to perform but don't have to</t>
  </si>
  <si>
    <t>15 hours of single unit operation at Helms</t>
  </si>
  <si>
    <t>SYSTEM OPERATIONS AND RELIABILITY SUMMARY FOR 1/29/2001</t>
  </si>
  <si>
    <t>Time of Conference Call 1/29/01 7:30</t>
  </si>
  <si>
    <t>900 to 1000 MW off on Friday 6.9 % reserves</t>
  </si>
  <si>
    <t>26429 Sunday 7+ reserves</t>
  </si>
  <si>
    <t>Stage 3 for BPA all day 500 MW per hour</t>
  </si>
  <si>
    <t>750 1000 MW from CDWR</t>
  </si>
  <si>
    <t>Ask for non-firm by ISO giving a total and the PTO should manage the communication and amount of call</t>
  </si>
  <si>
    <t>If interruptibles don't perform then firm load shed</t>
  </si>
  <si>
    <t>DOE certified for today</t>
  </si>
  <si>
    <t>still need 1000 MW of the ties</t>
  </si>
  <si>
    <t>ISO will try to get nonfirm load if unsuccessful for 18 and 19</t>
  </si>
  <si>
    <t>Around 1000MW have been show up each hour</t>
  </si>
  <si>
    <t>ISO is fairly confident that they will get it</t>
  </si>
  <si>
    <t>CDWR is still procuring</t>
  </si>
  <si>
    <t>Some available from LADWP</t>
  </si>
  <si>
    <t>same conditions tomorrow</t>
  </si>
  <si>
    <t>secured the needed energy</t>
  </si>
  <si>
    <t>load is running a little lower than forecast but one unit is not coming on as scheduled.</t>
  </si>
  <si>
    <t>SYSTEM OPERATIONS AND RELIABILITY SUMMARY FOR 1/30/2001</t>
  </si>
  <si>
    <t>Time of Conference Call 1/30/01 7:30</t>
  </si>
  <si>
    <t>Stage 3 15 strait day</t>
  </si>
  <si>
    <t>Large unit in N CA has been extended a couple of days</t>
  </si>
  <si>
    <t>Load is trending 1500 MW over yesterday</t>
  </si>
  <si>
    <t>DGS is getting tired of Stage 3 Emergency</t>
  </si>
  <si>
    <t>1000 MW on ties needed to make 5.0% reserves</t>
  </si>
  <si>
    <t>3000 MWh scheduled from BPA used 2000 MWh already</t>
  </si>
  <si>
    <t>CDWR is finding energy hour by hour</t>
  </si>
  <si>
    <t>ISO will hold off on voluntary</t>
  </si>
  <si>
    <t>49 hours at Helms</t>
  </si>
  <si>
    <t>16 hours of three unit operation</t>
  </si>
  <si>
    <t>QF are running 600 MW below yesterday</t>
  </si>
  <si>
    <t>curtail pump load calling on muni gen and northern ca gen</t>
  </si>
  <si>
    <t xml:space="preserve">Don't know what to shed or </t>
  </si>
  <si>
    <t>700 MW cut on the COI, suspect it is financial</t>
  </si>
  <si>
    <t>Tonight for the peak state wide but for now just NP 15</t>
  </si>
  <si>
    <t>Path 15 3352 rating 3104 presently flowing</t>
  </si>
  <si>
    <t>No nonfirm available in the north</t>
  </si>
  <si>
    <t>PG&amp;E will make requests for nonfirm anyway</t>
  </si>
  <si>
    <t>may be curtailing in the next hour</t>
  </si>
  <si>
    <t>1330 Call</t>
  </si>
  <si>
    <t>will need load off for HE 18 and  19 statewide</t>
  </si>
  <si>
    <t xml:space="preserve">Hour by hour situation </t>
  </si>
  <si>
    <t>Dodged the bullet this morning</t>
  </si>
  <si>
    <t>700 MW deal went away, they will not do business with the ISO</t>
  </si>
  <si>
    <t>1600 Call</t>
  </si>
  <si>
    <t>See what they can get with interruptibles</t>
  </si>
  <si>
    <t>HE 18 is the only hour they need</t>
  </si>
  <si>
    <t>300 MW of pump load</t>
  </si>
  <si>
    <t>LADWP has indicated some energy available</t>
  </si>
  <si>
    <t>1000 total from CDWR now and 1900 was available yesterday</t>
  </si>
  <si>
    <t>No better shape for tommorrow</t>
  </si>
  <si>
    <t>QF working deal with CDWR 475 MW</t>
  </si>
  <si>
    <t>SYSTEM OPERATIONS AND RELIABILITY SUMMARY FOR 2/7/2001</t>
  </si>
  <si>
    <t>Time of Conference Call 2/2/01 7:30</t>
  </si>
  <si>
    <t>2000 large unit not back untill then</t>
  </si>
  <si>
    <t>5300 QF generation this morning</t>
  </si>
  <si>
    <t>1900 no load off and more than enough reserves</t>
  </si>
  <si>
    <t>restraining order till the end of the hearing</t>
  </si>
  <si>
    <t>Generators are to follow the ISO instructions</t>
  </si>
  <si>
    <t>TRO temporary restraining order</t>
  </si>
  <si>
    <t>Stage 3 for federal energy</t>
  </si>
  <si>
    <t>Call at 1530</t>
  </si>
  <si>
    <t>1530 call</t>
  </si>
  <si>
    <t>adequate reserves</t>
  </si>
  <si>
    <t>no word on hearing</t>
  </si>
  <si>
    <t>External companies are commited to keep supply coming</t>
  </si>
  <si>
    <t>No gas update either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</si>
</sst>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%"/>
  </numFmts>
  <fonts count="2" x14ac:knownFonts="1">
    <font>
      <sz val="10"/>
      <name val="Arial"/>
    </font>
    <font>
      <b/>
      <sz val="18"/>
      <name val="Arial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hair">
        <color indexed="64"/>
      </right>
      <top/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2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0" fontId="0" fillId="0" borderId="0" xfId="0" applyNumberFormat="1" applyAlignment="1">
      <alignment horizontal="left"/>
    </xf>
    <xf numFmtId="20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/>
    <xf numFmtId="3" fontId="0" fillId="0" borderId="4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0" fillId="0" borderId="0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165" fontId="0" fillId="0" borderId="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19" fontId="0" fillId="0" borderId="0" xfId="0" applyNumberFormat="1" applyAlignment="1">
      <alignment horizontal="left"/>
    </xf>
    <xf numFmtId="19" fontId="0" fillId="0" borderId="0" xfId="0" applyNumberFormat="1" applyBorder="1" applyAlignment="1">
      <alignment horizontal="left"/>
    </xf>
    <xf numFmtId="0" fontId="0" fillId="0" borderId="26" xfId="0" applyBorder="1"/>
    <xf numFmtId="0" fontId="0" fillId="0" borderId="27" xfId="0" applyBorder="1"/>
    <xf numFmtId="3" fontId="0" fillId="0" borderId="27" xfId="0" applyNumberFormat="1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3" fontId="0" fillId="0" borderId="0" xfId="0" applyNumberFormat="1" applyBorder="1" applyAlignment="1">
      <alignment horizontal="left"/>
    </xf>
    <xf numFmtId="20" fontId="0" fillId="0" borderId="0" xfId="0" applyNumberFormat="1" applyBorder="1" applyAlignment="1"/>
    <xf numFmtId="22" fontId="0" fillId="0" borderId="0" xfId="0" applyNumberFormat="1" applyBorder="1" applyAlignment="1">
      <alignment horizontal="left"/>
    </xf>
    <xf numFmtId="3" fontId="0" fillId="0" borderId="17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0" fontId="0" fillId="0" borderId="15" xfId="0" applyBorder="1"/>
    <xf numFmtId="0" fontId="0" fillId="0" borderId="14" xfId="0" applyBorder="1"/>
    <xf numFmtId="20" fontId="0" fillId="0" borderId="0" xfId="0" applyNumberFormat="1"/>
    <xf numFmtId="3" fontId="0" fillId="0" borderId="28" xfId="0" applyNumberFormat="1" applyBorder="1" applyAlignment="1">
      <alignment horizontal="center"/>
    </xf>
    <xf numFmtId="0" fontId="0" fillId="0" borderId="31" xfId="0" applyBorder="1"/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19" fontId="0" fillId="0" borderId="0" xfId="0" applyNumberFormat="1" applyBorder="1" applyAlignment="1">
      <alignment horizontal="left"/>
    </xf>
    <xf numFmtId="22" fontId="0" fillId="0" borderId="23" xfId="0" applyNumberFormat="1" applyBorder="1" applyAlignment="1">
      <alignment horizontal="center"/>
    </xf>
    <xf numFmtId="22" fontId="0" fillId="0" borderId="2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40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2"/>
  <sheetViews>
    <sheetView workbookViewId="0">
      <selection activeCell="A13" sqref="A13"/>
    </sheetView>
  </sheetViews>
  <sheetFormatPr defaultRowHeight="12.75" x14ac:dyDescent="0.2"/>
  <cols>
    <col min="1" max="1" width="32.42578125" customWidth="1"/>
    <col min="2" max="11" width="7.7109375" customWidth="1"/>
  </cols>
  <sheetData>
    <row r="1" spans="1:15" ht="24" thickBot="1" x14ac:dyDescent="0.4">
      <c r="A1" s="81" t="s">
        <v>24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5" s="1" customFormat="1" ht="13.5" thickTop="1" x14ac:dyDescent="0.2">
      <c r="A2" s="8" t="s">
        <v>25</v>
      </c>
      <c r="B2" s="18" t="s">
        <v>12</v>
      </c>
      <c r="C2" s="84">
        <v>36879</v>
      </c>
      <c r="D2" s="85"/>
      <c r="E2" s="84">
        <f>+C2+1</f>
        <v>36880</v>
      </c>
      <c r="F2" s="85"/>
      <c r="G2" s="82">
        <f>+E2+1</f>
        <v>36881</v>
      </c>
      <c r="H2" s="83"/>
      <c r="K2" s="1" t="s">
        <v>23</v>
      </c>
    </row>
    <row r="3" spans="1:15" ht="13.5" thickBot="1" x14ac:dyDescent="0.25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14" t="s">
        <v>6</v>
      </c>
      <c r="J3" s="2"/>
      <c r="K3" s="2"/>
      <c r="L3" s="2"/>
    </row>
    <row r="4" spans="1:15" ht="13.5" thickTop="1" x14ac:dyDescent="0.2">
      <c r="A4" s="10" t="s">
        <v>0</v>
      </c>
      <c r="B4" s="15">
        <v>23128</v>
      </c>
      <c r="C4" s="12"/>
      <c r="D4" s="6"/>
      <c r="E4" s="46">
        <v>16300</v>
      </c>
      <c r="F4" s="47"/>
      <c r="G4" s="46"/>
      <c r="H4" s="47"/>
      <c r="I4" s="46"/>
      <c r="J4" s="3" t="s">
        <v>5</v>
      </c>
      <c r="K4" s="3"/>
      <c r="L4" s="3"/>
      <c r="M4" s="4"/>
      <c r="N4" s="4"/>
      <c r="O4" s="4"/>
    </row>
    <row r="5" spans="1:15" x14ac:dyDescent="0.2">
      <c r="A5" s="11" t="s">
        <v>1</v>
      </c>
      <c r="B5" s="16">
        <v>19935</v>
      </c>
      <c r="C5" s="13"/>
      <c r="D5" s="5"/>
      <c r="E5" s="45">
        <v>13700</v>
      </c>
      <c r="F5" s="5"/>
      <c r="G5" s="45"/>
      <c r="H5" s="5"/>
      <c r="I5" s="45"/>
      <c r="J5" s="3"/>
      <c r="K5" s="3"/>
      <c r="L5" s="3"/>
      <c r="M5" s="4"/>
      <c r="N5" s="4"/>
      <c r="O5" s="4"/>
    </row>
    <row r="6" spans="1:15" x14ac:dyDescent="0.2">
      <c r="A6" s="11" t="s">
        <v>2</v>
      </c>
      <c r="B6" s="16"/>
      <c r="C6" s="13"/>
      <c r="D6" s="5"/>
      <c r="E6" s="45">
        <v>2980</v>
      </c>
      <c r="F6" s="5"/>
      <c r="G6" s="45"/>
      <c r="H6" s="5"/>
      <c r="I6" s="45"/>
      <c r="K6" s="3"/>
      <c r="L6" s="3"/>
      <c r="M6" s="4"/>
      <c r="N6" s="4"/>
      <c r="O6" s="4"/>
    </row>
    <row r="7" spans="1:15" x14ac:dyDescent="0.2">
      <c r="A7" s="11" t="s">
        <v>3</v>
      </c>
      <c r="B7" s="16">
        <v>45884</v>
      </c>
      <c r="C7" s="13">
        <v>33782</v>
      </c>
      <c r="D7" s="5"/>
      <c r="E7" s="45">
        <v>33720</v>
      </c>
      <c r="F7" s="5"/>
      <c r="G7" s="45"/>
      <c r="H7" s="5"/>
      <c r="I7" s="45" t="s">
        <v>5</v>
      </c>
      <c r="K7" s="3" t="s">
        <v>5</v>
      </c>
      <c r="L7" s="3"/>
      <c r="M7" s="4"/>
      <c r="N7" s="4"/>
      <c r="O7" s="4"/>
    </row>
    <row r="8" spans="1:15" x14ac:dyDescent="0.2">
      <c r="A8" s="11" t="s">
        <v>15</v>
      </c>
      <c r="B8" s="16"/>
      <c r="C8" s="13"/>
      <c r="D8" s="5"/>
      <c r="E8" s="45">
        <v>27711</v>
      </c>
      <c r="F8" s="5"/>
      <c r="G8" s="45"/>
      <c r="H8" s="5"/>
      <c r="I8" s="45" t="s">
        <v>26</v>
      </c>
      <c r="J8" s="3"/>
      <c r="K8" s="3"/>
      <c r="L8" s="3"/>
      <c r="M8" s="4"/>
      <c r="N8" s="4"/>
      <c r="O8" s="4"/>
    </row>
    <row r="9" spans="1:15" x14ac:dyDescent="0.2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45"/>
      <c r="J9" s="3"/>
      <c r="K9" s="3"/>
      <c r="L9" s="3"/>
      <c r="M9" s="4"/>
      <c r="N9" s="4"/>
      <c r="O9" s="4"/>
    </row>
    <row r="10" spans="1:15" x14ac:dyDescent="0.2">
      <c r="A10" s="11" t="s">
        <v>4</v>
      </c>
      <c r="B10" s="16"/>
      <c r="C10" s="13"/>
      <c r="D10" s="5"/>
      <c r="E10" s="45">
        <v>3725</v>
      </c>
      <c r="F10" s="5"/>
      <c r="G10" s="45"/>
      <c r="H10" s="5"/>
      <c r="I10" s="45"/>
      <c r="J10" s="3"/>
      <c r="K10" s="3"/>
      <c r="L10" s="3"/>
      <c r="M10" s="4"/>
      <c r="N10" s="4"/>
      <c r="O10" s="4"/>
    </row>
    <row r="11" spans="1:15" x14ac:dyDescent="0.2">
      <c r="A11" s="11" t="s">
        <v>14</v>
      </c>
      <c r="B11" s="16"/>
      <c r="C11" s="13">
        <v>1820</v>
      </c>
      <c r="D11" s="5"/>
      <c r="E11" s="45">
        <v>1869</v>
      </c>
      <c r="F11" s="5"/>
      <c r="G11" s="45"/>
      <c r="H11" s="5"/>
      <c r="I11" s="45"/>
      <c r="J11" s="3">
        <v>3812</v>
      </c>
      <c r="K11" s="3"/>
      <c r="L11" s="3"/>
      <c r="M11" s="4"/>
      <c r="N11" s="4"/>
      <c r="O11" s="4"/>
    </row>
    <row r="12" spans="1:15" x14ac:dyDescent="0.2">
      <c r="A12" s="11" t="s">
        <v>21</v>
      </c>
      <c r="B12" s="16"/>
      <c r="C12" s="13"/>
      <c r="D12" s="5"/>
      <c r="E12" s="45"/>
      <c r="F12" s="5"/>
      <c r="G12" s="45"/>
      <c r="H12" s="5"/>
      <c r="I12" s="45"/>
      <c r="J12" s="3"/>
      <c r="K12" s="3"/>
      <c r="L12" s="3"/>
      <c r="M12" s="4"/>
      <c r="N12" s="4"/>
      <c r="O12" s="4"/>
    </row>
    <row r="13" spans="1:15" x14ac:dyDescent="0.2">
      <c r="A13" s="11" t="s">
        <v>17</v>
      </c>
      <c r="B13" s="16"/>
      <c r="C13" s="13"/>
      <c r="D13" s="5"/>
      <c r="E13" s="45"/>
      <c r="F13" s="5"/>
      <c r="G13" s="45"/>
      <c r="H13" s="5"/>
      <c r="I13" s="45"/>
      <c r="J13" s="3"/>
      <c r="K13" s="3"/>
      <c r="L13" s="3"/>
      <c r="M13" s="4"/>
      <c r="N13" s="4"/>
      <c r="O13" s="4"/>
    </row>
    <row r="14" spans="1:15" x14ac:dyDescent="0.2">
      <c r="A14" s="11" t="s">
        <v>20</v>
      </c>
      <c r="B14" s="16"/>
      <c r="C14" s="13">
        <v>0</v>
      </c>
      <c r="D14" s="5"/>
      <c r="E14" s="45"/>
      <c r="F14" s="5"/>
      <c r="G14" s="45"/>
      <c r="H14" s="5"/>
      <c r="I14" s="45"/>
      <c r="J14" s="3"/>
      <c r="K14" s="3"/>
      <c r="L14" s="3"/>
      <c r="M14" s="4"/>
      <c r="N14" s="4"/>
      <c r="O14" s="4"/>
    </row>
    <row r="15" spans="1:15" x14ac:dyDescent="0.2">
      <c r="A15" s="11" t="s">
        <v>16</v>
      </c>
      <c r="B15" s="29"/>
      <c r="C15" s="40">
        <v>6.2E-2</v>
      </c>
      <c r="D15" s="44"/>
      <c r="E15" s="48">
        <v>5.1999999999999998E-2</v>
      </c>
      <c r="F15" s="44"/>
      <c r="G15" s="48"/>
      <c r="H15" s="44"/>
      <c r="I15" s="48"/>
      <c r="J15" s="3"/>
      <c r="K15" s="64"/>
      <c r="L15" s="3"/>
      <c r="M15" s="4"/>
      <c r="N15" s="4"/>
      <c r="O15" s="4"/>
    </row>
    <row r="16" spans="1:15" x14ac:dyDescent="0.2">
      <c r="A16" s="11" t="s">
        <v>9</v>
      </c>
      <c r="B16" s="11"/>
      <c r="C16" s="41"/>
      <c r="D16" s="38"/>
      <c r="E16" s="45">
        <v>2339</v>
      </c>
      <c r="F16" s="38"/>
      <c r="G16" s="45"/>
      <c r="H16" s="38"/>
      <c r="I16" s="45"/>
      <c r="J16" s="2"/>
      <c r="K16" s="2"/>
      <c r="L16" s="2"/>
    </row>
    <row r="17" spans="1:12" x14ac:dyDescent="0.2">
      <c r="A17" s="11" t="s">
        <v>22</v>
      </c>
      <c r="B17" s="55"/>
      <c r="C17" s="56"/>
      <c r="D17" s="57"/>
      <c r="E17" s="45">
        <v>4782</v>
      </c>
      <c r="F17" s="38"/>
      <c r="G17" s="45"/>
      <c r="H17" s="38"/>
      <c r="I17" s="45"/>
      <c r="J17" s="2"/>
      <c r="K17" s="2"/>
      <c r="L17" s="2"/>
    </row>
    <row r="18" spans="1:12" x14ac:dyDescent="0.2">
      <c r="A18" s="11" t="s">
        <v>10</v>
      </c>
      <c r="B18" s="43"/>
      <c r="C18" s="42"/>
      <c r="D18" s="39"/>
      <c r="E18" s="45"/>
      <c r="F18" s="38"/>
      <c r="G18" s="45"/>
      <c r="H18" s="38"/>
      <c r="I18" s="45"/>
      <c r="J18" s="2"/>
      <c r="K18" s="2"/>
      <c r="L18" s="2"/>
    </row>
    <row r="19" spans="1:12" ht="13.5" thickBot="1" x14ac:dyDescent="0.25">
      <c r="A19" s="9" t="s">
        <v>11</v>
      </c>
      <c r="B19" s="34"/>
      <c r="C19" s="35"/>
      <c r="D19" s="33"/>
      <c r="E19" s="49">
        <v>7123</v>
      </c>
      <c r="F19" s="7"/>
      <c r="G19" s="49"/>
      <c r="H19" s="7"/>
      <c r="I19" s="49"/>
      <c r="J19" s="2"/>
      <c r="K19" s="2"/>
      <c r="L19" s="2"/>
    </row>
    <row r="20" spans="1:12" ht="14.25" thickTop="1" thickBot="1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3.5" thickTop="1" x14ac:dyDescent="0.2">
      <c r="A21" s="8"/>
      <c r="B21" s="18" t="s">
        <v>12</v>
      </c>
      <c r="C21" s="79">
        <f>+E2</f>
        <v>36880</v>
      </c>
      <c r="D21" s="80"/>
      <c r="E21" s="25">
        <v>0.41666666666666669</v>
      </c>
      <c r="F21" s="25">
        <v>0.54166666666666663</v>
      </c>
      <c r="G21" s="25">
        <v>0.64583333333333337</v>
      </c>
      <c r="H21" s="21">
        <v>0.6875</v>
      </c>
    </row>
    <row r="22" spans="1:12" ht="13.5" thickBot="1" x14ac:dyDescent="0.25">
      <c r="A22" s="9" t="s">
        <v>19</v>
      </c>
      <c r="B22" s="19" t="s">
        <v>13</v>
      </c>
      <c r="C22" s="19" t="s">
        <v>6</v>
      </c>
      <c r="D22" s="22" t="s">
        <v>7</v>
      </c>
      <c r="E22" s="19" t="s">
        <v>6</v>
      </c>
      <c r="F22" s="19" t="s">
        <v>6</v>
      </c>
      <c r="G22" s="19" t="s">
        <v>6</v>
      </c>
      <c r="H22" s="22" t="s">
        <v>6</v>
      </c>
    </row>
    <row r="23" spans="1:12" ht="13.5" thickTop="1" x14ac:dyDescent="0.2">
      <c r="A23" s="23" t="s">
        <v>0</v>
      </c>
      <c r="B23" s="24">
        <v>23128</v>
      </c>
      <c r="C23" s="15">
        <f>+E4</f>
        <v>16300</v>
      </c>
      <c r="D23" s="31">
        <f>+F4</f>
        <v>0</v>
      </c>
      <c r="F23" s="24"/>
      <c r="G23" s="52"/>
      <c r="H23" s="26"/>
    </row>
    <row r="24" spans="1:12" x14ac:dyDescent="0.2">
      <c r="A24" s="11" t="s">
        <v>1</v>
      </c>
      <c r="B24" s="16">
        <v>19935</v>
      </c>
      <c r="C24" s="16">
        <f t="shared" ref="C24:C33" si="0">+E5</f>
        <v>13700</v>
      </c>
      <c r="D24" s="31">
        <f>+F5</f>
        <v>0</v>
      </c>
      <c r="F24" s="16"/>
      <c r="G24" s="53"/>
      <c r="H24" s="27"/>
    </row>
    <row r="25" spans="1:12" x14ac:dyDescent="0.2">
      <c r="A25" s="11" t="s">
        <v>2</v>
      </c>
      <c r="B25" s="16"/>
      <c r="C25" s="16">
        <f t="shared" si="0"/>
        <v>2980</v>
      </c>
      <c r="D25" s="31">
        <f>+F6</f>
        <v>0</v>
      </c>
      <c r="F25" s="16"/>
      <c r="G25" s="53"/>
      <c r="H25" s="27"/>
    </row>
    <row r="26" spans="1:12" x14ac:dyDescent="0.2">
      <c r="A26" s="11" t="s">
        <v>3</v>
      </c>
      <c r="B26" s="16">
        <v>45884</v>
      </c>
      <c r="C26" s="16">
        <f t="shared" si="0"/>
        <v>33720</v>
      </c>
      <c r="D26" s="31" t="s">
        <v>5</v>
      </c>
      <c r="F26" s="16">
        <v>33720</v>
      </c>
      <c r="G26" s="54"/>
      <c r="H26" s="27"/>
    </row>
    <row r="27" spans="1:12" x14ac:dyDescent="0.2">
      <c r="A27" s="11" t="s">
        <v>15</v>
      </c>
      <c r="B27" s="16"/>
      <c r="C27" s="16">
        <f t="shared" si="0"/>
        <v>27711</v>
      </c>
      <c r="D27" s="31" t="s">
        <v>5</v>
      </c>
      <c r="E27" s="16"/>
      <c r="F27" s="16"/>
      <c r="G27" s="53"/>
      <c r="H27" s="27"/>
    </row>
    <row r="28" spans="1:12" x14ac:dyDescent="0.2">
      <c r="A28" s="11" t="s">
        <v>8</v>
      </c>
      <c r="B28" s="16">
        <v>2759</v>
      </c>
      <c r="C28" s="16">
        <f t="shared" si="0"/>
        <v>0</v>
      </c>
      <c r="D28" s="31">
        <f>+F9</f>
        <v>0</v>
      </c>
      <c r="E28" s="16"/>
      <c r="F28" s="16"/>
      <c r="G28" s="53"/>
      <c r="H28" s="27"/>
    </row>
    <row r="29" spans="1:12" x14ac:dyDescent="0.2">
      <c r="A29" s="11" t="s">
        <v>4</v>
      </c>
      <c r="B29" s="16"/>
      <c r="C29" s="16">
        <f t="shared" si="0"/>
        <v>3725</v>
      </c>
      <c r="D29" s="31">
        <f>+F10</f>
        <v>0</v>
      </c>
      <c r="F29" s="16"/>
      <c r="G29" s="10"/>
      <c r="H29" s="27"/>
    </row>
    <row r="30" spans="1:12" x14ac:dyDescent="0.2">
      <c r="A30" s="11" t="s">
        <v>14</v>
      </c>
      <c r="B30" s="16"/>
      <c r="C30" s="16">
        <f t="shared" si="0"/>
        <v>1869</v>
      </c>
      <c r="D30" s="31"/>
      <c r="E30" s="16"/>
      <c r="F30" s="16"/>
      <c r="G30" s="16"/>
      <c r="H30" s="27"/>
    </row>
    <row r="31" spans="1:12" x14ac:dyDescent="0.2">
      <c r="A31" s="11" t="s">
        <v>21</v>
      </c>
      <c r="B31" s="16"/>
      <c r="C31" s="15">
        <f t="shared" si="0"/>
        <v>0</v>
      </c>
      <c r="D31" s="31"/>
      <c r="E31" s="16"/>
      <c r="F31" s="16"/>
      <c r="G31" s="16"/>
      <c r="H31" s="27"/>
    </row>
    <row r="32" spans="1:12" x14ac:dyDescent="0.2">
      <c r="A32" s="11" t="s">
        <v>17</v>
      </c>
      <c r="B32" s="16"/>
      <c r="C32" s="15">
        <f t="shared" si="0"/>
        <v>0</v>
      </c>
      <c r="D32" s="31"/>
      <c r="E32" s="16"/>
      <c r="F32" s="16">
        <v>0</v>
      </c>
      <c r="G32" s="16"/>
      <c r="H32" s="27"/>
      <c r="K32" s="4"/>
    </row>
    <row r="33" spans="1:8" x14ac:dyDescent="0.2">
      <c r="A33" s="11" t="s">
        <v>20</v>
      </c>
      <c r="B33" s="16"/>
      <c r="C33" s="15">
        <f t="shared" si="0"/>
        <v>0</v>
      </c>
      <c r="D33" s="31"/>
      <c r="E33" s="16"/>
      <c r="F33" s="16"/>
      <c r="G33" s="16"/>
      <c r="H33" s="27"/>
    </row>
    <row r="34" spans="1:8" x14ac:dyDescent="0.2">
      <c r="A34" s="11" t="s">
        <v>16</v>
      </c>
      <c r="B34" s="29"/>
      <c r="C34" s="29">
        <f>+E15</f>
        <v>5.1999999999999998E-2</v>
      </c>
      <c r="D34" s="31" t="s">
        <v>5</v>
      </c>
      <c r="E34" s="29"/>
      <c r="F34" s="29">
        <v>5.5E-2</v>
      </c>
      <c r="G34" s="29"/>
      <c r="H34" s="30"/>
    </row>
    <row r="35" spans="1:8" x14ac:dyDescent="0.2">
      <c r="A35" s="11" t="s">
        <v>9</v>
      </c>
      <c r="B35" s="16"/>
      <c r="C35" s="16">
        <f>+E16</f>
        <v>2339</v>
      </c>
      <c r="D35" s="31"/>
      <c r="E35" s="16"/>
      <c r="F35" s="16"/>
      <c r="G35" s="16"/>
      <c r="H35" s="27"/>
    </row>
    <row r="36" spans="1:8" x14ac:dyDescent="0.2">
      <c r="A36" s="11" t="s">
        <v>10</v>
      </c>
      <c r="B36" s="16"/>
      <c r="C36" s="16">
        <f>+E18</f>
        <v>0</v>
      </c>
      <c r="D36" s="31"/>
      <c r="E36" s="16"/>
      <c r="F36" s="16"/>
      <c r="G36" s="62"/>
      <c r="H36" s="27"/>
    </row>
    <row r="37" spans="1:8" ht="13.5" thickBot="1" x14ac:dyDescent="0.25">
      <c r="A37" s="9" t="s">
        <v>11</v>
      </c>
      <c r="B37" s="17"/>
      <c r="C37" s="17">
        <f>+E19</f>
        <v>7123</v>
      </c>
      <c r="D37" s="17"/>
      <c r="E37" s="17"/>
      <c r="F37" s="17"/>
      <c r="G37" s="61"/>
      <c r="H37" s="28"/>
    </row>
    <row r="38" spans="1:8" ht="13.5" thickTop="1" x14ac:dyDescent="0.2">
      <c r="A38" s="32"/>
      <c r="B38" s="36"/>
      <c r="C38" s="36"/>
      <c r="D38" s="36"/>
      <c r="E38" s="36"/>
      <c r="F38" s="36"/>
      <c r="G38" s="36"/>
      <c r="H38" s="36"/>
    </row>
    <row r="39" spans="1:8" x14ac:dyDescent="0.2">
      <c r="A39" s="51">
        <v>0.41666666666666669</v>
      </c>
      <c r="B39" s="36"/>
      <c r="C39" s="36"/>
      <c r="D39" s="36"/>
      <c r="H39" s="36"/>
    </row>
    <row r="40" spans="1:8" x14ac:dyDescent="0.2">
      <c r="A40" s="58" t="s">
        <v>32</v>
      </c>
      <c r="B40" s="36"/>
      <c r="C40" s="36"/>
      <c r="D40" s="36"/>
      <c r="E40" s="36"/>
      <c r="F40" s="36"/>
      <c r="G40" s="36"/>
      <c r="H40" s="36"/>
    </row>
    <row r="41" spans="1:8" x14ac:dyDescent="0.2">
      <c r="A41" s="59" t="s">
        <v>27</v>
      </c>
      <c r="B41" s="36"/>
      <c r="C41" s="36"/>
      <c r="D41" s="32"/>
      <c r="E41" s="58"/>
      <c r="G41" s="36"/>
      <c r="H41" s="36"/>
    </row>
    <row r="42" spans="1:8" x14ac:dyDescent="0.2">
      <c r="A42" s="59" t="s">
        <v>28</v>
      </c>
      <c r="B42" s="36"/>
      <c r="C42" s="36"/>
      <c r="D42" s="32"/>
      <c r="E42" s="58"/>
      <c r="G42" s="36"/>
      <c r="H42" s="36"/>
    </row>
    <row r="43" spans="1:8" x14ac:dyDescent="0.2">
      <c r="A43" s="37" t="s">
        <v>35</v>
      </c>
      <c r="B43" s="36"/>
      <c r="C43" s="36"/>
      <c r="D43" s="32"/>
      <c r="E43" s="58"/>
      <c r="F43" s="36"/>
      <c r="G43" s="36"/>
      <c r="H43" s="36"/>
    </row>
    <row r="44" spans="1:8" x14ac:dyDescent="0.2">
      <c r="A44" s="37" t="s">
        <v>29</v>
      </c>
      <c r="B44" s="36"/>
      <c r="C44" s="36"/>
      <c r="D44" s="32"/>
      <c r="E44" s="58"/>
      <c r="F44" s="36"/>
      <c r="G44" s="36"/>
      <c r="H44" s="36"/>
    </row>
    <row r="45" spans="1:8" x14ac:dyDescent="0.2">
      <c r="A45" s="37" t="s">
        <v>30</v>
      </c>
      <c r="B45" s="36"/>
      <c r="C45" s="36"/>
      <c r="D45" s="32"/>
      <c r="E45" s="58"/>
      <c r="F45" s="36"/>
      <c r="G45" s="36"/>
      <c r="H45" s="36"/>
    </row>
    <row r="46" spans="1:8" x14ac:dyDescent="0.2">
      <c r="A46" s="37" t="s">
        <v>31</v>
      </c>
      <c r="B46" s="36"/>
      <c r="C46" s="36"/>
      <c r="D46" s="32"/>
      <c r="E46" s="58"/>
      <c r="F46" s="36"/>
      <c r="G46" s="36"/>
      <c r="H46" s="36"/>
    </row>
    <row r="47" spans="1:8" x14ac:dyDescent="0.2">
      <c r="A47" s="37" t="s">
        <v>33</v>
      </c>
      <c r="E47" s="63"/>
    </row>
    <row r="48" spans="1:8" x14ac:dyDescent="0.2">
      <c r="A48" s="37" t="s">
        <v>34</v>
      </c>
      <c r="E48" s="63"/>
    </row>
    <row r="49" spans="1:7" x14ac:dyDescent="0.2">
      <c r="A49" s="37" t="s">
        <v>36</v>
      </c>
      <c r="E49" s="78"/>
      <c r="F49" s="78"/>
      <c r="G49" s="78"/>
    </row>
    <row r="50" spans="1:7" x14ac:dyDescent="0.2">
      <c r="A50" s="37" t="s">
        <v>37</v>
      </c>
      <c r="E50" s="63"/>
    </row>
    <row r="51" spans="1:7" x14ac:dyDescent="0.2">
      <c r="A51" s="60"/>
      <c r="E51" s="63"/>
    </row>
    <row r="52" spans="1:7" x14ac:dyDescent="0.2">
      <c r="A52" s="51" t="s">
        <v>38</v>
      </c>
      <c r="E52" s="63"/>
    </row>
    <row r="53" spans="1:7" x14ac:dyDescent="0.2">
      <c r="A53" t="s">
        <v>39</v>
      </c>
    </row>
    <row r="54" spans="1:7" x14ac:dyDescent="0.2">
      <c r="A54" t="s">
        <v>40</v>
      </c>
    </row>
    <row r="55" spans="1:7" x14ac:dyDescent="0.2">
      <c r="A55" s="50" t="s">
        <v>41</v>
      </c>
    </row>
    <row r="63" spans="1:7" x14ac:dyDescent="0.2">
      <c r="A63" s="50"/>
    </row>
    <row r="64" spans="1:7" x14ac:dyDescent="0.2">
      <c r="A64" s="60"/>
    </row>
    <row r="65" spans="1:1" x14ac:dyDescent="0.2">
      <c r="A65" s="20"/>
    </row>
    <row r="68" spans="1:1" x14ac:dyDescent="0.2">
      <c r="A68" s="51"/>
    </row>
    <row r="69" spans="1:1" x14ac:dyDescent="0.2">
      <c r="A69" s="20"/>
    </row>
    <row r="72" spans="1:1" ht="12" customHeight="1" x14ac:dyDescent="0.2"/>
  </sheetData>
  <mergeCells count="6">
    <mergeCell ref="E49:G49"/>
    <mergeCell ref="C21:D21"/>
    <mergeCell ref="A1:L1"/>
    <mergeCell ref="G2:H2"/>
    <mergeCell ref="C2:D2"/>
    <mergeCell ref="E2:F2"/>
  </mergeCells>
  <pageMargins left="0.75" right="0.75" top="0.6" bottom="0.48" header="0.5" footer="0.5"/>
  <pageSetup scale="68" orientation="portrait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topLeftCell="A2" workbookViewId="0">
      <selection activeCell="B49" sqref="B49"/>
    </sheetView>
  </sheetViews>
  <sheetFormatPr defaultRowHeight="12.75" x14ac:dyDescent="0.2"/>
  <cols>
    <col min="1" max="1" width="32.42578125" customWidth="1"/>
    <col min="2" max="8" width="7.7109375" customWidth="1"/>
    <col min="9" max="9" width="10.5703125" customWidth="1"/>
    <col min="10" max="11" width="7.7109375" customWidth="1"/>
  </cols>
  <sheetData>
    <row r="1" spans="1:12" ht="24" thickBot="1" x14ac:dyDescent="0.4">
      <c r="A1" s="81" t="s">
        <v>252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5" thickTop="1" x14ac:dyDescent="0.2">
      <c r="A2" s="8" t="s">
        <v>284</v>
      </c>
      <c r="B2" s="18" t="s">
        <v>12</v>
      </c>
      <c r="C2" s="84">
        <v>36913</v>
      </c>
      <c r="D2" s="85"/>
      <c r="E2" s="84">
        <f>+C2+1</f>
        <v>36914</v>
      </c>
      <c r="F2" s="85"/>
      <c r="G2" s="82">
        <f>+E2+1</f>
        <v>36915</v>
      </c>
      <c r="H2" s="83"/>
      <c r="I2" s="82">
        <f>+G2+1</f>
        <v>36916</v>
      </c>
      <c r="J2" s="83"/>
      <c r="K2" s="82">
        <f>+I2+1</f>
        <v>36917</v>
      </c>
      <c r="L2" s="83"/>
    </row>
    <row r="3" spans="1:12" ht="13.5" thickBot="1" x14ac:dyDescent="0.25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7"/>
      <c r="J3" s="7"/>
      <c r="K3" s="7"/>
      <c r="L3" s="7"/>
    </row>
    <row r="4" spans="1:12" ht="13.5" thickTop="1" x14ac:dyDescent="0.2">
      <c r="A4" s="10" t="s">
        <v>0</v>
      </c>
      <c r="B4" s="15">
        <v>23128</v>
      </c>
      <c r="C4" s="12"/>
      <c r="D4" s="6"/>
      <c r="E4" s="46">
        <v>15100</v>
      </c>
      <c r="F4" s="47"/>
      <c r="G4" s="46"/>
      <c r="H4" s="47"/>
      <c r="I4" s="3"/>
      <c r="J4" s="4"/>
      <c r="K4" s="4"/>
      <c r="L4" s="4"/>
    </row>
    <row r="5" spans="1:12" x14ac:dyDescent="0.2">
      <c r="A5" s="11" t="s">
        <v>1</v>
      </c>
      <c r="B5" s="16">
        <v>19935</v>
      </c>
      <c r="C5" s="13"/>
      <c r="D5" s="5"/>
      <c r="E5" s="45">
        <v>12700</v>
      </c>
      <c r="F5" s="5"/>
      <c r="G5" s="45"/>
      <c r="H5" s="5"/>
      <c r="I5" s="3"/>
      <c r="J5" s="4"/>
      <c r="K5" s="4"/>
      <c r="L5" s="4"/>
    </row>
    <row r="6" spans="1:12" x14ac:dyDescent="0.2">
      <c r="A6" s="11" t="s">
        <v>2</v>
      </c>
      <c r="B6" s="16"/>
      <c r="C6" s="13"/>
      <c r="D6" s="5"/>
      <c r="E6" s="45">
        <v>2750</v>
      </c>
      <c r="F6" s="5"/>
      <c r="G6" s="45"/>
      <c r="H6" s="5"/>
      <c r="I6" s="3"/>
      <c r="J6" s="4"/>
      <c r="K6" s="4"/>
      <c r="L6" s="4"/>
    </row>
    <row r="7" spans="1:12" x14ac:dyDescent="0.2">
      <c r="A7" s="11" t="s">
        <v>3</v>
      </c>
      <c r="B7" s="16">
        <v>45884</v>
      </c>
      <c r="C7" s="13">
        <v>30315</v>
      </c>
      <c r="D7" s="5"/>
      <c r="E7" s="45">
        <v>31883</v>
      </c>
      <c r="F7" s="5"/>
      <c r="G7" s="45"/>
      <c r="H7" s="5"/>
      <c r="I7" s="3"/>
      <c r="J7" s="4"/>
      <c r="K7" s="4"/>
      <c r="L7" s="4"/>
    </row>
    <row r="8" spans="1:12" x14ac:dyDescent="0.2">
      <c r="A8" s="11" t="s">
        <v>15</v>
      </c>
      <c r="B8" s="16"/>
      <c r="C8" s="13"/>
      <c r="D8" s="5"/>
      <c r="E8" s="45">
        <v>24217</v>
      </c>
      <c r="F8" s="5"/>
      <c r="G8" s="45"/>
      <c r="H8" s="5"/>
      <c r="I8" s="3">
        <v>7660</v>
      </c>
      <c r="J8" s="4"/>
      <c r="K8" s="4"/>
      <c r="L8" s="4"/>
    </row>
    <row r="9" spans="1:12" x14ac:dyDescent="0.2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">
      <c r="A10" s="11" t="s">
        <v>4</v>
      </c>
      <c r="B10" s="16"/>
      <c r="C10" s="13"/>
      <c r="D10" s="5"/>
      <c r="E10" s="45">
        <v>3500</v>
      </c>
      <c r="F10" s="5"/>
      <c r="G10" s="45"/>
      <c r="H10" s="5"/>
      <c r="I10" s="3"/>
      <c r="J10" s="4"/>
      <c r="K10" s="4"/>
      <c r="L10" s="4"/>
    </row>
    <row r="11" spans="1:12" x14ac:dyDescent="0.2">
      <c r="A11" s="11" t="s">
        <v>14</v>
      </c>
      <c r="B11" s="16"/>
      <c r="C11" s="13"/>
      <c r="D11" s="5"/>
      <c r="E11" s="45">
        <v>3135</v>
      </c>
      <c r="F11" s="5"/>
      <c r="G11" s="45"/>
      <c r="H11" s="5"/>
      <c r="I11" s="3"/>
      <c r="J11" s="4"/>
      <c r="K11" s="4"/>
      <c r="L11" s="4"/>
    </row>
    <row r="12" spans="1:12" x14ac:dyDescent="0.2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">
      <c r="A13" s="11" t="s">
        <v>17</v>
      </c>
      <c r="B13" s="16"/>
      <c r="C13" s="13">
        <v>350</v>
      </c>
      <c r="D13" s="5"/>
      <c r="E13" s="45">
        <v>500</v>
      </c>
      <c r="F13" s="5"/>
      <c r="G13" s="45"/>
      <c r="H13" s="5"/>
      <c r="I13" s="3"/>
      <c r="J13" s="4"/>
      <c r="K13" s="4"/>
      <c r="L13" s="4"/>
    </row>
    <row r="14" spans="1:12" x14ac:dyDescent="0.2">
      <c r="A14" s="11" t="s">
        <v>20</v>
      </c>
      <c r="B14" s="16"/>
      <c r="C14" s="13"/>
      <c r="D14" s="5"/>
      <c r="E14" s="45"/>
      <c r="F14" s="5"/>
      <c r="G14" s="45"/>
      <c r="H14" s="5"/>
      <c r="I14" s="3"/>
      <c r="J14" s="4"/>
      <c r="K14" s="4"/>
      <c r="L14" s="4"/>
    </row>
    <row r="15" spans="1:12" x14ac:dyDescent="0.2">
      <c r="A15" s="11" t="s">
        <v>16</v>
      </c>
      <c r="B15" s="29"/>
      <c r="C15" s="40">
        <v>7.3999999999999996E-2</v>
      </c>
      <c r="D15" s="44"/>
      <c r="E15" s="48">
        <v>5.3999999999999999E-2</v>
      </c>
      <c r="F15" s="44"/>
      <c r="G15" s="48"/>
      <c r="H15" s="44"/>
      <c r="I15" s="3"/>
      <c r="J15" s="4"/>
      <c r="K15" s="48"/>
      <c r="L15" s="4"/>
    </row>
    <row r="16" spans="1:12" x14ac:dyDescent="0.2">
      <c r="A16" s="11" t="s">
        <v>76</v>
      </c>
      <c r="B16" s="11"/>
      <c r="C16" s="41"/>
      <c r="D16" s="38"/>
      <c r="E16" s="45">
        <v>2584</v>
      </c>
      <c r="F16" s="38"/>
      <c r="G16" s="45"/>
      <c r="H16" s="38"/>
      <c r="I16" s="2"/>
    </row>
    <row r="17" spans="1:12" x14ac:dyDescent="0.2">
      <c r="A17" s="11" t="s">
        <v>114</v>
      </c>
      <c r="B17" s="55"/>
      <c r="C17" s="56"/>
      <c r="D17" s="57"/>
      <c r="E17" s="45">
        <v>745</v>
      </c>
      <c r="F17" s="38"/>
      <c r="G17" s="45"/>
      <c r="H17" s="38"/>
      <c r="I17" s="2"/>
    </row>
    <row r="18" spans="1:12" x14ac:dyDescent="0.2">
      <c r="A18" s="11" t="s">
        <v>115</v>
      </c>
      <c r="B18" s="55"/>
      <c r="C18" s="56"/>
      <c r="D18" s="57"/>
      <c r="E18" s="45">
        <v>1839</v>
      </c>
      <c r="F18" s="38"/>
      <c r="G18" s="45"/>
      <c r="H18" s="38"/>
      <c r="I18" s="2"/>
    </row>
    <row r="19" spans="1:12" x14ac:dyDescent="0.2">
      <c r="A19" s="11" t="s">
        <v>77</v>
      </c>
      <c r="B19" s="55"/>
      <c r="C19" s="56"/>
      <c r="D19" s="57"/>
      <c r="E19" s="45">
        <v>4467</v>
      </c>
      <c r="F19" s="38"/>
      <c r="G19" s="45"/>
      <c r="H19" s="38"/>
      <c r="I19" s="2"/>
    </row>
    <row r="20" spans="1:12" x14ac:dyDescent="0.2">
      <c r="A20" s="11" t="s">
        <v>114</v>
      </c>
      <c r="B20" s="55"/>
      <c r="C20" s="56"/>
      <c r="D20" s="57"/>
      <c r="E20" s="45">
        <v>1262</v>
      </c>
      <c r="F20" s="38"/>
      <c r="G20" s="45"/>
      <c r="H20" s="38"/>
      <c r="I20" s="2"/>
    </row>
    <row r="21" spans="1:12" x14ac:dyDescent="0.2">
      <c r="A21" s="11" t="s">
        <v>115</v>
      </c>
      <c r="B21" s="55"/>
      <c r="C21" s="56"/>
      <c r="D21" s="57"/>
      <c r="E21" s="45">
        <v>3205</v>
      </c>
      <c r="F21" s="38"/>
      <c r="G21" s="45"/>
      <c r="H21" s="38"/>
      <c r="I21" s="2"/>
    </row>
    <row r="22" spans="1:12" x14ac:dyDescent="0.2">
      <c r="A22" s="11" t="s">
        <v>22</v>
      </c>
      <c r="B22" s="43"/>
      <c r="C22" s="42"/>
      <c r="D22" s="39"/>
      <c r="E22" s="45"/>
      <c r="F22" s="38"/>
      <c r="G22" s="45"/>
      <c r="H22" s="38"/>
      <c r="I22" s="2"/>
    </row>
    <row r="23" spans="1:12" ht="13.5" thickBot="1" x14ac:dyDescent="0.25">
      <c r="A23" s="9" t="s">
        <v>11</v>
      </c>
      <c r="B23" s="49">
        <v>14646</v>
      </c>
      <c r="C23" s="35"/>
      <c r="D23" s="33"/>
      <c r="E23" s="49">
        <v>7051</v>
      </c>
      <c r="F23" s="7"/>
      <c r="G23" s="49"/>
      <c r="H23" s="7"/>
      <c r="I23" s="2"/>
    </row>
    <row r="24" spans="1:12" ht="14.25" thickTop="1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3.5" thickTop="1" x14ac:dyDescent="0.2">
      <c r="A25" s="8"/>
      <c r="B25" s="18" t="s">
        <v>12</v>
      </c>
      <c r="C25" s="79">
        <f>+E2</f>
        <v>36914</v>
      </c>
      <c r="D25" s="80"/>
      <c r="E25" s="25">
        <v>0.41666666666666669</v>
      </c>
      <c r="F25" s="25">
        <v>0.5625</v>
      </c>
      <c r="G25" s="25">
        <v>0.66666666666666663</v>
      </c>
      <c r="H25" s="21">
        <v>0.6875</v>
      </c>
    </row>
    <row r="26" spans="1:12" ht="13.5" thickBot="1" x14ac:dyDescent="0.25">
      <c r="A26" s="9" t="s">
        <v>19</v>
      </c>
      <c r="B26" s="19" t="s">
        <v>13</v>
      </c>
      <c r="C26" s="19" t="s">
        <v>6</v>
      </c>
      <c r="D26" s="22" t="s">
        <v>7</v>
      </c>
      <c r="E26" s="19" t="s">
        <v>6</v>
      </c>
      <c r="F26" s="19" t="s">
        <v>6</v>
      </c>
      <c r="G26" s="19" t="s">
        <v>6</v>
      </c>
      <c r="H26" s="22" t="s">
        <v>6</v>
      </c>
    </row>
    <row r="27" spans="1:12" ht="13.5" thickTop="1" x14ac:dyDescent="0.2">
      <c r="A27" s="10" t="s">
        <v>0</v>
      </c>
      <c r="B27" s="15">
        <v>23128</v>
      </c>
      <c r="C27" s="15">
        <f>+E4</f>
        <v>15100</v>
      </c>
      <c r="D27" s="31">
        <f>+F4</f>
        <v>0</v>
      </c>
      <c r="E27" s="65"/>
      <c r="F27" s="24"/>
      <c r="G27" s="52"/>
      <c r="H27" s="26"/>
    </row>
    <row r="28" spans="1:12" x14ac:dyDescent="0.2">
      <c r="A28" s="11" t="s">
        <v>1</v>
      </c>
      <c r="B28" s="16">
        <v>19935</v>
      </c>
      <c r="C28" s="16">
        <f t="shared" ref="C28:C37" si="0">+E5</f>
        <v>12700</v>
      </c>
      <c r="D28" s="27">
        <f>+F5</f>
        <v>0</v>
      </c>
      <c r="E28" s="66"/>
      <c r="F28" s="16"/>
      <c r="G28" s="53"/>
      <c r="H28" s="27"/>
    </row>
    <row r="29" spans="1:12" x14ac:dyDescent="0.2">
      <c r="A29" s="11" t="s">
        <v>2</v>
      </c>
      <c r="B29" s="16"/>
      <c r="C29" s="16">
        <f t="shared" si="0"/>
        <v>2750</v>
      </c>
      <c r="D29" s="27">
        <f>+F6</f>
        <v>0</v>
      </c>
      <c r="E29" s="66"/>
      <c r="F29" s="16"/>
      <c r="G29" s="53"/>
      <c r="H29" s="27"/>
    </row>
    <row r="30" spans="1:12" x14ac:dyDescent="0.2">
      <c r="A30" s="11" t="s">
        <v>3</v>
      </c>
      <c r="B30" s="16">
        <v>45884</v>
      </c>
      <c r="C30" s="16">
        <f t="shared" si="0"/>
        <v>31883</v>
      </c>
      <c r="D30" s="27" t="s">
        <v>5</v>
      </c>
      <c r="E30" s="66">
        <v>31854</v>
      </c>
      <c r="F30" s="16"/>
      <c r="G30" s="54"/>
      <c r="H30" s="27"/>
    </row>
    <row r="31" spans="1:12" x14ac:dyDescent="0.2">
      <c r="A31" s="11" t="s">
        <v>15</v>
      </c>
      <c r="B31" s="16"/>
      <c r="C31" s="16">
        <f t="shared" si="0"/>
        <v>24217</v>
      </c>
      <c r="D31" s="27" t="s">
        <v>5</v>
      </c>
      <c r="E31" s="16"/>
      <c r="F31" s="16"/>
      <c r="G31" s="53"/>
      <c r="H31" s="27"/>
    </row>
    <row r="32" spans="1:12" x14ac:dyDescent="0.2">
      <c r="A32" s="11" t="s">
        <v>8</v>
      </c>
      <c r="B32" s="16">
        <v>2759</v>
      </c>
      <c r="C32" s="16">
        <f t="shared" si="0"/>
        <v>0</v>
      </c>
      <c r="D32" s="27">
        <f>+F9</f>
        <v>0</v>
      </c>
      <c r="E32" s="16"/>
      <c r="F32" s="16"/>
      <c r="G32" s="53"/>
      <c r="H32" s="27"/>
    </row>
    <row r="33" spans="1:19" x14ac:dyDescent="0.2">
      <c r="A33" s="11" t="s">
        <v>4</v>
      </c>
      <c r="B33" s="16"/>
      <c r="C33" s="16">
        <f t="shared" si="0"/>
        <v>3500</v>
      </c>
      <c r="D33" s="27">
        <f>+F10</f>
        <v>0</v>
      </c>
      <c r="E33" s="66"/>
      <c r="F33" s="16"/>
      <c r="G33" s="10"/>
      <c r="H33" s="27"/>
      <c r="I33" t="s">
        <v>116</v>
      </c>
      <c r="J33">
        <v>1100</v>
      </c>
      <c r="K33">
        <v>1200</v>
      </c>
      <c r="L33">
        <v>1300</v>
      </c>
      <c r="M33">
        <v>1400</v>
      </c>
      <c r="N33">
        <v>1500</v>
      </c>
      <c r="O33">
        <v>1600</v>
      </c>
      <c r="P33">
        <v>1700</v>
      </c>
      <c r="Q33">
        <v>1800</v>
      </c>
      <c r="R33">
        <v>1900</v>
      </c>
      <c r="S33">
        <v>2000</v>
      </c>
    </row>
    <row r="34" spans="1:19" x14ac:dyDescent="0.2">
      <c r="A34" s="11" t="s">
        <v>14</v>
      </c>
      <c r="B34" s="16"/>
      <c r="C34" s="16">
        <f t="shared" si="0"/>
        <v>3135</v>
      </c>
      <c r="D34" s="27"/>
      <c r="E34" s="16">
        <v>3135</v>
      </c>
      <c r="F34" s="16"/>
      <c r="G34" s="16"/>
      <c r="H34" s="27"/>
      <c r="I34">
        <v>1507</v>
      </c>
      <c r="J34" t="s">
        <v>181</v>
      </c>
    </row>
    <row r="35" spans="1:19" x14ac:dyDescent="0.2">
      <c r="A35" s="11" t="s">
        <v>21</v>
      </c>
      <c r="B35" s="16"/>
      <c r="C35" s="16">
        <f t="shared" si="0"/>
        <v>0</v>
      </c>
      <c r="D35" s="27"/>
      <c r="E35" s="16"/>
      <c r="F35" s="16"/>
      <c r="G35" s="16"/>
      <c r="H35" s="27"/>
    </row>
    <row r="36" spans="1:19" x14ac:dyDescent="0.2">
      <c r="A36" s="11" t="s">
        <v>17</v>
      </c>
      <c r="B36" s="16"/>
      <c r="C36" s="16">
        <f t="shared" si="0"/>
        <v>500</v>
      </c>
      <c r="D36" s="27"/>
      <c r="E36" s="16">
        <v>400</v>
      </c>
      <c r="F36" s="16"/>
      <c r="G36" s="16"/>
      <c r="H36" s="27"/>
      <c r="J36" s="67">
        <v>0.3125</v>
      </c>
      <c r="K36" s="4"/>
      <c r="L36" s="67">
        <v>0.41666666666666669</v>
      </c>
      <c r="M36" s="67" t="s">
        <v>5</v>
      </c>
      <c r="N36" s="67">
        <v>0.54166666666666663</v>
      </c>
      <c r="O36" t="s">
        <v>237</v>
      </c>
    </row>
    <row r="37" spans="1:19" x14ac:dyDescent="0.2">
      <c r="A37" s="11" t="s">
        <v>20</v>
      </c>
      <c r="B37" s="16"/>
      <c r="C37" s="16">
        <f t="shared" si="0"/>
        <v>0</v>
      </c>
      <c r="D37" s="27"/>
      <c r="E37" s="16"/>
      <c r="F37" s="16"/>
      <c r="G37" s="16"/>
      <c r="H37" s="27"/>
      <c r="I37" t="s">
        <v>117</v>
      </c>
      <c r="J37" t="s">
        <v>118</v>
      </c>
      <c r="K37" t="s">
        <v>119</v>
      </c>
      <c r="M37" t="s">
        <v>119</v>
      </c>
    </row>
    <row r="38" spans="1:19" x14ac:dyDescent="0.2">
      <c r="A38" s="11" t="s">
        <v>16</v>
      </c>
      <c r="B38" s="29"/>
      <c r="C38" s="29">
        <f t="shared" ref="C38:C46" si="1">+E15</f>
        <v>5.3999999999999999E-2</v>
      </c>
      <c r="D38" s="27" t="s">
        <v>5</v>
      </c>
      <c r="E38" s="29">
        <v>5.2999999999999999E-2</v>
      </c>
      <c r="F38" s="29"/>
      <c r="G38" s="29"/>
      <c r="H38" s="30"/>
      <c r="I38" t="s">
        <v>120</v>
      </c>
    </row>
    <row r="39" spans="1:19" x14ac:dyDescent="0.2">
      <c r="A39" s="11" t="s">
        <v>76</v>
      </c>
      <c r="B39" s="16"/>
      <c r="C39" s="16">
        <f t="shared" si="1"/>
        <v>2584</v>
      </c>
      <c r="D39" s="27"/>
      <c r="E39" s="16"/>
      <c r="F39" s="16"/>
      <c r="G39" s="16"/>
      <c r="H39" s="27"/>
      <c r="I39" t="s">
        <v>121</v>
      </c>
    </row>
    <row r="40" spans="1:19" x14ac:dyDescent="0.2">
      <c r="A40" s="11" t="s">
        <v>114</v>
      </c>
      <c r="B40" s="16"/>
      <c r="C40" s="16">
        <f t="shared" si="1"/>
        <v>745</v>
      </c>
      <c r="D40" s="27"/>
      <c r="E40" s="16"/>
      <c r="F40" s="16"/>
      <c r="G40" s="68"/>
      <c r="H40" s="27"/>
      <c r="I40" t="s">
        <v>122</v>
      </c>
    </row>
    <row r="41" spans="1:19" x14ac:dyDescent="0.2">
      <c r="A41" s="11" t="s">
        <v>115</v>
      </c>
      <c r="B41" s="16"/>
      <c r="C41" s="16">
        <f t="shared" si="1"/>
        <v>1839</v>
      </c>
      <c r="D41" s="27"/>
      <c r="E41" s="16"/>
      <c r="F41" s="16"/>
      <c r="G41" s="68"/>
      <c r="H41" s="27"/>
      <c r="I41" t="s">
        <v>123</v>
      </c>
    </row>
    <row r="42" spans="1:19" x14ac:dyDescent="0.2">
      <c r="A42" s="11" t="s">
        <v>77</v>
      </c>
      <c r="B42" s="16"/>
      <c r="C42" s="16">
        <f t="shared" si="1"/>
        <v>4467</v>
      </c>
      <c r="D42" s="27"/>
      <c r="E42" s="16"/>
      <c r="F42" s="16"/>
      <c r="G42" s="68"/>
      <c r="H42" s="27"/>
      <c r="I42" t="s">
        <v>124</v>
      </c>
    </row>
    <row r="43" spans="1:19" x14ac:dyDescent="0.2">
      <c r="A43" s="11" t="s">
        <v>114</v>
      </c>
      <c r="B43" s="16"/>
      <c r="C43" s="16">
        <f t="shared" si="1"/>
        <v>1262</v>
      </c>
      <c r="D43" s="27"/>
      <c r="E43" s="16"/>
      <c r="F43" s="16"/>
      <c r="G43" s="68"/>
      <c r="H43" s="27"/>
      <c r="I43" t="s">
        <v>125</v>
      </c>
    </row>
    <row r="44" spans="1:19" x14ac:dyDescent="0.2">
      <c r="A44" s="11" t="s">
        <v>115</v>
      </c>
      <c r="B44" s="16"/>
      <c r="C44" s="16">
        <f t="shared" si="1"/>
        <v>3205</v>
      </c>
      <c r="D44" s="27"/>
      <c r="E44" s="16"/>
      <c r="F44" s="16"/>
      <c r="G44" s="68"/>
      <c r="H44" s="27"/>
      <c r="I44" t="s">
        <v>126</v>
      </c>
    </row>
    <row r="45" spans="1:19" x14ac:dyDescent="0.2">
      <c r="A45" s="11" t="s">
        <v>22</v>
      </c>
      <c r="B45" s="16"/>
      <c r="C45" s="16">
        <f t="shared" si="1"/>
        <v>0</v>
      </c>
      <c r="D45" s="27"/>
      <c r="E45" s="16"/>
      <c r="F45" s="16"/>
      <c r="G45" s="62"/>
      <c r="H45" s="27"/>
      <c r="I45" t="s">
        <v>127</v>
      </c>
    </row>
    <row r="46" spans="1:19" ht="13.5" thickBot="1" x14ac:dyDescent="0.25">
      <c r="A46" s="9" t="s">
        <v>11</v>
      </c>
      <c r="B46" s="49">
        <v>14646</v>
      </c>
      <c r="C46" s="17">
        <f t="shared" si="1"/>
        <v>7051</v>
      </c>
      <c r="D46" s="17"/>
      <c r="E46" s="17"/>
      <c r="F46" s="17"/>
      <c r="G46" s="61"/>
      <c r="H46" s="28"/>
      <c r="I46" t="s">
        <v>128</v>
      </c>
    </row>
    <row r="47" spans="1:19" ht="13.5" thickTop="1" x14ac:dyDescent="0.2">
      <c r="A47" s="32"/>
      <c r="B47" s="36"/>
      <c r="C47" s="36"/>
      <c r="D47" s="36"/>
      <c r="E47" s="36"/>
      <c r="F47" s="36"/>
      <c r="G47" s="36"/>
      <c r="H47" s="36"/>
      <c r="I47" t="s">
        <v>129</v>
      </c>
    </row>
    <row r="48" spans="1:19" x14ac:dyDescent="0.2">
      <c r="A48" s="51">
        <v>0.3125</v>
      </c>
      <c r="B48" s="36"/>
      <c r="C48" s="36"/>
      <c r="D48" s="36"/>
      <c r="H48" s="36"/>
      <c r="I48" t="s">
        <v>130</v>
      </c>
    </row>
    <row r="49" spans="1:11" x14ac:dyDescent="0.2">
      <c r="A49" s="58" t="s">
        <v>285</v>
      </c>
      <c r="B49" s="36"/>
      <c r="C49" s="36"/>
      <c r="D49" s="36"/>
      <c r="E49" s="36"/>
      <c r="F49" s="36"/>
      <c r="G49" s="36"/>
      <c r="H49" s="36"/>
      <c r="I49" t="s">
        <v>132</v>
      </c>
    </row>
    <row r="50" spans="1:11" x14ac:dyDescent="0.2">
      <c r="A50" s="59" t="s">
        <v>286</v>
      </c>
      <c r="B50" s="36"/>
      <c r="C50" s="36"/>
      <c r="D50" s="32"/>
      <c r="E50" s="58"/>
      <c r="G50" s="36"/>
      <c r="H50" s="36"/>
    </row>
    <row r="51" spans="1:11" x14ac:dyDescent="0.2">
      <c r="A51" s="59" t="s">
        <v>287</v>
      </c>
      <c r="B51" s="36"/>
      <c r="C51" s="36"/>
      <c r="D51" s="32"/>
      <c r="E51" s="58"/>
      <c r="G51" s="36"/>
      <c r="H51" s="36"/>
    </row>
    <row r="52" spans="1:11" x14ac:dyDescent="0.2">
      <c r="A52" s="37" t="s">
        <v>288</v>
      </c>
      <c r="B52" s="36"/>
      <c r="C52" s="36"/>
      <c r="D52" s="32"/>
      <c r="E52" s="58"/>
      <c r="F52" s="36"/>
      <c r="G52" s="36"/>
      <c r="H52" s="36"/>
    </row>
    <row r="53" spans="1:11" ht="13.5" thickBot="1" x14ac:dyDescent="0.25">
      <c r="A53" s="37" t="s">
        <v>289</v>
      </c>
      <c r="B53" s="36"/>
      <c r="C53" s="36"/>
      <c r="D53" s="32"/>
      <c r="E53" s="58"/>
      <c r="F53" s="36"/>
      <c r="G53" s="36"/>
      <c r="H53" s="36"/>
    </row>
    <row r="54" spans="1:11" ht="25.5" x14ac:dyDescent="0.2">
      <c r="A54" s="51"/>
      <c r="E54" s="63"/>
      <c r="I54" s="69"/>
      <c r="J54" s="70" t="s">
        <v>138</v>
      </c>
      <c r="K54" s="71" t="s">
        <v>139</v>
      </c>
    </row>
    <row r="55" spans="1:11" x14ac:dyDescent="0.2">
      <c r="A55" t="s">
        <v>290</v>
      </c>
      <c r="E55" s="63"/>
      <c r="I55" s="72" t="s">
        <v>141</v>
      </c>
      <c r="K55" s="74"/>
    </row>
    <row r="56" spans="1:11" x14ac:dyDescent="0.2">
      <c r="A56" t="s">
        <v>291</v>
      </c>
      <c r="E56" s="63"/>
      <c r="I56" s="72"/>
      <c r="K56" s="74"/>
    </row>
    <row r="57" spans="1:11" x14ac:dyDescent="0.2">
      <c r="A57" s="37" t="s">
        <v>292</v>
      </c>
      <c r="I57" s="72" t="s">
        <v>143</v>
      </c>
      <c r="K57" s="74"/>
    </row>
    <row r="58" spans="1:11" x14ac:dyDescent="0.2">
      <c r="A58" t="s">
        <v>293</v>
      </c>
      <c r="I58" s="72" t="s">
        <v>145</v>
      </c>
      <c r="K58" s="74"/>
    </row>
    <row r="59" spans="1:11" ht="13.5" thickBot="1" x14ac:dyDescent="0.25">
      <c r="A59" s="50" t="s">
        <v>294</v>
      </c>
      <c r="I59" s="75" t="s">
        <v>147</v>
      </c>
      <c r="J59" s="76"/>
      <c r="K59" s="77"/>
    </row>
    <row r="60" spans="1:11" x14ac:dyDescent="0.2">
      <c r="A60" t="s">
        <v>295</v>
      </c>
    </row>
    <row r="61" spans="1:11" x14ac:dyDescent="0.2">
      <c r="A61" t="s">
        <v>296</v>
      </c>
    </row>
    <row r="62" spans="1:11" x14ac:dyDescent="0.2">
      <c r="A62" t="s">
        <v>297</v>
      </c>
    </row>
    <row r="63" spans="1:11" x14ac:dyDescent="0.2">
      <c r="A63" t="s">
        <v>103</v>
      </c>
    </row>
    <row r="65" spans="1:1" x14ac:dyDescent="0.2">
      <c r="A65" t="s">
        <v>298</v>
      </c>
    </row>
    <row r="66" spans="1:1" x14ac:dyDescent="0.2">
      <c r="A66" t="s">
        <v>299</v>
      </c>
    </row>
    <row r="67" spans="1:1" x14ac:dyDescent="0.2">
      <c r="A67" t="s">
        <v>300</v>
      </c>
    </row>
    <row r="68" spans="1:1" x14ac:dyDescent="0.2">
      <c r="A68" t="s">
        <v>301</v>
      </c>
    </row>
    <row r="69" spans="1:1" x14ac:dyDescent="0.2">
      <c r="A69" t="s">
        <v>302</v>
      </c>
    </row>
    <row r="70" spans="1:1" x14ac:dyDescent="0.2">
      <c r="A70" t="s">
        <v>303</v>
      </c>
    </row>
    <row r="71" spans="1:1" x14ac:dyDescent="0.2">
      <c r="A71" t="s">
        <v>49</v>
      </c>
    </row>
    <row r="74" spans="1:1" x14ac:dyDescent="0.2">
      <c r="A74" s="20"/>
    </row>
    <row r="77" spans="1:1" ht="12" customHeight="1" x14ac:dyDescent="0.2"/>
  </sheetData>
  <mergeCells count="7">
    <mergeCell ref="C25:D25"/>
    <mergeCell ref="A1:L1"/>
    <mergeCell ref="G2:H2"/>
    <mergeCell ref="C2:D2"/>
    <mergeCell ref="E2:F2"/>
    <mergeCell ref="I2:J2"/>
    <mergeCell ref="K2:L2"/>
  </mergeCells>
  <pageMargins left="0.75" right="0.75" top="0.6" bottom="0.48" header="0.5" footer="0.5"/>
  <pageSetup scale="57" orientation="portrait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3"/>
  <sheetViews>
    <sheetView workbookViewId="0">
      <selection sqref="A1:L1"/>
    </sheetView>
  </sheetViews>
  <sheetFormatPr defaultRowHeight="12.75" x14ac:dyDescent="0.2"/>
  <cols>
    <col min="1" max="1" width="32.42578125" customWidth="1"/>
    <col min="2" max="8" width="7.7109375" customWidth="1"/>
    <col min="9" max="9" width="10.5703125" customWidth="1"/>
    <col min="10" max="11" width="7.7109375" customWidth="1"/>
  </cols>
  <sheetData>
    <row r="1" spans="1:12" ht="24" thickBot="1" x14ac:dyDescent="0.4">
      <c r="A1" s="81" t="s">
        <v>304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5" thickTop="1" x14ac:dyDescent="0.2">
      <c r="A2" s="8" t="s">
        <v>305</v>
      </c>
      <c r="B2" s="18" t="s">
        <v>12</v>
      </c>
      <c r="C2" s="84">
        <v>36916</v>
      </c>
      <c r="D2" s="85"/>
      <c r="E2" s="84">
        <f>+C2+1</f>
        <v>36917</v>
      </c>
      <c r="F2" s="85"/>
      <c r="G2" s="82">
        <f>+E2+1</f>
        <v>36918</v>
      </c>
      <c r="H2" s="83"/>
      <c r="I2" s="82">
        <f>+G2+1</f>
        <v>36919</v>
      </c>
      <c r="J2" s="83"/>
      <c r="K2" s="82">
        <f>+I2+1</f>
        <v>36920</v>
      </c>
      <c r="L2" s="83"/>
    </row>
    <row r="3" spans="1:12" ht="13.5" thickBot="1" x14ac:dyDescent="0.25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7"/>
      <c r="J3" s="7"/>
      <c r="K3" s="7"/>
      <c r="L3" s="7"/>
    </row>
    <row r="4" spans="1:12" ht="13.5" thickTop="1" x14ac:dyDescent="0.2">
      <c r="A4" s="10" t="s">
        <v>0</v>
      </c>
      <c r="B4" s="15">
        <v>23128</v>
      </c>
      <c r="C4" s="12"/>
      <c r="D4" s="6"/>
      <c r="E4" s="46">
        <v>15200</v>
      </c>
      <c r="F4" s="47"/>
      <c r="G4" s="46"/>
      <c r="H4" s="47"/>
      <c r="I4" s="3"/>
      <c r="J4" s="4"/>
      <c r="K4" s="4"/>
      <c r="L4" s="4"/>
    </row>
    <row r="5" spans="1:12" x14ac:dyDescent="0.2">
      <c r="A5" s="11" t="s">
        <v>1</v>
      </c>
      <c r="B5" s="16">
        <v>19935</v>
      </c>
      <c r="C5" s="13"/>
      <c r="D5" s="5"/>
      <c r="E5" s="45">
        <v>12450</v>
      </c>
      <c r="F5" s="5"/>
      <c r="G5" s="45"/>
      <c r="H5" s="5"/>
      <c r="I5" s="3"/>
      <c r="J5" s="4"/>
      <c r="K5" s="4"/>
      <c r="L5" s="4"/>
    </row>
    <row r="6" spans="1:12" x14ac:dyDescent="0.2">
      <c r="A6" s="11" t="s">
        <v>2</v>
      </c>
      <c r="B6" s="16"/>
      <c r="C6" s="13"/>
      <c r="D6" s="5"/>
      <c r="E6" s="45">
        <v>2850</v>
      </c>
      <c r="F6" s="5"/>
      <c r="G6" s="45"/>
      <c r="H6" s="5"/>
      <c r="I6" s="3"/>
      <c r="J6" s="4"/>
      <c r="K6" s="4"/>
      <c r="L6" s="4"/>
    </row>
    <row r="7" spans="1:12" x14ac:dyDescent="0.2">
      <c r="A7" s="11" t="s">
        <v>3</v>
      </c>
      <c r="B7" s="16">
        <v>45884</v>
      </c>
      <c r="C7" s="13">
        <v>31357</v>
      </c>
      <c r="D7" s="5"/>
      <c r="E7" s="45">
        <v>30559</v>
      </c>
      <c r="F7" s="5"/>
      <c r="G7" s="45">
        <v>27620</v>
      </c>
      <c r="H7" s="5"/>
      <c r="I7" s="3">
        <v>27830</v>
      </c>
      <c r="J7" s="4"/>
      <c r="K7" s="4">
        <v>31532</v>
      </c>
      <c r="L7" s="4"/>
    </row>
    <row r="8" spans="1:12" x14ac:dyDescent="0.2">
      <c r="A8" s="11" t="s">
        <v>15</v>
      </c>
      <c r="B8" s="16"/>
      <c r="C8" s="13"/>
      <c r="D8" s="5"/>
      <c r="E8" s="45">
        <v>24525</v>
      </c>
      <c r="F8" s="5"/>
      <c r="G8" s="45"/>
      <c r="H8" s="5"/>
      <c r="I8" s="3"/>
      <c r="J8" s="4"/>
      <c r="K8" s="4"/>
      <c r="L8" s="4"/>
    </row>
    <row r="9" spans="1:12" x14ac:dyDescent="0.2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">
      <c r="A10" s="11" t="s">
        <v>4</v>
      </c>
      <c r="B10" s="16"/>
      <c r="C10" s="13"/>
      <c r="D10" s="5"/>
      <c r="E10" s="45">
        <v>3550</v>
      </c>
      <c r="F10" s="5"/>
      <c r="G10" s="45"/>
      <c r="H10" s="5"/>
      <c r="I10" s="3"/>
      <c r="J10" s="4"/>
      <c r="K10" s="4"/>
      <c r="L10" s="4"/>
    </row>
    <row r="11" spans="1:12" x14ac:dyDescent="0.2">
      <c r="A11" s="11" t="s">
        <v>14</v>
      </c>
      <c r="B11" s="16"/>
      <c r="C11" s="13">
        <v>3715</v>
      </c>
      <c r="D11" s="5"/>
      <c r="E11" s="45">
        <v>3300</v>
      </c>
      <c r="F11" s="5"/>
      <c r="G11" s="45"/>
      <c r="H11" s="5"/>
      <c r="I11" s="3"/>
      <c r="J11" s="4"/>
      <c r="K11" s="4"/>
      <c r="L11" s="4"/>
    </row>
    <row r="12" spans="1:12" x14ac:dyDescent="0.2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">
      <c r="A13" s="11" t="s">
        <v>17</v>
      </c>
      <c r="B13" s="16"/>
      <c r="C13" s="13"/>
      <c r="D13" s="5"/>
      <c r="E13" s="45"/>
      <c r="F13" s="5"/>
      <c r="G13" s="45"/>
      <c r="H13" s="5"/>
      <c r="I13" s="3"/>
      <c r="J13" s="4"/>
      <c r="K13" s="4"/>
      <c r="L13" s="4"/>
    </row>
    <row r="14" spans="1:12" x14ac:dyDescent="0.2">
      <c r="A14" s="11" t="s">
        <v>20</v>
      </c>
      <c r="B14" s="16"/>
      <c r="C14" s="13"/>
      <c r="D14" s="5"/>
      <c r="E14" s="45"/>
      <c r="F14" s="5"/>
      <c r="G14" s="45"/>
      <c r="H14" s="5"/>
      <c r="I14" s="3"/>
      <c r="J14" s="4"/>
      <c r="K14" s="4">
        <v>1050</v>
      </c>
      <c r="L14" s="4"/>
    </row>
    <row r="15" spans="1:12" x14ac:dyDescent="0.2">
      <c r="A15" s="11" t="s">
        <v>16</v>
      </c>
      <c r="B15" s="29"/>
      <c r="C15" s="40">
        <v>6.7000000000000004E-2</v>
      </c>
      <c r="D15" s="44"/>
      <c r="E15" s="48">
        <v>7.0000000000000007E-2</v>
      </c>
      <c r="F15" s="44"/>
      <c r="G15" s="48"/>
      <c r="H15" s="44"/>
      <c r="I15" s="3"/>
      <c r="J15" s="4"/>
      <c r="K15" s="48">
        <v>0.05</v>
      </c>
      <c r="L15" s="4"/>
    </row>
    <row r="16" spans="1:12" x14ac:dyDescent="0.2">
      <c r="A16" s="11" t="s">
        <v>76</v>
      </c>
      <c r="B16" s="11"/>
      <c r="C16" s="41"/>
      <c r="D16" s="38"/>
      <c r="E16" s="45">
        <v>3224</v>
      </c>
      <c r="F16" s="38"/>
      <c r="G16" s="45"/>
      <c r="H16" s="38"/>
      <c r="I16" s="2"/>
    </row>
    <row r="17" spans="1:12" x14ac:dyDescent="0.2">
      <c r="A17" s="11" t="s">
        <v>114</v>
      </c>
      <c r="B17" s="55"/>
      <c r="C17" s="56"/>
      <c r="D17" s="57"/>
      <c r="E17" s="45">
        <v>890</v>
      </c>
      <c r="F17" s="38"/>
      <c r="G17" s="45"/>
      <c r="H17" s="38"/>
      <c r="I17" s="2"/>
    </row>
    <row r="18" spans="1:12" x14ac:dyDescent="0.2">
      <c r="A18" s="11" t="s">
        <v>115</v>
      </c>
      <c r="B18" s="55"/>
      <c r="C18" s="56"/>
      <c r="D18" s="57"/>
      <c r="E18" s="45">
        <v>2334</v>
      </c>
      <c r="F18" s="38"/>
      <c r="G18" s="45"/>
      <c r="H18" s="38"/>
      <c r="I18" s="2"/>
    </row>
    <row r="19" spans="1:12" x14ac:dyDescent="0.2">
      <c r="A19" s="11" t="s">
        <v>77</v>
      </c>
      <c r="B19" s="55"/>
      <c r="C19" s="56"/>
      <c r="D19" s="57"/>
      <c r="E19" s="45">
        <v>4253</v>
      </c>
      <c r="F19" s="38"/>
      <c r="G19" s="45"/>
      <c r="H19" s="38"/>
      <c r="I19" s="2"/>
    </row>
    <row r="20" spans="1:12" x14ac:dyDescent="0.2">
      <c r="A20" s="11" t="s">
        <v>114</v>
      </c>
      <c r="B20" s="55"/>
      <c r="C20" s="56"/>
      <c r="D20" s="57"/>
      <c r="E20" s="45">
        <v>2243</v>
      </c>
      <c r="F20" s="38"/>
      <c r="G20" s="45"/>
      <c r="H20" s="38"/>
      <c r="I20" s="2"/>
    </row>
    <row r="21" spans="1:12" x14ac:dyDescent="0.2">
      <c r="A21" s="11" t="s">
        <v>115</v>
      </c>
      <c r="B21" s="55"/>
      <c r="C21" s="56"/>
      <c r="D21" s="57"/>
      <c r="E21" s="45">
        <v>2010</v>
      </c>
      <c r="F21" s="38"/>
      <c r="G21" s="45"/>
      <c r="H21" s="38"/>
      <c r="I21" s="2"/>
    </row>
    <row r="22" spans="1:12" x14ac:dyDescent="0.2">
      <c r="A22" s="11" t="s">
        <v>22</v>
      </c>
      <c r="B22" s="43"/>
      <c r="C22" s="42"/>
      <c r="D22" s="39"/>
      <c r="E22" s="45"/>
      <c r="F22" s="38"/>
      <c r="G22" s="45"/>
      <c r="H22" s="38"/>
      <c r="I22" s="2"/>
    </row>
    <row r="23" spans="1:12" ht="13.5" thickBot="1" x14ac:dyDescent="0.25">
      <c r="A23" s="9" t="s">
        <v>11</v>
      </c>
      <c r="B23" s="49">
        <v>14646</v>
      </c>
      <c r="C23" s="35"/>
      <c r="D23" s="33"/>
      <c r="E23" s="49"/>
      <c r="F23" s="7"/>
      <c r="G23" s="49"/>
      <c r="H23" s="7"/>
      <c r="I23" s="2"/>
    </row>
    <row r="24" spans="1:12" ht="14.25" thickTop="1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3.5" thickTop="1" x14ac:dyDescent="0.2">
      <c r="A25" s="8"/>
      <c r="B25" s="18" t="s">
        <v>12</v>
      </c>
      <c r="C25" s="79">
        <f>+E2</f>
        <v>36917</v>
      </c>
      <c r="D25" s="80"/>
      <c r="E25" s="25">
        <v>0.41666666666666669</v>
      </c>
      <c r="F25" s="25">
        <v>0.5625</v>
      </c>
      <c r="G25" s="25">
        <v>0.66666666666666663</v>
      </c>
      <c r="H25" s="21">
        <v>0.6875</v>
      </c>
    </row>
    <row r="26" spans="1:12" ht="13.5" thickBot="1" x14ac:dyDescent="0.25">
      <c r="A26" s="9" t="s">
        <v>19</v>
      </c>
      <c r="B26" s="19" t="s">
        <v>13</v>
      </c>
      <c r="C26" s="19" t="s">
        <v>6</v>
      </c>
      <c r="D26" s="22" t="s">
        <v>7</v>
      </c>
      <c r="E26" s="19" t="s">
        <v>6</v>
      </c>
      <c r="F26" s="19" t="s">
        <v>6</v>
      </c>
      <c r="G26" s="19" t="s">
        <v>6</v>
      </c>
      <c r="H26" s="22" t="s">
        <v>6</v>
      </c>
    </row>
    <row r="27" spans="1:12" ht="13.5" thickTop="1" x14ac:dyDescent="0.2">
      <c r="A27" s="10" t="s">
        <v>0</v>
      </c>
      <c r="B27" s="15">
        <v>23128</v>
      </c>
      <c r="C27" s="15">
        <f>+E4</f>
        <v>15200</v>
      </c>
      <c r="D27" s="31">
        <f>+F4</f>
        <v>0</v>
      </c>
      <c r="E27" s="65"/>
      <c r="F27" s="24"/>
      <c r="G27" s="52"/>
      <c r="H27" s="26"/>
    </row>
    <row r="28" spans="1:12" x14ac:dyDescent="0.2">
      <c r="A28" s="11" t="s">
        <v>1</v>
      </c>
      <c r="B28" s="16">
        <v>19935</v>
      </c>
      <c r="C28" s="16">
        <f t="shared" ref="C28:C37" si="0">+E5</f>
        <v>12450</v>
      </c>
      <c r="D28" s="27">
        <f>+F5</f>
        <v>0</v>
      </c>
      <c r="E28" s="66"/>
      <c r="F28" s="16"/>
      <c r="G28" s="53"/>
      <c r="H28" s="27"/>
    </row>
    <row r="29" spans="1:12" x14ac:dyDescent="0.2">
      <c r="A29" s="11" t="s">
        <v>2</v>
      </c>
      <c r="B29" s="16"/>
      <c r="C29" s="16">
        <f t="shared" si="0"/>
        <v>2850</v>
      </c>
      <c r="D29" s="27">
        <f>+F6</f>
        <v>0</v>
      </c>
      <c r="E29" s="66"/>
      <c r="F29" s="16"/>
      <c r="G29" s="53"/>
      <c r="H29" s="27"/>
    </row>
    <row r="30" spans="1:12" x14ac:dyDescent="0.2">
      <c r="A30" s="11" t="s">
        <v>3</v>
      </c>
      <c r="B30" s="16">
        <v>45884</v>
      </c>
      <c r="C30" s="16">
        <f t="shared" si="0"/>
        <v>30559</v>
      </c>
      <c r="D30" s="27" t="s">
        <v>5</v>
      </c>
      <c r="E30" s="66"/>
      <c r="F30" s="16">
        <v>30559</v>
      </c>
      <c r="G30" s="54"/>
      <c r="H30" s="27"/>
    </row>
    <row r="31" spans="1:12" x14ac:dyDescent="0.2">
      <c r="A31" s="11" t="s">
        <v>15</v>
      </c>
      <c r="B31" s="16"/>
      <c r="C31" s="16">
        <f t="shared" si="0"/>
        <v>24525</v>
      </c>
      <c r="D31" s="27" t="s">
        <v>5</v>
      </c>
      <c r="E31" s="16"/>
      <c r="F31" s="16"/>
      <c r="G31" s="53"/>
      <c r="H31" s="27"/>
    </row>
    <row r="32" spans="1:12" x14ac:dyDescent="0.2">
      <c r="A32" s="11" t="s">
        <v>8</v>
      </c>
      <c r="B32" s="16">
        <v>2759</v>
      </c>
      <c r="C32" s="16">
        <f t="shared" si="0"/>
        <v>0</v>
      </c>
      <c r="D32" s="27">
        <f>+F9</f>
        <v>0</v>
      </c>
      <c r="E32" s="16"/>
      <c r="F32" s="16"/>
      <c r="G32" s="53"/>
      <c r="H32" s="27"/>
    </row>
    <row r="33" spans="1:19" x14ac:dyDescent="0.2">
      <c r="A33" s="11" t="s">
        <v>4</v>
      </c>
      <c r="B33" s="16"/>
      <c r="C33" s="16">
        <f t="shared" si="0"/>
        <v>3550</v>
      </c>
      <c r="D33" s="27">
        <f>+F10</f>
        <v>0</v>
      </c>
      <c r="E33" s="66"/>
      <c r="F33" s="16"/>
      <c r="G33" s="10"/>
      <c r="H33" s="27"/>
      <c r="I33" t="s">
        <v>116</v>
      </c>
      <c r="J33">
        <v>1100</v>
      </c>
      <c r="K33">
        <v>1200</v>
      </c>
      <c r="L33">
        <v>1300</v>
      </c>
      <c r="M33">
        <v>1400</v>
      </c>
      <c r="N33">
        <v>1500</v>
      </c>
      <c r="O33">
        <v>1600</v>
      </c>
      <c r="P33">
        <v>1700</v>
      </c>
      <c r="Q33">
        <v>1800</v>
      </c>
      <c r="R33">
        <v>1900</v>
      </c>
      <c r="S33">
        <v>2000</v>
      </c>
    </row>
    <row r="34" spans="1:19" x14ac:dyDescent="0.2">
      <c r="A34" s="11" t="s">
        <v>14</v>
      </c>
      <c r="B34" s="16"/>
      <c r="C34" s="16">
        <f t="shared" si="0"/>
        <v>3300</v>
      </c>
      <c r="D34" s="27"/>
      <c r="E34" s="16"/>
      <c r="F34" s="16"/>
      <c r="G34" s="16"/>
      <c r="H34" s="27"/>
      <c r="I34">
        <v>1507</v>
      </c>
      <c r="J34" t="s">
        <v>181</v>
      </c>
    </row>
    <row r="35" spans="1:19" x14ac:dyDescent="0.2">
      <c r="A35" s="11" t="s">
        <v>21</v>
      </c>
      <c r="B35" s="16"/>
      <c r="C35" s="16">
        <f t="shared" si="0"/>
        <v>0</v>
      </c>
      <c r="D35" s="27"/>
      <c r="E35" s="16"/>
      <c r="F35" s="16"/>
      <c r="G35" s="16"/>
      <c r="H35" s="27"/>
    </row>
    <row r="36" spans="1:19" x14ac:dyDescent="0.2">
      <c r="A36" s="11" t="s">
        <v>17</v>
      </c>
      <c r="B36" s="16"/>
      <c r="C36" s="16">
        <f t="shared" si="0"/>
        <v>0</v>
      </c>
      <c r="D36" s="27"/>
      <c r="E36" s="16">
        <v>1000</v>
      </c>
      <c r="F36" s="16">
        <v>1000</v>
      </c>
      <c r="G36" s="16"/>
      <c r="H36" s="27"/>
      <c r="J36" s="67">
        <v>0.3125</v>
      </c>
      <c r="K36" s="4"/>
      <c r="L36" s="67">
        <v>0.41666666666666669</v>
      </c>
      <c r="M36" s="67" t="s">
        <v>5</v>
      </c>
      <c r="N36" s="67">
        <v>0.54166666666666663</v>
      </c>
      <c r="O36" t="s">
        <v>237</v>
      </c>
    </row>
    <row r="37" spans="1:19" x14ac:dyDescent="0.2">
      <c r="A37" s="11" t="s">
        <v>20</v>
      </c>
      <c r="B37" s="16"/>
      <c r="C37" s="16">
        <f t="shared" si="0"/>
        <v>0</v>
      </c>
      <c r="D37" s="27"/>
      <c r="E37" s="16"/>
      <c r="F37" s="16"/>
      <c r="G37" s="16"/>
      <c r="H37" s="27"/>
      <c r="I37" t="s">
        <v>117</v>
      </c>
      <c r="J37" t="s">
        <v>118</v>
      </c>
      <c r="K37" t="s">
        <v>119</v>
      </c>
      <c r="M37" t="s">
        <v>119</v>
      </c>
    </row>
    <row r="38" spans="1:19" x14ac:dyDescent="0.2">
      <c r="A38" s="11" t="s">
        <v>16</v>
      </c>
      <c r="B38" s="29"/>
      <c r="C38" s="29">
        <f t="shared" ref="C38:C46" si="1">+E15</f>
        <v>7.0000000000000007E-2</v>
      </c>
      <c r="D38" s="27" t="s">
        <v>5</v>
      </c>
      <c r="E38" s="29"/>
      <c r="F38" s="29">
        <v>0.05</v>
      </c>
      <c r="G38" s="29"/>
      <c r="H38" s="30"/>
      <c r="I38" t="s">
        <v>120</v>
      </c>
    </row>
    <row r="39" spans="1:19" x14ac:dyDescent="0.2">
      <c r="A39" s="11" t="s">
        <v>76</v>
      </c>
      <c r="B39" s="16"/>
      <c r="C39" s="16">
        <f t="shared" si="1"/>
        <v>3224</v>
      </c>
      <c r="D39" s="27"/>
      <c r="E39" s="16"/>
      <c r="F39" s="16">
        <v>260</v>
      </c>
      <c r="G39" s="16"/>
      <c r="H39" s="27"/>
      <c r="I39" t="s">
        <v>121</v>
      </c>
    </row>
    <row r="40" spans="1:19" x14ac:dyDescent="0.2">
      <c r="A40" s="11" t="s">
        <v>114</v>
      </c>
      <c r="B40" s="16"/>
      <c r="C40" s="16">
        <f t="shared" si="1"/>
        <v>890</v>
      </c>
      <c r="D40" s="27"/>
      <c r="E40" s="16"/>
      <c r="F40" s="16"/>
      <c r="G40" s="68"/>
      <c r="H40" s="27"/>
      <c r="I40" t="s">
        <v>122</v>
      </c>
    </row>
    <row r="41" spans="1:19" x14ac:dyDescent="0.2">
      <c r="A41" s="11" t="s">
        <v>115</v>
      </c>
      <c r="B41" s="16"/>
      <c r="C41" s="16">
        <f t="shared" si="1"/>
        <v>2334</v>
      </c>
      <c r="D41" s="27"/>
      <c r="E41" s="16"/>
      <c r="F41" s="16"/>
      <c r="G41" s="68"/>
      <c r="H41" s="27"/>
      <c r="I41" t="s">
        <v>123</v>
      </c>
    </row>
    <row r="42" spans="1:19" x14ac:dyDescent="0.2">
      <c r="A42" s="11" t="s">
        <v>77</v>
      </c>
      <c r="B42" s="16"/>
      <c r="C42" s="16">
        <f t="shared" si="1"/>
        <v>4253</v>
      </c>
      <c r="D42" s="27"/>
      <c r="E42" s="16"/>
      <c r="F42" s="16"/>
      <c r="G42" s="68"/>
      <c r="H42" s="27"/>
      <c r="I42" t="s">
        <v>124</v>
      </c>
    </row>
    <row r="43" spans="1:19" x14ac:dyDescent="0.2">
      <c r="A43" s="11" t="s">
        <v>114</v>
      </c>
      <c r="B43" s="16"/>
      <c r="C43" s="16">
        <f t="shared" si="1"/>
        <v>2243</v>
      </c>
      <c r="D43" s="27"/>
      <c r="E43" s="16"/>
      <c r="F43" s="16"/>
      <c r="G43" s="68"/>
      <c r="H43" s="27"/>
      <c r="I43" t="s">
        <v>125</v>
      </c>
    </row>
    <row r="44" spans="1:19" x14ac:dyDescent="0.2">
      <c r="A44" s="11" t="s">
        <v>115</v>
      </c>
      <c r="B44" s="16"/>
      <c r="C44" s="16">
        <f t="shared" si="1"/>
        <v>2010</v>
      </c>
      <c r="D44" s="27"/>
      <c r="E44" s="16"/>
      <c r="F44" s="16"/>
      <c r="G44" s="68"/>
      <c r="H44" s="27"/>
      <c r="I44" t="s">
        <v>126</v>
      </c>
    </row>
    <row r="45" spans="1:19" x14ac:dyDescent="0.2">
      <c r="A45" s="11" t="s">
        <v>22</v>
      </c>
      <c r="B45" s="16"/>
      <c r="C45" s="16">
        <f t="shared" si="1"/>
        <v>0</v>
      </c>
      <c r="D45" s="27"/>
      <c r="E45" s="16"/>
      <c r="F45" s="16"/>
      <c r="G45" s="62"/>
      <c r="H45" s="27"/>
      <c r="I45" t="s">
        <v>127</v>
      </c>
    </row>
    <row r="46" spans="1:19" ht="13.5" thickBot="1" x14ac:dyDescent="0.25">
      <c r="A46" s="9" t="s">
        <v>11</v>
      </c>
      <c r="B46" s="49">
        <v>14646</v>
      </c>
      <c r="C46" s="17">
        <f t="shared" si="1"/>
        <v>0</v>
      </c>
      <c r="D46" s="17"/>
      <c r="E46" s="17"/>
      <c r="F46" s="17"/>
      <c r="G46" s="61"/>
      <c r="H46" s="28"/>
      <c r="I46" t="s">
        <v>128</v>
      </c>
    </row>
    <row r="47" spans="1:19" ht="13.5" thickTop="1" x14ac:dyDescent="0.2">
      <c r="A47" s="32"/>
      <c r="B47" s="36"/>
      <c r="C47" s="36"/>
      <c r="D47" s="36"/>
      <c r="E47" s="36"/>
      <c r="F47" s="36"/>
      <c r="G47" s="36"/>
      <c r="H47" s="36"/>
      <c r="I47" t="s">
        <v>129</v>
      </c>
    </row>
    <row r="48" spans="1:19" x14ac:dyDescent="0.2">
      <c r="A48" s="51">
        <v>0.3125</v>
      </c>
      <c r="B48" s="36"/>
      <c r="C48" s="36"/>
      <c r="D48" s="36"/>
      <c r="H48" s="36"/>
      <c r="I48" t="s">
        <v>130</v>
      </c>
    </row>
    <row r="49" spans="1:9" x14ac:dyDescent="0.2">
      <c r="A49" s="58" t="s">
        <v>306</v>
      </c>
      <c r="B49" s="36"/>
      <c r="C49" s="36"/>
      <c r="D49" s="36"/>
      <c r="E49" s="36"/>
      <c r="F49" s="36"/>
      <c r="G49" s="36"/>
      <c r="H49" s="36"/>
      <c r="I49" t="s">
        <v>132</v>
      </c>
    </row>
    <row r="50" spans="1:9" x14ac:dyDescent="0.2">
      <c r="A50" s="59" t="s">
        <v>307</v>
      </c>
      <c r="B50" s="36"/>
      <c r="C50" s="36"/>
      <c r="D50" s="32"/>
      <c r="E50" s="58"/>
      <c r="G50" s="36"/>
      <c r="H50" s="36"/>
    </row>
    <row r="51" spans="1:9" x14ac:dyDescent="0.2">
      <c r="A51" s="59" t="s">
        <v>308</v>
      </c>
      <c r="B51" s="36"/>
      <c r="C51" s="36"/>
      <c r="D51" s="32"/>
      <c r="E51" s="58"/>
      <c r="G51" s="36"/>
      <c r="H51" s="36"/>
    </row>
    <row r="52" spans="1:9" x14ac:dyDescent="0.2">
      <c r="A52" s="37" t="s">
        <v>309</v>
      </c>
      <c r="B52" s="36"/>
      <c r="C52" s="36"/>
      <c r="D52" s="32"/>
      <c r="E52" s="58"/>
      <c r="F52" s="36"/>
      <c r="G52" s="36"/>
      <c r="H52" s="36"/>
    </row>
    <row r="53" spans="1:9" x14ac:dyDescent="0.2">
      <c r="A53" s="37" t="s">
        <v>310</v>
      </c>
      <c r="B53" s="36"/>
      <c r="C53" s="36"/>
      <c r="D53" s="32"/>
      <c r="E53" s="58"/>
      <c r="F53" s="36"/>
      <c r="G53" s="36"/>
      <c r="H53" s="36"/>
    </row>
    <row r="54" spans="1:9" x14ac:dyDescent="0.2">
      <c r="A54" s="51" t="s">
        <v>49</v>
      </c>
      <c r="E54" s="63"/>
    </row>
    <row r="55" spans="1:9" x14ac:dyDescent="0.2">
      <c r="E55" s="63"/>
    </row>
    <row r="56" spans="1:9" x14ac:dyDescent="0.2">
      <c r="A56" t="s">
        <v>149</v>
      </c>
      <c r="E56" s="63"/>
    </row>
    <row r="57" spans="1:9" x14ac:dyDescent="0.2">
      <c r="A57" s="37" t="s">
        <v>311</v>
      </c>
    </row>
    <row r="58" spans="1:9" x14ac:dyDescent="0.2">
      <c r="A58" t="s">
        <v>312</v>
      </c>
    </row>
    <row r="59" spans="1:9" x14ac:dyDescent="0.2">
      <c r="A59" s="50" t="s">
        <v>313</v>
      </c>
    </row>
    <row r="60" spans="1:9" x14ac:dyDescent="0.2">
      <c r="A60" t="s">
        <v>314</v>
      </c>
    </row>
    <row r="61" spans="1:9" x14ac:dyDescent="0.2">
      <c r="A61" t="s">
        <v>315</v>
      </c>
    </row>
    <row r="63" spans="1:9" x14ac:dyDescent="0.2">
      <c r="A63" t="s">
        <v>38</v>
      </c>
    </row>
    <row r="64" spans="1:9" x14ac:dyDescent="0.2">
      <c r="A64" t="s">
        <v>316</v>
      </c>
    </row>
    <row r="65" spans="1:1" x14ac:dyDescent="0.2">
      <c r="A65" t="s">
        <v>317</v>
      </c>
    </row>
    <row r="66" spans="1:1" x14ac:dyDescent="0.2">
      <c r="A66" t="s">
        <v>318</v>
      </c>
    </row>
    <row r="67" spans="1:1" x14ac:dyDescent="0.2">
      <c r="A67" t="s">
        <v>319</v>
      </c>
    </row>
    <row r="68" spans="1:1" x14ac:dyDescent="0.2">
      <c r="A68" t="s">
        <v>320</v>
      </c>
    </row>
    <row r="69" spans="1:1" x14ac:dyDescent="0.2">
      <c r="A69" t="s">
        <v>321</v>
      </c>
    </row>
    <row r="70" spans="1:1" x14ac:dyDescent="0.2">
      <c r="A70" t="s">
        <v>322</v>
      </c>
    </row>
    <row r="71" spans="1:1" x14ac:dyDescent="0.2">
      <c r="A71" t="s">
        <v>323</v>
      </c>
    </row>
    <row r="72" spans="1:1" x14ac:dyDescent="0.2">
      <c r="A72" t="s">
        <v>324</v>
      </c>
    </row>
    <row r="73" spans="1:1" x14ac:dyDescent="0.2">
      <c r="A73" t="s">
        <v>325</v>
      </c>
    </row>
    <row r="74" spans="1:1" x14ac:dyDescent="0.2">
      <c r="A74" s="20" t="s">
        <v>326</v>
      </c>
    </row>
    <row r="76" spans="1:1" x14ac:dyDescent="0.2">
      <c r="A76" t="s">
        <v>216</v>
      </c>
    </row>
    <row r="77" spans="1:1" ht="12" customHeight="1" x14ac:dyDescent="0.2">
      <c r="A77" t="s">
        <v>327</v>
      </c>
    </row>
    <row r="78" spans="1:1" x14ac:dyDescent="0.2">
      <c r="A78" t="s">
        <v>328</v>
      </c>
    </row>
    <row r="79" spans="1:1" x14ac:dyDescent="0.2">
      <c r="A79" t="s">
        <v>329</v>
      </c>
    </row>
    <row r="80" spans="1:1" x14ac:dyDescent="0.2">
      <c r="A80" t="s">
        <v>330</v>
      </c>
    </row>
    <row r="81" spans="1:1" x14ac:dyDescent="0.2">
      <c r="A81" t="s">
        <v>331</v>
      </c>
    </row>
    <row r="82" spans="1:1" x14ac:dyDescent="0.2">
      <c r="A82" t="s">
        <v>332</v>
      </c>
    </row>
    <row r="83" spans="1:1" x14ac:dyDescent="0.2">
      <c r="A83" t="s">
        <v>233</v>
      </c>
    </row>
  </sheetData>
  <mergeCells count="7">
    <mergeCell ref="C25:D25"/>
    <mergeCell ref="A1:L1"/>
    <mergeCell ref="G2:H2"/>
    <mergeCell ref="C2:D2"/>
    <mergeCell ref="E2:F2"/>
    <mergeCell ref="I2:J2"/>
    <mergeCell ref="K2:L2"/>
  </mergeCells>
  <pageMargins left="0.75" right="0.75" top="0.6" bottom="0.48" header="0.5" footer="0.5"/>
  <pageSetup scale="57" orientation="portrait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>
      <selection activeCell="A71" sqref="A71"/>
    </sheetView>
  </sheetViews>
  <sheetFormatPr defaultRowHeight="12.75" x14ac:dyDescent="0.2"/>
  <cols>
    <col min="1" max="1" width="32.42578125" customWidth="1"/>
    <col min="2" max="8" width="7.7109375" customWidth="1"/>
    <col min="9" max="9" width="10.5703125" customWidth="1"/>
    <col min="10" max="11" width="7.7109375" customWidth="1"/>
  </cols>
  <sheetData>
    <row r="1" spans="1:12" ht="24" thickBot="1" x14ac:dyDescent="0.4">
      <c r="A1" s="81" t="s">
        <v>333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5" thickTop="1" x14ac:dyDescent="0.2">
      <c r="A2" s="8" t="s">
        <v>334</v>
      </c>
      <c r="B2" s="18" t="s">
        <v>12</v>
      </c>
      <c r="C2" s="84">
        <v>36919</v>
      </c>
      <c r="D2" s="85"/>
      <c r="E2" s="84">
        <f>+C2+1</f>
        <v>36920</v>
      </c>
      <c r="F2" s="85"/>
      <c r="G2" s="82">
        <f>+E2+1</f>
        <v>36921</v>
      </c>
      <c r="H2" s="83"/>
      <c r="I2" s="82">
        <f>+G2+1</f>
        <v>36922</v>
      </c>
      <c r="J2" s="83"/>
      <c r="K2" s="82">
        <f>+I2+1</f>
        <v>36923</v>
      </c>
      <c r="L2" s="83"/>
    </row>
    <row r="3" spans="1:12" ht="13.5" thickBot="1" x14ac:dyDescent="0.25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7"/>
      <c r="J3" s="7"/>
      <c r="K3" s="7"/>
      <c r="L3" s="7"/>
    </row>
    <row r="4" spans="1:12" ht="13.5" thickTop="1" x14ac:dyDescent="0.2">
      <c r="A4" s="10" t="s">
        <v>0</v>
      </c>
      <c r="B4" s="15">
        <v>23128</v>
      </c>
      <c r="C4" s="12"/>
      <c r="D4" s="6"/>
      <c r="E4" s="46">
        <v>14900</v>
      </c>
      <c r="F4" s="47"/>
      <c r="G4" s="46"/>
      <c r="H4" s="47"/>
      <c r="I4" s="3"/>
      <c r="J4" s="4"/>
      <c r="K4" s="4"/>
      <c r="L4" s="4"/>
    </row>
    <row r="5" spans="1:12" x14ac:dyDescent="0.2">
      <c r="A5" s="11" t="s">
        <v>1</v>
      </c>
      <c r="B5" s="16">
        <v>19935</v>
      </c>
      <c r="C5" s="13"/>
      <c r="D5" s="5"/>
      <c r="E5" s="45">
        <v>12950</v>
      </c>
      <c r="F5" s="5"/>
      <c r="G5" s="45"/>
      <c r="H5" s="5"/>
      <c r="I5" s="3"/>
      <c r="J5" s="4"/>
      <c r="K5" s="4"/>
      <c r="L5" s="4"/>
    </row>
    <row r="6" spans="1:12" x14ac:dyDescent="0.2">
      <c r="A6" s="11" t="s">
        <v>2</v>
      </c>
      <c r="B6" s="16"/>
      <c r="C6" s="13"/>
      <c r="D6" s="5"/>
      <c r="E6" s="45">
        <v>2870</v>
      </c>
      <c r="F6" s="5"/>
      <c r="G6" s="45"/>
      <c r="H6" s="5"/>
      <c r="I6" s="3"/>
      <c r="J6" s="4"/>
      <c r="K6" s="4"/>
      <c r="L6" s="4"/>
    </row>
    <row r="7" spans="1:12" x14ac:dyDescent="0.2">
      <c r="A7" s="11" t="s">
        <v>3</v>
      </c>
      <c r="B7" s="16">
        <v>45884</v>
      </c>
      <c r="C7" s="13">
        <v>26429</v>
      </c>
      <c r="D7" s="5"/>
      <c r="E7" s="45">
        <v>31217</v>
      </c>
      <c r="F7" s="5"/>
      <c r="G7" s="45">
        <v>31223</v>
      </c>
      <c r="H7" s="5"/>
      <c r="I7" s="3"/>
      <c r="J7" s="4"/>
      <c r="K7" s="4"/>
      <c r="L7" s="4"/>
    </row>
    <row r="8" spans="1:12" x14ac:dyDescent="0.2">
      <c r="A8" s="11" t="s">
        <v>15</v>
      </c>
      <c r="B8" s="16"/>
      <c r="C8" s="13"/>
      <c r="D8" s="5"/>
      <c r="E8" s="45">
        <v>26028</v>
      </c>
      <c r="F8" s="5"/>
      <c r="G8" s="45"/>
      <c r="H8" s="5"/>
      <c r="I8" s="3"/>
      <c r="J8" s="4"/>
      <c r="K8" s="4"/>
      <c r="L8" s="4"/>
    </row>
    <row r="9" spans="1:12" x14ac:dyDescent="0.2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">
      <c r="A10" s="11" t="s">
        <v>4</v>
      </c>
      <c r="B10" s="16"/>
      <c r="C10" s="13"/>
      <c r="D10" s="5"/>
      <c r="E10" s="45">
        <v>3577</v>
      </c>
      <c r="F10" s="5"/>
      <c r="G10" s="45"/>
      <c r="H10" s="5"/>
      <c r="I10" s="3"/>
      <c r="J10" s="4"/>
      <c r="K10" s="4"/>
      <c r="L10" s="4"/>
    </row>
    <row r="11" spans="1:12" x14ac:dyDescent="0.2">
      <c r="A11" s="11" t="s">
        <v>14</v>
      </c>
      <c r="B11" s="16"/>
      <c r="C11" s="13"/>
      <c r="D11" s="5"/>
      <c r="E11" s="45">
        <v>2690</v>
      </c>
      <c r="F11" s="5"/>
      <c r="G11" s="45"/>
      <c r="H11" s="5"/>
      <c r="I11" s="3"/>
      <c r="J11" s="4"/>
      <c r="K11" s="4"/>
      <c r="L11" s="4"/>
    </row>
    <row r="12" spans="1:12" x14ac:dyDescent="0.2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">
      <c r="A13" s="11" t="s">
        <v>17</v>
      </c>
      <c r="B13" s="16"/>
      <c r="C13" s="13"/>
      <c r="D13" s="5"/>
      <c r="E13" s="45">
        <v>0</v>
      </c>
      <c r="F13" s="5"/>
      <c r="G13" s="45"/>
      <c r="H13" s="5"/>
      <c r="I13" s="3"/>
      <c r="J13" s="4"/>
      <c r="K13" s="4"/>
      <c r="L13" s="4"/>
    </row>
    <row r="14" spans="1:12" x14ac:dyDescent="0.2">
      <c r="A14" s="11" t="s">
        <v>20</v>
      </c>
      <c r="B14" s="16"/>
      <c r="C14" s="13"/>
      <c r="D14" s="5"/>
      <c r="E14" s="45">
        <v>0</v>
      </c>
      <c r="F14" s="5"/>
      <c r="G14" s="45"/>
      <c r="H14" s="5"/>
      <c r="I14" s="3"/>
      <c r="J14" s="4"/>
      <c r="K14" s="4"/>
      <c r="L14" s="4"/>
    </row>
    <row r="15" spans="1:12" x14ac:dyDescent="0.2">
      <c r="A15" s="11" t="s">
        <v>16</v>
      </c>
      <c r="B15" s="29"/>
      <c r="C15" s="40"/>
      <c r="D15" s="44"/>
      <c r="E15" s="48">
        <v>5.5E-2</v>
      </c>
      <c r="F15" s="44"/>
      <c r="G15" s="48"/>
      <c r="H15" s="44"/>
      <c r="I15" s="3"/>
      <c r="J15" s="4"/>
      <c r="K15" s="4"/>
    </row>
    <row r="16" spans="1:12" x14ac:dyDescent="0.2">
      <c r="A16" s="11" t="s">
        <v>76</v>
      </c>
      <c r="B16" s="11"/>
      <c r="C16" s="41"/>
      <c r="D16" s="38"/>
      <c r="E16" s="45"/>
      <c r="F16" s="38"/>
      <c r="G16" s="45"/>
      <c r="H16" s="38"/>
      <c r="I16" s="2"/>
    </row>
    <row r="17" spans="1:12" x14ac:dyDescent="0.2">
      <c r="A17" s="11" t="s">
        <v>114</v>
      </c>
      <c r="B17" s="55"/>
      <c r="C17" s="56"/>
      <c r="D17" s="57"/>
      <c r="E17" s="45">
        <v>1176</v>
      </c>
      <c r="F17" s="38"/>
      <c r="G17" s="45"/>
      <c r="H17" s="38"/>
      <c r="I17" s="2"/>
    </row>
    <row r="18" spans="1:12" x14ac:dyDescent="0.2">
      <c r="A18" s="11" t="s">
        <v>115</v>
      </c>
      <c r="B18" s="55"/>
      <c r="C18" s="56"/>
      <c r="D18" s="57"/>
      <c r="E18" s="45">
        <v>3632</v>
      </c>
      <c r="F18" s="38"/>
      <c r="G18" s="45"/>
      <c r="H18" s="38"/>
      <c r="I18" s="2"/>
    </row>
    <row r="19" spans="1:12" x14ac:dyDescent="0.2">
      <c r="A19" s="11" t="s">
        <v>77</v>
      </c>
      <c r="B19" s="55"/>
      <c r="C19" s="56"/>
      <c r="D19" s="57"/>
      <c r="E19" s="45"/>
      <c r="F19" s="38"/>
      <c r="G19" s="45"/>
      <c r="H19" s="38"/>
      <c r="I19" s="2"/>
    </row>
    <row r="20" spans="1:12" x14ac:dyDescent="0.2">
      <c r="A20" s="11" t="s">
        <v>114</v>
      </c>
      <c r="B20" s="55"/>
      <c r="C20" s="56"/>
      <c r="D20" s="57"/>
      <c r="E20" s="45">
        <v>1949</v>
      </c>
      <c r="F20" s="38"/>
      <c r="G20" s="45"/>
      <c r="H20" s="38"/>
      <c r="I20" s="2"/>
    </row>
    <row r="21" spans="1:12" x14ac:dyDescent="0.2">
      <c r="A21" s="11" t="s">
        <v>115</v>
      </c>
      <c r="B21" s="55"/>
      <c r="C21" s="56"/>
      <c r="D21" s="57"/>
      <c r="E21" s="45">
        <v>1966</v>
      </c>
      <c r="F21" s="38"/>
      <c r="G21" s="45"/>
      <c r="H21" s="38"/>
      <c r="I21" s="2"/>
    </row>
    <row r="22" spans="1:12" x14ac:dyDescent="0.2">
      <c r="A22" s="11" t="s">
        <v>22</v>
      </c>
      <c r="B22" s="43"/>
      <c r="C22" s="42"/>
      <c r="D22" s="39"/>
      <c r="E22" s="45"/>
      <c r="F22" s="38"/>
      <c r="G22" s="45"/>
      <c r="H22" s="38"/>
      <c r="I22" s="2"/>
    </row>
    <row r="23" spans="1:12" ht="13.5" thickBot="1" x14ac:dyDescent="0.25">
      <c r="A23" s="9" t="s">
        <v>11</v>
      </c>
      <c r="B23" s="49">
        <v>14646</v>
      </c>
      <c r="C23" s="35"/>
      <c r="D23" s="33"/>
      <c r="E23" s="49">
        <v>8723</v>
      </c>
      <c r="F23" s="7"/>
      <c r="G23" s="49"/>
      <c r="H23" s="7"/>
      <c r="I23" s="2"/>
    </row>
    <row r="24" spans="1:12" ht="14.25" thickTop="1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3.5" thickTop="1" x14ac:dyDescent="0.2">
      <c r="A25" s="8"/>
      <c r="B25" s="18" t="s">
        <v>12</v>
      </c>
      <c r="C25" s="79">
        <f>+E2</f>
        <v>36920</v>
      </c>
      <c r="D25" s="80"/>
      <c r="E25" s="25">
        <v>0.41666666666666669</v>
      </c>
      <c r="F25" s="25">
        <v>0.5625</v>
      </c>
      <c r="G25" s="25">
        <v>0.66666666666666663</v>
      </c>
      <c r="H25" s="21">
        <v>0.6875</v>
      </c>
    </row>
    <row r="26" spans="1:12" ht="13.5" thickBot="1" x14ac:dyDescent="0.25">
      <c r="A26" s="9" t="s">
        <v>19</v>
      </c>
      <c r="B26" s="19" t="s">
        <v>13</v>
      </c>
      <c r="C26" s="19" t="s">
        <v>6</v>
      </c>
      <c r="D26" s="22" t="s">
        <v>7</v>
      </c>
      <c r="E26" s="19" t="s">
        <v>6</v>
      </c>
      <c r="F26" s="19" t="s">
        <v>6</v>
      </c>
      <c r="G26" s="19" t="s">
        <v>6</v>
      </c>
      <c r="H26" s="22" t="s">
        <v>6</v>
      </c>
    </row>
    <row r="27" spans="1:12" ht="13.5" thickTop="1" x14ac:dyDescent="0.2">
      <c r="A27" s="10" t="s">
        <v>0</v>
      </c>
      <c r="B27" s="15">
        <v>23128</v>
      </c>
      <c r="C27" s="15">
        <f>+E4</f>
        <v>14900</v>
      </c>
      <c r="D27" s="31">
        <f>+F4</f>
        <v>0</v>
      </c>
      <c r="E27" s="65"/>
      <c r="F27" s="24"/>
      <c r="G27" s="52"/>
      <c r="H27" s="26"/>
    </row>
    <row r="28" spans="1:12" x14ac:dyDescent="0.2">
      <c r="A28" s="11" t="s">
        <v>1</v>
      </c>
      <c r="B28" s="16">
        <v>19935</v>
      </c>
      <c r="C28" s="16">
        <f t="shared" ref="C28:C37" si="0">+E5</f>
        <v>12950</v>
      </c>
      <c r="D28" s="27">
        <f>+F5</f>
        <v>0</v>
      </c>
      <c r="E28" s="66"/>
      <c r="F28" s="16"/>
      <c r="G28" s="53"/>
      <c r="H28" s="27"/>
    </row>
    <row r="29" spans="1:12" x14ac:dyDescent="0.2">
      <c r="A29" s="11" t="s">
        <v>2</v>
      </c>
      <c r="B29" s="16"/>
      <c r="C29" s="16">
        <f t="shared" si="0"/>
        <v>2870</v>
      </c>
      <c r="D29" s="27">
        <f>+F6</f>
        <v>0</v>
      </c>
      <c r="E29" s="66"/>
      <c r="F29" s="16"/>
      <c r="G29" s="53"/>
      <c r="H29" s="27"/>
    </row>
    <row r="30" spans="1:12" x14ac:dyDescent="0.2">
      <c r="A30" s="11" t="s">
        <v>3</v>
      </c>
      <c r="B30" s="16">
        <v>45884</v>
      </c>
      <c r="C30" s="16">
        <f t="shared" si="0"/>
        <v>31217</v>
      </c>
      <c r="D30" s="27" t="s">
        <v>5</v>
      </c>
      <c r="E30" s="66"/>
      <c r="F30" s="16">
        <v>31217</v>
      </c>
      <c r="G30" s="54"/>
      <c r="H30" s="27"/>
    </row>
    <row r="31" spans="1:12" x14ac:dyDescent="0.2">
      <c r="A31" s="11" t="s">
        <v>15</v>
      </c>
      <c r="B31" s="16"/>
      <c r="C31" s="16">
        <f t="shared" si="0"/>
        <v>26028</v>
      </c>
      <c r="D31" s="27" t="s">
        <v>5</v>
      </c>
      <c r="E31" s="16"/>
      <c r="F31" s="16"/>
      <c r="G31" s="53"/>
      <c r="H31" s="27"/>
    </row>
    <row r="32" spans="1:12" x14ac:dyDescent="0.2">
      <c r="A32" s="11" t="s">
        <v>8</v>
      </c>
      <c r="B32" s="16">
        <v>2759</v>
      </c>
      <c r="C32" s="16">
        <f t="shared" si="0"/>
        <v>0</v>
      </c>
      <c r="D32" s="27">
        <f>+F9</f>
        <v>0</v>
      </c>
      <c r="E32" s="16"/>
      <c r="F32" s="16"/>
      <c r="G32" s="53"/>
      <c r="H32" s="27"/>
    </row>
    <row r="33" spans="1:19" x14ac:dyDescent="0.2">
      <c r="A33" s="11" t="s">
        <v>4</v>
      </c>
      <c r="B33" s="16"/>
      <c r="C33" s="16">
        <f t="shared" si="0"/>
        <v>3577</v>
      </c>
      <c r="D33" s="27">
        <f>+F10</f>
        <v>0</v>
      </c>
      <c r="E33" s="66"/>
      <c r="F33" s="16"/>
      <c r="G33" s="10"/>
      <c r="H33" s="27"/>
      <c r="I33" t="s">
        <v>116</v>
      </c>
      <c r="J33">
        <v>1100</v>
      </c>
      <c r="K33">
        <v>1200</v>
      </c>
      <c r="L33">
        <v>1300</v>
      </c>
      <c r="M33">
        <v>1400</v>
      </c>
      <c r="N33">
        <v>1500</v>
      </c>
      <c r="O33">
        <v>1600</v>
      </c>
      <c r="P33">
        <v>1700</v>
      </c>
      <c r="Q33">
        <v>1800</v>
      </c>
      <c r="R33">
        <v>1900</v>
      </c>
      <c r="S33">
        <v>2000</v>
      </c>
    </row>
    <row r="34" spans="1:19" x14ac:dyDescent="0.2">
      <c r="A34" s="11" t="s">
        <v>14</v>
      </c>
      <c r="B34" s="16"/>
      <c r="C34" s="16">
        <f t="shared" si="0"/>
        <v>2690</v>
      </c>
      <c r="D34" s="27"/>
      <c r="E34" s="16"/>
      <c r="F34" s="16"/>
      <c r="G34" s="16"/>
      <c r="H34" s="27"/>
      <c r="I34">
        <v>1507</v>
      </c>
      <c r="J34" t="s">
        <v>181</v>
      </c>
    </row>
    <row r="35" spans="1:19" x14ac:dyDescent="0.2">
      <c r="A35" s="11" t="s">
        <v>21</v>
      </c>
      <c r="B35" s="16"/>
      <c r="C35" s="16">
        <f t="shared" si="0"/>
        <v>0</v>
      </c>
      <c r="D35" s="27"/>
      <c r="E35" s="16"/>
      <c r="F35" s="16"/>
      <c r="G35" s="16"/>
      <c r="H35" s="27"/>
    </row>
    <row r="36" spans="1:19" x14ac:dyDescent="0.2">
      <c r="A36" s="11" t="s">
        <v>17</v>
      </c>
      <c r="B36" s="16"/>
      <c r="C36" s="16">
        <f t="shared" si="0"/>
        <v>0</v>
      </c>
      <c r="D36" s="27"/>
      <c r="E36" s="16"/>
      <c r="F36" s="16"/>
      <c r="G36" s="16"/>
      <c r="H36" s="27"/>
      <c r="J36" s="67">
        <v>0.3125</v>
      </c>
      <c r="K36" s="4"/>
      <c r="L36" s="67">
        <v>0.41666666666666669</v>
      </c>
      <c r="M36" s="67" t="s">
        <v>5</v>
      </c>
      <c r="N36" s="67">
        <v>0.54166666666666663</v>
      </c>
      <c r="O36" t="s">
        <v>237</v>
      </c>
    </row>
    <row r="37" spans="1:19" x14ac:dyDescent="0.2">
      <c r="A37" s="11" t="s">
        <v>20</v>
      </c>
      <c r="B37" s="16"/>
      <c r="C37" s="16">
        <f t="shared" si="0"/>
        <v>0</v>
      </c>
      <c r="D37" s="27"/>
      <c r="E37" s="16"/>
      <c r="F37" s="16"/>
      <c r="G37" s="16"/>
      <c r="H37" s="27"/>
      <c r="I37" t="s">
        <v>117</v>
      </c>
      <c r="J37" t="s">
        <v>118</v>
      </c>
      <c r="K37" t="s">
        <v>119</v>
      </c>
      <c r="M37" t="s">
        <v>119</v>
      </c>
    </row>
    <row r="38" spans="1:19" x14ac:dyDescent="0.2">
      <c r="A38" s="11" t="s">
        <v>16</v>
      </c>
      <c r="B38" s="29"/>
      <c r="C38" s="29">
        <f t="shared" ref="C38:C46" si="1">+E15</f>
        <v>5.5E-2</v>
      </c>
      <c r="D38" s="27" t="s">
        <v>5</v>
      </c>
      <c r="E38" s="29"/>
      <c r="F38" s="29"/>
      <c r="G38" s="29"/>
      <c r="H38" s="30"/>
      <c r="I38" t="s">
        <v>120</v>
      </c>
    </row>
    <row r="39" spans="1:19" x14ac:dyDescent="0.2">
      <c r="A39" s="11" t="s">
        <v>76</v>
      </c>
      <c r="B39" s="16"/>
      <c r="C39" s="16">
        <f t="shared" si="1"/>
        <v>0</v>
      </c>
      <c r="D39" s="27"/>
      <c r="E39" s="16"/>
      <c r="F39" s="16"/>
      <c r="G39" s="16"/>
      <c r="H39" s="27"/>
      <c r="I39" t="s">
        <v>121</v>
      </c>
    </row>
    <row r="40" spans="1:19" x14ac:dyDescent="0.2">
      <c r="A40" s="11" t="s">
        <v>114</v>
      </c>
      <c r="B40" s="16"/>
      <c r="C40" s="16">
        <f t="shared" si="1"/>
        <v>1176</v>
      </c>
      <c r="D40" s="27"/>
      <c r="E40" s="16"/>
      <c r="F40" s="16"/>
      <c r="G40" s="68"/>
      <c r="H40" s="27"/>
      <c r="I40" t="s">
        <v>122</v>
      </c>
    </row>
    <row r="41" spans="1:19" x14ac:dyDescent="0.2">
      <c r="A41" s="11" t="s">
        <v>115</v>
      </c>
      <c r="B41" s="16"/>
      <c r="C41" s="16">
        <f t="shared" si="1"/>
        <v>3632</v>
      </c>
      <c r="D41" s="27"/>
      <c r="E41" s="16"/>
      <c r="F41" s="16"/>
      <c r="G41" s="68"/>
      <c r="H41" s="27"/>
      <c r="I41" t="s">
        <v>123</v>
      </c>
    </row>
    <row r="42" spans="1:19" x14ac:dyDescent="0.2">
      <c r="A42" s="11" t="s">
        <v>77</v>
      </c>
      <c r="B42" s="16"/>
      <c r="C42" s="16">
        <f t="shared" si="1"/>
        <v>0</v>
      </c>
      <c r="D42" s="27"/>
      <c r="E42" s="16"/>
      <c r="F42" s="16"/>
      <c r="G42" s="68"/>
      <c r="H42" s="27"/>
      <c r="I42" t="s">
        <v>124</v>
      </c>
    </row>
    <row r="43" spans="1:19" x14ac:dyDescent="0.2">
      <c r="A43" s="11" t="s">
        <v>114</v>
      </c>
      <c r="B43" s="16"/>
      <c r="C43" s="16">
        <f t="shared" si="1"/>
        <v>1949</v>
      </c>
      <c r="D43" s="27"/>
      <c r="E43" s="16"/>
      <c r="F43" s="16"/>
      <c r="G43" s="68"/>
      <c r="H43" s="27"/>
      <c r="I43" t="s">
        <v>125</v>
      </c>
    </row>
    <row r="44" spans="1:19" x14ac:dyDescent="0.2">
      <c r="A44" s="11" t="s">
        <v>115</v>
      </c>
      <c r="B44" s="16"/>
      <c r="C44" s="16">
        <f t="shared" si="1"/>
        <v>1966</v>
      </c>
      <c r="D44" s="27"/>
      <c r="E44" s="16"/>
      <c r="F44" s="16"/>
      <c r="G44" s="68"/>
      <c r="H44" s="27"/>
      <c r="I44" t="s">
        <v>126</v>
      </c>
    </row>
    <row r="45" spans="1:19" x14ac:dyDescent="0.2">
      <c r="A45" s="11" t="s">
        <v>22</v>
      </c>
      <c r="B45" s="16"/>
      <c r="C45" s="16">
        <f t="shared" si="1"/>
        <v>0</v>
      </c>
      <c r="D45" s="27"/>
      <c r="E45" s="16"/>
      <c r="F45" s="16"/>
      <c r="G45" s="62"/>
      <c r="H45" s="27"/>
      <c r="I45" t="s">
        <v>127</v>
      </c>
    </row>
    <row r="46" spans="1:19" ht="13.5" thickBot="1" x14ac:dyDescent="0.25">
      <c r="A46" s="9" t="s">
        <v>11</v>
      </c>
      <c r="B46" s="49">
        <v>14646</v>
      </c>
      <c r="C46" s="17">
        <f t="shared" si="1"/>
        <v>8723</v>
      </c>
      <c r="D46" s="17"/>
      <c r="E46" s="17"/>
      <c r="F46" s="17"/>
      <c r="G46" s="61"/>
      <c r="H46" s="28"/>
      <c r="I46" t="s">
        <v>128</v>
      </c>
    </row>
    <row r="47" spans="1:19" ht="13.5" thickTop="1" x14ac:dyDescent="0.2">
      <c r="A47" s="32"/>
      <c r="B47" s="36"/>
      <c r="C47" s="36"/>
      <c r="D47" s="36"/>
      <c r="E47" s="36"/>
      <c r="F47" s="36"/>
      <c r="G47" s="36"/>
      <c r="H47" s="36"/>
      <c r="I47" t="s">
        <v>129</v>
      </c>
    </row>
    <row r="48" spans="1:19" x14ac:dyDescent="0.2">
      <c r="A48" s="51">
        <v>0.3125</v>
      </c>
      <c r="B48" s="36"/>
      <c r="C48" s="36"/>
      <c r="D48" s="36"/>
      <c r="H48" s="36"/>
      <c r="I48" t="s">
        <v>130</v>
      </c>
    </row>
    <row r="49" spans="1:9" x14ac:dyDescent="0.2">
      <c r="A49" s="58" t="s">
        <v>335</v>
      </c>
      <c r="B49" s="36"/>
      <c r="C49" s="36"/>
      <c r="D49" s="36"/>
      <c r="E49" s="36"/>
      <c r="F49" s="36"/>
      <c r="G49" s="36"/>
      <c r="H49" s="36"/>
      <c r="I49" t="s">
        <v>132</v>
      </c>
    </row>
    <row r="50" spans="1:9" x14ac:dyDescent="0.2">
      <c r="A50" s="59" t="s">
        <v>336</v>
      </c>
      <c r="B50" s="36"/>
      <c r="C50" s="36"/>
      <c r="D50" s="32"/>
      <c r="E50" s="58"/>
      <c r="G50" s="36"/>
      <c r="H50" s="36"/>
    </row>
    <row r="51" spans="1:9" x14ac:dyDescent="0.2">
      <c r="A51" s="59" t="s">
        <v>337</v>
      </c>
      <c r="B51" s="36"/>
      <c r="C51" s="36"/>
      <c r="D51" s="32"/>
      <c r="E51" s="58"/>
      <c r="G51" s="36"/>
      <c r="H51" s="36"/>
    </row>
    <row r="52" spans="1:9" x14ac:dyDescent="0.2">
      <c r="A52" s="37" t="s">
        <v>338</v>
      </c>
      <c r="B52" s="36"/>
      <c r="C52" s="36"/>
      <c r="D52" s="32"/>
      <c r="E52" s="58"/>
      <c r="F52" s="36"/>
      <c r="G52" s="36"/>
      <c r="H52" s="36"/>
    </row>
    <row r="53" spans="1:9" x14ac:dyDescent="0.2">
      <c r="A53" s="37" t="s">
        <v>339</v>
      </c>
      <c r="B53" s="36"/>
      <c r="C53" s="36"/>
      <c r="D53" s="32"/>
      <c r="E53" s="58"/>
      <c r="F53" s="36"/>
      <c r="G53" s="36"/>
      <c r="H53" s="36"/>
    </row>
    <row r="54" spans="1:9" x14ac:dyDescent="0.2">
      <c r="A54" s="51" t="s">
        <v>340</v>
      </c>
      <c r="E54" s="63"/>
    </row>
    <row r="55" spans="1:9" x14ac:dyDescent="0.2">
      <c r="A55" t="s">
        <v>264</v>
      </c>
      <c r="E55" s="63"/>
    </row>
    <row r="56" spans="1:9" x14ac:dyDescent="0.2">
      <c r="A56" t="s">
        <v>341</v>
      </c>
      <c r="E56" s="63"/>
    </row>
    <row r="57" spans="1:9" x14ac:dyDescent="0.2">
      <c r="A57" s="37"/>
    </row>
    <row r="58" spans="1:9" x14ac:dyDescent="0.2">
      <c r="A58" t="s">
        <v>38</v>
      </c>
    </row>
    <row r="59" spans="1:9" x14ac:dyDescent="0.2">
      <c r="A59" s="50" t="s">
        <v>342</v>
      </c>
    </row>
    <row r="60" spans="1:9" x14ac:dyDescent="0.2">
      <c r="A60" t="s">
        <v>343</v>
      </c>
    </row>
    <row r="61" spans="1:9" x14ac:dyDescent="0.2">
      <c r="A61" t="s">
        <v>344</v>
      </c>
    </row>
    <row r="62" spans="1:9" x14ac:dyDescent="0.2">
      <c r="A62" t="s">
        <v>345</v>
      </c>
    </row>
    <row r="63" spans="1:9" x14ac:dyDescent="0.2">
      <c r="A63" t="s">
        <v>346</v>
      </c>
    </row>
    <row r="64" spans="1:9" x14ac:dyDescent="0.2">
      <c r="A64" t="s">
        <v>347</v>
      </c>
    </row>
    <row r="65" spans="1:1" x14ac:dyDescent="0.2">
      <c r="A65" t="s">
        <v>325</v>
      </c>
    </row>
    <row r="67" spans="1:1" x14ac:dyDescent="0.2">
      <c r="A67" t="s">
        <v>216</v>
      </c>
    </row>
    <row r="68" spans="1:1" x14ac:dyDescent="0.2">
      <c r="A68" t="s">
        <v>348</v>
      </c>
    </row>
    <row r="69" spans="1:1" x14ac:dyDescent="0.2">
      <c r="A69" t="s">
        <v>349</v>
      </c>
    </row>
    <row r="70" spans="1:1" x14ac:dyDescent="0.2">
      <c r="A70" t="s">
        <v>350</v>
      </c>
    </row>
    <row r="74" spans="1:1" x14ac:dyDescent="0.2">
      <c r="A74" s="20"/>
    </row>
    <row r="77" spans="1:1" ht="12" customHeight="1" x14ac:dyDescent="0.2"/>
  </sheetData>
  <mergeCells count="7">
    <mergeCell ref="C25:D25"/>
    <mergeCell ref="A1:L1"/>
    <mergeCell ref="G2:H2"/>
    <mergeCell ref="C2:D2"/>
    <mergeCell ref="E2:F2"/>
    <mergeCell ref="I2:J2"/>
    <mergeCell ref="K2:L2"/>
  </mergeCells>
  <pageMargins left="0.75" right="0.75" top="0.6" bottom="0.48" header="0.5" footer="0.5"/>
  <pageSetup scale="57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7"/>
  <sheetViews>
    <sheetView workbookViewId="0">
      <selection activeCell="A88" sqref="A88"/>
    </sheetView>
  </sheetViews>
  <sheetFormatPr defaultRowHeight="12.75" x14ac:dyDescent="0.2"/>
  <cols>
    <col min="1" max="1" width="32.42578125" customWidth="1"/>
    <col min="2" max="8" width="7.7109375" customWidth="1"/>
    <col min="9" max="9" width="10.5703125" customWidth="1"/>
    <col min="10" max="11" width="7.7109375" customWidth="1"/>
  </cols>
  <sheetData>
    <row r="1" spans="1:12" ht="24" thickBot="1" x14ac:dyDescent="0.4">
      <c r="A1" s="81" t="s">
        <v>351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5" thickTop="1" x14ac:dyDescent="0.2">
      <c r="A2" s="8" t="s">
        <v>352</v>
      </c>
      <c r="B2" s="18" t="s">
        <v>12</v>
      </c>
      <c r="C2" s="84">
        <v>36920</v>
      </c>
      <c r="D2" s="85"/>
      <c r="E2" s="84">
        <f>+C2+1</f>
        <v>36921</v>
      </c>
      <c r="F2" s="85"/>
      <c r="G2" s="82">
        <f>+E2+1</f>
        <v>36922</v>
      </c>
      <c r="H2" s="83"/>
      <c r="I2" s="82">
        <f>+G2+1</f>
        <v>36923</v>
      </c>
      <c r="J2" s="83"/>
      <c r="K2" s="82">
        <f>+I2+1</f>
        <v>36924</v>
      </c>
      <c r="L2" s="83"/>
    </row>
    <row r="3" spans="1:12" ht="13.5" thickBot="1" x14ac:dyDescent="0.25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7"/>
      <c r="J3" s="7"/>
      <c r="K3" s="7"/>
      <c r="L3" s="7"/>
    </row>
    <row r="4" spans="1:12" ht="13.5" thickTop="1" x14ac:dyDescent="0.2">
      <c r="A4" s="10" t="s">
        <v>0</v>
      </c>
      <c r="B4" s="15">
        <v>23128</v>
      </c>
      <c r="C4" s="12"/>
      <c r="D4" s="6"/>
      <c r="E4" s="46">
        <v>15100</v>
      </c>
      <c r="F4" s="47"/>
      <c r="G4" s="46"/>
      <c r="H4" s="47"/>
      <c r="I4" s="3"/>
      <c r="J4" s="4"/>
      <c r="K4" s="4"/>
      <c r="L4" s="4"/>
    </row>
    <row r="5" spans="1:12" x14ac:dyDescent="0.2">
      <c r="A5" s="11" t="s">
        <v>1</v>
      </c>
      <c r="B5" s="16">
        <v>19935</v>
      </c>
      <c r="C5" s="13"/>
      <c r="D5" s="5"/>
      <c r="E5" s="45">
        <v>12900</v>
      </c>
      <c r="F5" s="5"/>
      <c r="G5" s="45"/>
      <c r="H5" s="5"/>
      <c r="I5" s="3"/>
      <c r="J5" s="4"/>
      <c r="K5" s="4"/>
      <c r="L5" s="4"/>
    </row>
    <row r="6" spans="1:12" x14ac:dyDescent="0.2">
      <c r="A6" s="11" t="s">
        <v>2</v>
      </c>
      <c r="B6" s="16"/>
      <c r="C6" s="13"/>
      <c r="D6" s="5"/>
      <c r="E6" s="45">
        <v>2840</v>
      </c>
      <c r="F6" s="5"/>
      <c r="G6" s="45"/>
      <c r="H6" s="5"/>
      <c r="I6" s="3"/>
      <c r="J6" s="4"/>
      <c r="K6" s="4"/>
      <c r="L6" s="4"/>
    </row>
    <row r="7" spans="1:12" x14ac:dyDescent="0.2">
      <c r="A7" s="11" t="s">
        <v>3</v>
      </c>
      <c r="B7" s="16">
        <v>45884</v>
      </c>
      <c r="C7" s="13">
        <v>30789</v>
      </c>
      <c r="D7" s="5"/>
      <c r="E7" s="45">
        <v>31223</v>
      </c>
      <c r="F7" s="5"/>
      <c r="G7" s="45">
        <v>30760</v>
      </c>
      <c r="H7" s="5"/>
      <c r="I7" s="3"/>
      <c r="J7" s="4"/>
      <c r="K7" s="4"/>
      <c r="L7" s="4"/>
    </row>
    <row r="8" spans="1:12" x14ac:dyDescent="0.2">
      <c r="A8" s="11" t="s">
        <v>15</v>
      </c>
      <c r="B8" s="16"/>
      <c r="C8" s="13"/>
      <c r="D8" s="5"/>
      <c r="E8" s="45">
        <v>24825</v>
      </c>
      <c r="F8" s="5"/>
      <c r="G8" s="45"/>
      <c r="H8" s="5"/>
      <c r="I8" s="3">
        <v>6400</v>
      </c>
      <c r="J8" s="4"/>
      <c r="K8" s="4"/>
      <c r="L8" s="4"/>
    </row>
    <row r="9" spans="1:12" x14ac:dyDescent="0.2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">
      <c r="A10" s="11" t="s">
        <v>4</v>
      </c>
      <c r="B10" s="16"/>
      <c r="C10" s="13"/>
      <c r="D10" s="5"/>
      <c r="E10" s="45">
        <v>3570</v>
      </c>
      <c r="F10" s="5"/>
      <c r="G10" s="45"/>
      <c r="H10" s="5"/>
      <c r="I10" s="3"/>
      <c r="J10" s="4"/>
      <c r="K10" s="4"/>
      <c r="L10" s="4"/>
    </row>
    <row r="11" spans="1:12" x14ac:dyDescent="0.2">
      <c r="A11" s="11" t="s">
        <v>14</v>
      </c>
      <c r="B11" s="16"/>
      <c r="C11" s="13">
        <v>3157</v>
      </c>
      <c r="D11" s="5"/>
      <c r="E11" s="45"/>
      <c r="F11" s="5"/>
      <c r="G11" s="45"/>
      <c r="H11" s="5"/>
      <c r="I11" s="3"/>
      <c r="J11" s="4"/>
      <c r="K11" s="4"/>
      <c r="L11" s="4"/>
    </row>
    <row r="12" spans="1:12" x14ac:dyDescent="0.2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">
      <c r="A13" s="11" t="s">
        <v>17</v>
      </c>
      <c r="B13" s="16"/>
      <c r="C13" s="13"/>
      <c r="D13" s="5"/>
      <c r="E13" s="45"/>
      <c r="F13" s="5"/>
      <c r="G13" s="45"/>
      <c r="H13" s="5"/>
      <c r="I13" s="3"/>
      <c r="J13" s="4"/>
      <c r="K13" s="4"/>
      <c r="L13" s="4"/>
    </row>
    <row r="14" spans="1:12" x14ac:dyDescent="0.2">
      <c r="A14" s="11" t="s">
        <v>20</v>
      </c>
      <c r="B14" s="16"/>
      <c r="C14" s="13"/>
      <c r="D14" s="5"/>
      <c r="E14" s="45"/>
      <c r="F14" s="5"/>
      <c r="G14" s="45"/>
      <c r="H14" s="5"/>
      <c r="I14" s="3"/>
      <c r="J14" s="4"/>
      <c r="K14" s="4"/>
      <c r="L14" s="4"/>
    </row>
    <row r="15" spans="1:12" x14ac:dyDescent="0.2">
      <c r="A15" s="11" t="s">
        <v>16</v>
      </c>
      <c r="B15" s="29"/>
      <c r="C15" s="40">
        <v>4.4999999999999998E-2</v>
      </c>
      <c r="D15" s="44"/>
      <c r="E15" s="48"/>
      <c r="F15" s="44"/>
      <c r="G15" s="48"/>
      <c r="H15" s="44"/>
      <c r="I15" s="3"/>
      <c r="J15" s="4"/>
      <c r="K15" s="4"/>
    </row>
    <row r="16" spans="1:12" x14ac:dyDescent="0.2">
      <c r="A16" s="11" t="s">
        <v>76</v>
      </c>
      <c r="B16" s="11"/>
      <c r="C16" s="41"/>
      <c r="D16" s="38"/>
      <c r="E16" s="45"/>
      <c r="F16" s="38"/>
      <c r="G16" s="45"/>
      <c r="H16" s="38"/>
      <c r="I16" s="2"/>
    </row>
    <row r="17" spans="1:12" x14ac:dyDescent="0.2">
      <c r="A17" s="11" t="s">
        <v>114</v>
      </c>
      <c r="B17" s="55"/>
      <c r="C17" s="56"/>
      <c r="D17" s="57"/>
      <c r="E17" s="45">
        <v>1098</v>
      </c>
      <c r="F17" s="38"/>
      <c r="G17" s="45"/>
      <c r="H17" s="38"/>
      <c r="I17" s="2"/>
    </row>
    <row r="18" spans="1:12" x14ac:dyDescent="0.2">
      <c r="A18" s="11" t="s">
        <v>115</v>
      </c>
      <c r="B18" s="55"/>
      <c r="C18" s="56"/>
      <c r="D18" s="57"/>
      <c r="E18" s="45">
        <v>3421</v>
      </c>
      <c r="F18" s="38"/>
      <c r="G18" s="45"/>
      <c r="H18" s="38"/>
      <c r="I18" s="2"/>
    </row>
    <row r="19" spans="1:12" x14ac:dyDescent="0.2">
      <c r="A19" s="11" t="s">
        <v>77</v>
      </c>
      <c r="B19" s="55"/>
      <c r="C19" s="56"/>
      <c r="D19" s="57"/>
      <c r="E19" s="45"/>
      <c r="F19" s="38"/>
      <c r="G19" s="45"/>
      <c r="H19" s="38"/>
      <c r="I19" s="2"/>
    </row>
    <row r="20" spans="1:12" x14ac:dyDescent="0.2">
      <c r="A20" s="11" t="s">
        <v>114</v>
      </c>
      <c r="B20" s="55"/>
      <c r="C20" s="56"/>
      <c r="D20" s="57"/>
      <c r="E20" s="45">
        <v>1997</v>
      </c>
      <c r="F20" s="38"/>
      <c r="G20" s="45"/>
      <c r="H20" s="38"/>
      <c r="I20" s="2"/>
    </row>
    <row r="21" spans="1:12" x14ac:dyDescent="0.2">
      <c r="A21" s="11" t="s">
        <v>115</v>
      </c>
      <c r="B21" s="55"/>
      <c r="C21" s="56"/>
      <c r="D21" s="57"/>
      <c r="E21" s="45">
        <v>2002</v>
      </c>
      <c r="F21" s="38"/>
      <c r="G21" s="45"/>
      <c r="H21" s="38"/>
      <c r="I21" s="2"/>
    </row>
    <row r="22" spans="1:12" x14ac:dyDescent="0.2">
      <c r="A22" s="11" t="s">
        <v>22</v>
      </c>
      <c r="B22" s="43"/>
      <c r="C22" s="42"/>
      <c r="D22" s="39"/>
      <c r="E22" s="45"/>
      <c r="F22" s="38"/>
      <c r="G22" s="45"/>
      <c r="H22" s="38"/>
      <c r="I22" s="2"/>
    </row>
    <row r="23" spans="1:12" ht="13.5" thickBot="1" x14ac:dyDescent="0.25">
      <c r="A23" s="9" t="s">
        <v>11</v>
      </c>
      <c r="B23" s="49">
        <v>14646</v>
      </c>
      <c r="C23" s="35"/>
      <c r="D23" s="33"/>
      <c r="E23" s="49">
        <f>SUM(E17:E21)</f>
        <v>8518</v>
      </c>
      <c r="F23" s="7"/>
      <c r="G23" s="49"/>
      <c r="H23" s="7"/>
      <c r="I23" s="2"/>
    </row>
    <row r="24" spans="1:12" ht="14.25" thickTop="1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3.5" thickTop="1" x14ac:dyDescent="0.2">
      <c r="A25" s="8"/>
      <c r="B25" s="18" t="s">
        <v>12</v>
      </c>
      <c r="C25" s="79">
        <f>+E2</f>
        <v>36921</v>
      </c>
      <c r="D25" s="80"/>
      <c r="E25" s="25">
        <v>0.41666666666666669</v>
      </c>
      <c r="F25" s="25">
        <v>0.5625</v>
      </c>
      <c r="G25" s="25">
        <v>0.66666666666666663</v>
      </c>
      <c r="H25" s="21">
        <v>0.6875</v>
      </c>
    </row>
    <row r="26" spans="1:12" ht="13.5" thickBot="1" x14ac:dyDescent="0.25">
      <c r="A26" s="9" t="s">
        <v>19</v>
      </c>
      <c r="B26" s="19" t="s">
        <v>13</v>
      </c>
      <c r="C26" s="19" t="s">
        <v>6</v>
      </c>
      <c r="D26" s="22" t="s">
        <v>7</v>
      </c>
      <c r="E26" s="19" t="s">
        <v>6</v>
      </c>
      <c r="F26" s="19" t="s">
        <v>6</v>
      </c>
      <c r="G26" s="19" t="s">
        <v>6</v>
      </c>
      <c r="H26" s="22" t="s">
        <v>6</v>
      </c>
    </row>
    <row r="27" spans="1:12" ht="13.5" thickTop="1" x14ac:dyDescent="0.2">
      <c r="A27" s="10" t="s">
        <v>0</v>
      </c>
      <c r="B27" s="15">
        <v>23128</v>
      </c>
      <c r="C27" s="15">
        <f>+E4</f>
        <v>15100</v>
      </c>
      <c r="D27" s="31">
        <f>+F4</f>
        <v>0</v>
      </c>
      <c r="E27" s="65"/>
      <c r="F27" s="24"/>
      <c r="G27" s="52"/>
      <c r="H27" s="26"/>
    </row>
    <row r="28" spans="1:12" x14ac:dyDescent="0.2">
      <c r="A28" s="11" t="s">
        <v>1</v>
      </c>
      <c r="B28" s="16">
        <v>19935</v>
      </c>
      <c r="C28" s="16">
        <f t="shared" ref="C28:C37" si="0">+E5</f>
        <v>12900</v>
      </c>
      <c r="D28" s="27">
        <f>+F5</f>
        <v>0</v>
      </c>
      <c r="E28" s="66"/>
      <c r="F28" s="16"/>
      <c r="G28" s="53"/>
      <c r="H28" s="27"/>
    </row>
    <row r="29" spans="1:12" x14ac:dyDescent="0.2">
      <c r="A29" s="11" t="s">
        <v>2</v>
      </c>
      <c r="B29" s="16"/>
      <c r="C29" s="16">
        <f t="shared" si="0"/>
        <v>2840</v>
      </c>
      <c r="D29" s="27">
        <f>+F6</f>
        <v>0</v>
      </c>
      <c r="E29" s="66"/>
      <c r="F29" s="16"/>
      <c r="G29" s="53"/>
      <c r="H29" s="27"/>
    </row>
    <row r="30" spans="1:12" x14ac:dyDescent="0.2">
      <c r="A30" s="11" t="s">
        <v>3</v>
      </c>
      <c r="B30" s="16">
        <v>45884</v>
      </c>
      <c r="C30" s="16">
        <f t="shared" si="0"/>
        <v>31223</v>
      </c>
      <c r="D30" s="27" t="s">
        <v>5</v>
      </c>
      <c r="E30" s="66"/>
      <c r="F30" s="16">
        <v>31009</v>
      </c>
      <c r="G30" s="54">
        <v>31009</v>
      </c>
      <c r="H30" s="27"/>
    </row>
    <row r="31" spans="1:12" x14ac:dyDescent="0.2">
      <c r="A31" s="11" t="s">
        <v>15</v>
      </c>
      <c r="B31" s="16"/>
      <c r="C31" s="16">
        <f t="shared" si="0"/>
        <v>24825</v>
      </c>
      <c r="D31" s="27" t="s">
        <v>5</v>
      </c>
      <c r="E31" s="16"/>
      <c r="F31" s="16"/>
      <c r="G31" s="53"/>
      <c r="H31" s="27"/>
    </row>
    <row r="32" spans="1:12" x14ac:dyDescent="0.2">
      <c r="A32" s="11" t="s">
        <v>8</v>
      </c>
      <c r="B32" s="16">
        <v>2759</v>
      </c>
      <c r="C32" s="16">
        <f t="shared" si="0"/>
        <v>0</v>
      </c>
      <c r="D32" s="27">
        <f>+F9</f>
        <v>0</v>
      </c>
      <c r="E32" s="16"/>
      <c r="F32" s="16"/>
      <c r="G32" s="53"/>
      <c r="H32" s="27"/>
    </row>
    <row r="33" spans="1:19" x14ac:dyDescent="0.2">
      <c r="A33" s="11" t="s">
        <v>4</v>
      </c>
      <c r="B33" s="16"/>
      <c r="C33" s="16">
        <f t="shared" si="0"/>
        <v>3570</v>
      </c>
      <c r="D33" s="27">
        <f>+F10</f>
        <v>0</v>
      </c>
      <c r="E33" s="66"/>
      <c r="F33" s="16"/>
      <c r="G33" s="10"/>
      <c r="H33" s="27"/>
      <c r="I33" t="s">
        <v>116</v>
      </c>
      <c r="J33">
        <v>1100</v>
      </c>
      <c r="K33">
        <v>1200</v>
      </c>
      <c r="L33">
        <v>1300</v>
      </c>
      <c r="M33">
        <v>1400</v>
      </c>
      <c r="N33">
        <v>1500</v>
      </c>
      <c r="O33">
        <v>1600</v>
      </c>
      <c r="P33">
        <v>1700</v>
      </c>
      <c r="Q33">
        <v>1800</v>
      </c>
      <c r="R33">
        <v>1900</v>
      </c>
      <c r="S33">
        <v>2000</v>
      </c>
    </row>
    <row r="34" spans="1:19" x14ac:dyDescent="0.2">
      <c r="A34" s="11" t="s">
        <v>14</v>
      </c>
      <c r="B34" s="16"/>
      <c r="C34" s="16">
        <f t="shared" si="0"/>
        <v>0</v>
      </c>
      <c r="D34" s="27"/>
      <c r="E34" s="16"/>
      <c r="F34" s="16"/>
      <c r="G34" s="16"/>
      <c r="H34" s="27"/>
      <c r="I34">
        <v>1507</v>
      </c>
      <c r="J34" t="s">
        <v>181</v>
      </c>
    </row>
    <row r="35" spans="1:19" x14ac:dyDescent="0.2">
      <c r="A35" s="11" t="s">
        <v>21</v>
      </c>
      <c r="B35" s="16"/>
      <c r="C35" s="16">
        <f t="shared" si="0"/>
        <v>0</v>
      </c>
      <c r="D35" s="27"/>
      <c r="E35" s="16"/>
      <c r="F35" s="16"/>
      <c r="G35" s="16"/>
      <c r="H35" s="27"/>
    </row>
    <row r="36" spans="1:19" x14ac:dyDescent="0.2">
      <c r="A36" s="11" t="s">
        <v>17</v>
      </c>
      <c r="B36" s="16"/>
      <c r="C36" s="16">
        <f t="shared" si="0"/>
        <v>0</v>
      </c>
      <c r="D36" s="27"/>
      <c r="E36" s="16"/>
      <c r="F36" s="16">
        <v>600</v>
      </c>
      <c r="G36" s="16">
        <v>500</v>
      </c>
      <c r="H36" s="27"/>
      <c r="J36" s="67">
        <v>0.3125</v>
      </c>
      <c r="K36" s="4"/>
      <c r="L36" s="67">
        <v>0.41666666666666669</v>
      </c>
      <c r="M36" s="67" t="s">
        <v>5</v>
      </c>
      <c r="N36" s="67">
        <v>0.54166666666666663</v>
      </c>
      <c r="O36" t="s">
        <v>237</v>
      </c>
    </row>
    <row r="37" spans="1:19" x14ac:dyDescent="0.2">
      <c r="A37" s="11" t="s">
        <v>20</v>
      </c>
      <c r="B37" s="16"/>
      <c r="C37" s="16">
        <f t="shared" si="0"/>
        <v>0</v>
      </c>
      <c r="D37" s="27"/>
      <c r="E37" s="16"/>
      <c r="F37" s="16"/>
      <c r="G37" s="16"/>
      <c r="H37" s="27"/>
      <c r="I37" t="s">
        <v>117</v>
      </c>
      <c r="J37" t="s">
        <v>118</v>
      </c>
      <c r="K37" t="s">
        <v>119</v>
      </c>
      <c r="M37" t="s">
        <v>119</v>
      </c>
    </row>
    <row r="38" spans="1:19" x14ac:dyDescent="0.2">
      <c r="A38" s="11" t="s">
        <v>16</v>
      </c>
      <c r="B38" s="29"/>
      <c r="C38" s="29">
        <f t="shared" ref="C38:C46" si="1">+E15</f>
        <v>0</v>
      </c>
      <c r="D38" s="27" t="s">
        <v>5</v>
      </c>
      <c r="E38" s="29"/>
      <c r="F38" s="29">
        <v>5.1999999999999998E-2</v>
      </c>
      <c r="G38" s="29"/>
      <c r="H38" s="30"/>
      <c r="I38" t="s">
        <v>120</v>
      </c>
    </row>
    <row r="39" spans="1:19" x14ac:dyDescent="0.2">
      <c r="A39" s="11" t="s">
        <v>76</v>
      </c>
      <c r="B39" s="16"/>
      <c r="C39" s="16">
        <f t="shared" si="1"/>
        <v>0</v>
      </c>
      <c r="D39" s="27"/>
      <c r="E39" s="16"/>
      <c r="F39" s="16"/>
      <c r="G39" s="16"/>
      <c r="H39" s="27"/>
      <c r="I39" t="s">
        <v>121</v>
      </c>
    </row>
    <row r="40" spans="1:19" x14ac:dyDescent="0.2">
      <c r="A40" s="11" t="s">
        <v>114</v>
      </c>
      <c r="B40" s="16"/>
      <c r="C40" s="16">
        <f t="shared" si="1"/>
        <v>1098</v>
      </c>
      <c r="D40" s="27"/>
      <c r="E40" s="16"/>
      <c r="F40" s="16"/>
      <c r="G40" s="68"/>
      <c r="H40" s="27"/>
      <c r="I40" t="s">
        <v>122</v>
      </c>
    </row>
    <row r="41" spans="1:19" x14ac:dyDescent="0.2">
      <c r="A41" s="11" t="s">
        <v>115</v>
      </c>
      <c r="B41" s="16"/>
      <c r="C41" s="16">
        <f t="shared" si="1"/>
        <v>3421</v>
      </c>
      <c r="D41" s="27"/>
      <c r="E41" s="16"/>
      <c r="F41" s="16"/>
      <c r="G41" s="68"/>
      <c r="H41" s="27"/>
      <c r="I41" t="s">
        <v>123</v>
      </c>
    </row>
    <row r="42" spans="1:19" x14ac:dyDescent="0.2">
      <c r="A42" s="11" t="s">
        <v>77</v>
      </c>
      <c r="B42" s="16"/>
      <c r="C42" s="16">
        <f t="shared" si="1"/>
        <v>0</v>
      </c>
      <c r="D42" s="27"/>
      <c r="E42" s="16"/>
      <c r="F42" s="16"/>
      <c r="G42" s="68"/>
      <c r="H42" s="27"/>
      <c r="I42" t="s">
        <v>124</v>
      </c>
    </row>
    <row r="43" spans="1:19" x14ac:dyDescent="0.2">
      <c r="A43" s="11" t="s">
        <v>114</v>
      </c>
      <c r="B43" s="16"/>
      <c r="C43" s="16">
        <f t="shared" si="1"/>
        <v>1997</v>
      </c>
      <c r="D43" s="27"/>
      <c r="E43" s="16"/>
      <c r="F43" s="16"/>
      <c r="G43" s="68"/>
      <c r="H43" s="27"/>
      <c r="I43" t="s">
        <v>125</v>
      </c>
    </row>
    <row r="44" spans="1:19" x14ac:dyDescent="0.2">
      <c r="A44" s="11" t="s">
        <v>115</v>
      </c>
      <c r="B44" s="16"/>
      <c r="C44" s="16">
        <f t="shared" si="1"/>
        <v>2002</v>
      </c>
      <c r="D44" s="27"/>
      <c r="E44" s="16"/>
      <c r="F44" s="16"/>
      <c r="G44" s="68"/>
      <c r="H44" s="27"/>
      <c r="I44" t="s">
        <v>126</v>
      </c>
    </row>
    <row r="45" spans="1:19" x14ac:dyDescent="0.2">
      <c r="A45" s="11" t="s">
        <v>22</v>
      </c>
      <c r="B45" s="16"/>
      <c r="C45" s="16">
        <f t="shared" si="1"/>
        <v>0</v>
      </c>
      <c r="D45" s="27"/>
      <c r="E45" s="16"/>
      <c r="F45" s="16"/>
      <c r="G45" s="62"/>
      <c r="H45" s="27"/>
      <c r="I45" t="s">
        <v>127</v>
      </c>
    </row>
    <row r="46" spans="1:19" ht="13.5" thickBot="1" x14ac:dyDescent="0.25">
      <c r="A46" s="9" t="s">
        <v>11</v>
      </c>
      <c r="B46" s="49">
        <v>14646</v>
      </c>
      <c r="C46" s="17">
        <f t="shared" si="1"/>
        <v>8518</v>
      </c>
      <c r="D46" s="17"/>
      <c r="E46" s="17"/>
      <c r="F46" s="17"/>
      <c r="G46" s="61"/>
      <c r="H46" s="28"/>
      <c r="I46" t="s">
        <v>128</v>
      </c>
      <c r="J46">
        <v>600</v>
      </c>
      <c r="N46">
        <v>1836</v>
      </c>
    </row>
    <row r="47" spans="1:19" ht="13.5" thickTop="1" x14ac:dyDescent="0.2">
      <c r="A47" s="32"/>
      <c r="B47" s="36"/>
      <c r="C47" s="36"/>
      <c r="D47" s="36"/>
      <c r="E47" s="36"/>
      <c r="F47" s="36"/>
      <c r="G47" s="36"/>
      <c r="H47" s="36"/>
      <c r="I47" t="s">
        <v>129</v>
      </c>
      <c r="J47">
        <v>300</v>
      </c>
      <c r="N47">
        <v>1891</v>
      </c>
    </row>
    <row r="48" spans="1:19" x14ac:dyDescent="0.2">
      <c r="A48" s="51">
        <v>0.3125</v>
      </c>
      <c r="B48" s="36"/>
      <c r="C48" s="36"/>
      <c r="D48" s="36"/>
      <c r="H48" s="36"/>
      <c r="I48" t="s">
        <v>130</v>
      </c>
    </row>
    <row r="49" spans="1:9" x14ac:dyDescent="0.2">
      <c r="A49" s="58" t="s">
        <v>353</v>
      </c>
      <c r="B49" s="36"/>
      <c r="C49" s="36"/>
      <c r="D49" s="36"/>
      <c r="E49" s="36"/>
      <c r="F49" s="36"/>
      <c r="G49" s="36"/>
      <c r="H49" s="36"/>
      <c r="I49" t="s">
        <v>132</v>
      </c>
    </row>
    <row r="50" spans="1:9" x14ac:dyDescent="0.2">
      <c r="A50" s="59" t="s">
        <v>354</v>
      </c>
      <c r="B50" s="36"/>
      <c r="C50" s="36"/>
      <c r="D50" s="32"/>
      <c r="E50" s="58"/>
      <c r="G50" s="36"/>
      <c r="H50" s="36"/>
    </row>
    <row r="51" spans="1:9" x14ac:dyDescent="0.2">
      <c r="A51" s="59" t="s">
        <v>355</v>
      </c>
      <c r="B51" s="36"/>
      <c r="C51" s="36"/>
      <c r="D51" s="32"/>
      <c r="E51" s="58"/>
      <c r="G51" s="36"/>
      <c r="H51" s="36"/>
    </row>
    <row r="52" spans="1:9" x14ac:dyDescent="0.2">
      <c r="A52" s="37" t="s">
        <v>356</v>
      </c>
      <c r="B52" s="36"/>
      <c r="C52" s="36"/>
      <c r="D52" s="32"/>
      <c r="E52" s="58"/>
      <c r="F52" s="36"/>
      <c r="G52" s="36"/>
      <c r="H52" s="36"/>
    </row>
    <row r="53" spans="1:9" x14ac:dyDescent="0.2">
      <c r="A53" s="37" t="s">
        <v>357</v>
      </c>
      <c r="B53" s="36"/>
      <c r="C53" s="36"/>
      <c r="D53" s="32"/>
      <c r="E53" s="58"/>
      <c r="F53" s="36"/>
      <c r="G53" s="36"/>
      <c r="H53" s="36"/>
    </row>
    <row r="54" spans="1:9" x14ac:dyDescent="0.2">
      <c r="A54" s="51" t="s">
        <v>358</v>
      </c>
      <c r="E54" s="63"/>
    </row>
    <row r="55" spans="1:9" x14ac:dyDescent="0.2">
      <c r="A55" t="s">
        <v>359</v>
      </c>
      <c r="E55" s="63"/>
    </row>
    <row r="56" spans="1:9" x14ac:dyDescent="0.2">
      <c r="A56" t="s">
        <v>360</v>
      </c>
      <c r="E56" s="63"/>
    </row>
    <row r="57" spans="1:9" x14ac:dyDescent="0.2">
      <c r="A57" s="37" t="s">
        <v>361</v>
      </c>
    </row>
    <row r="58" spans="1:9" x14ac:dyDescent="0.2">
      <c r="A58" t="s">
        <v>362</v>
      </c>
    </row>
    <row r="59" spans="1:9" x14ac:dyDescent="0.2">
      <c r="A59" s="50" t="s">
        <v>363</v>
      </c>
    </row>
    <row r="60" spans="1:9" x14ac:dyDescent="0.2">
      <c r="A60" t="s">
        <v>103</v>
      </c>
    </row>
    <row r="62" spans="1:9" x14ac:dyDescent="0.2">
      <c r="A62" t="s">
        <v>149</v>
      </c>
    </row>
    <row r="63" spans="1:9" x14ac:dyDescent="0.2">
      <c r="A63" t="s">
        <v>364</v>
      </c>
    </row>
    <row r="64" spans="1:9" x14ac:dyDescent="0.2">
      <c r="A64" t="s">
        <v>365</v>
      </c>
    </row>
    <row r="65" spans="1:1" x14ac:dyDescent="0.2">
      <c r="A65" t="s">
        <v>366</v>
      </c>
    </row>
    <row r="66" spans="1:1" x14ac:dyDescent="0.2">
      <c r="A66" t="s">
        <v>367</v>
      </c>
    </row>
    <row r="67" spans="1:1" x14ac:dyDescent="0.2">
      <c r="A67" t="s">
        <v>368</v>
      </c>
    </row>
    <row r="68" spans="1:1" x14ac:dyDescent="0.2">
      <c r="A68" t="s">
        <v>369</v>
      </c>
    </row>
    <row r="69" spans="1:1" x14ac:dyDescent="0.2">
      <c r="A69" t="s">
        <v>370</v>
      </c>
    </row>
    <row r="70" spans="1:1" x14ac:dyDescent="0.2">
      <c r="A70" t="s">
        <v>371</v>
      </c>
    </row>
    <row r="71" spans="1:1" x14ac:dyDescent="0.2">
      <c r="A71" t="s">
        <v>49</v>
      </c>
    </row>
    <row r="73" spans="1:1" x14ac:dyDescent="0.2">
      <c r="A73" t="s">
        <v>372</v>
      </c>
    </row>
    <row r="74" spans="1:1" x14ac:dyDescent="0.2">
      <c r="A74" s="20" t="s">
        <v>373</v>
      </c>
    </row>
    <row r="75" spans="1:1" x14ac:dyDescent="0.2">
      <c r="A75" t="s">
        <v>374</v>
      </c>
    </row>
    <row r="76" spans="1:1" x14ac:dyDescent="0.2">
      <c r="A76" t="s">
        <v>375</v>
      </c>
    </row>
    <row r="77" spans="1:1" ht="12" customHeight="1" x14ac:dyDescent="0.2">
      <c r="A77" t="s">
        <v>376</v>
      </c>
    </row>
    <row r="78" spans="1:1" x14ac:dyDescent="0.2">
      <c r="A78" t="s">
        <v>325</v>
      </c>
    </row>
    <row r="80" spans="1:1" x14ac:dyDescent="0.2">
      <c r="A80" t="s">
        <v>377</v>
      </c>
    </row>
    <row r="81" spans="1:1" x14ac:dyDescent="0.2">
      <c r="A81" t="s">
        <v>378</v>
      </c>
    </row>
    <row r="82" spans="1:1" x14ac:dyDescent="0.2">
      <c r="A82" t="s">
        <v>379</v>
      </c>
    </row>
    <row r="83" spans="1:1" x14ac:dyDescent="0.2">
      <c r="A83" t="s">
        <v>380</v>
      </c>
    </row>
    <row r="84" spans="1:1" x14ac:dyDescent="0.2">
      <c r="A84" t="s">
        <v>381</v>
      </c>
    </row>
    <row r="85" spans="1:1" x14ac:dyDescent="0.2">
      <c r="A85" t="s">
        <v>382</v>
      </c>
    </row>
    <row r="86" spans="1:1" x14ac:dyDescent="0.2">
      <c r="A86" t="s">
        <v>383</v>
      </c>
    </row>
    <row r="87" spans="1:1" x14ac:dyDescent="0.2">
      <c r="A87" t="s">
        <v>384</v>
      </c>
    </row>
  </sheetData>
  <mergeCells count="7">
    <mergeCell ref="C25:D25"/>
    <mergeCell ref="A1:L1"/>
    <mergeCell ref="G2:H2"/>
    <mergeCell ref="C2:D2"/>
    <mergeCell ref="E2:F2"/>
    <mergeCell ref="I2:J2"/>
    <mergeCell ref="K2:L2"/>
  </mergeCells>
  <pageMargins left="0.75" right="0.75" top="0.6" bottom="0.48" header="0.5" footer="0.5"/>
  <pageSetup scale="57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>
      <selection activeCell="A63" sqref="A63"/>
    </sheetView>
  </sheetViews>
  <sheetFormatPr defaultRowHeight="12.75" x14ac:dyDescent="0.2"/>
  <cols>
    <col min="1" max="1" width="32.42578125" customWidth="1"/>
    <col min="2" max="8" width="7.7109375" customWidth="1"/>
    <col min="9" max="9" width="10.5703125" customWidth="1"/>
    <col min="10" max="11" width="7.7109375" customWidth="1"/>
  </cols>
  <sheetData>
    <row r="1" spans="1:12" ht="24" thickBot="1" x14ac:dyDescent="0.4">
      <c r="A1" s="81" t="s">
        <v>385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5" thickTop="1" x14ac:dyDescent="0.2">
      <c r="A2" s="8" t="s">
        <v>386</v>
      </c>
      <c r="B2" s="18" t="s">
        <v>12</v>
      </c>
      <c r="C2" s="84">
        <v>36928</v>
      </c>
      <c r="D2" s="85"/>
      <c r="E2" s="84">
        <f>+C2+1</f>
        <v>36929</v>
      </c>
      <c r="F2" s="85"/>
      <c r="G2" s="82">
        <f>+E2+1</f>
        <v>36930</v>
      </c>
      <c r="H2" s="83"/>
      <c r="I2" s="82">
        <f>+G2+1</f>
        <v>36931</v>
      </c>
      <c r="J2" s="83"/>
      <c r="K2" s="82">
        <f>+I2+1</f>
        <v>36932</v>
      </c>
      <c r="L2" s="83"/>
    </row>
    <row r="3" spans="1:12" ht="13.5" thickBot="1" x14ac:dyDescent="0.25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7"/>
      <c r="J3" s="7"/>
      <c r="K3" s="7"/>
      <c r="L3" s="7"/>
    </row>
    <row r="4" spans="1:12" ht="13.5" thickTop="1" x14ac:dyDescent="0.2">
      <c r="A4" s="10" t="s">
        <v>0</v>
      </c>
      <c r="B4" s="15">
        <v>23128</v>
      </c>
      <c r="C4" s="12"/>
      <c r="D4" s="6"/>
      <c r="E4" s="46">
        <v>15200</v>
      </c>
      <c r="F4" s="47"/>
      <c r="G4" s="46"/>
      <c r="H4" s="47"/>
      <c r="I4" s="3"/>
      <c r="J4" s="4"/>
      <c r="K4" s="4"/>
      <c r="L4" s="4"/>
    </row>
    <row r="5" spans="1:12" x14ac:dyDescent="0.2">
      <c r="A5" s="11" t="s">
        <v>1</v>
      </c>
      <c r="B5" s="16">
        <v>19935</v>
      </c>
      <c r="C5" s="13"/>
      <c r="D5" s="5"/>
      <c r="E5" s="45">
        <v>12500</v>
      </c>
      <c r="F5" s="5"/>
      <c r="G5" s="45"/>
      <c r="H5" s="5"/>
      <c r="I5" s="3"/>
      <c r="J5" s="4"/>
      <c r="K5" s="4"/>
      <c r="L5" s="4"/>
    </row>
    <row r="6" spans="1:12" x14ac:dyDescent="0.2">
      <c r="A6" s="11" t="s">
        <v>2</v>
      </c>
      <c r="B6" s="16"/>
      <c r="C6" s="13"/>
      <c r="D6" s="5"/>
      <c r="E6" s="45">
        <v>2700</v>
      </c>
      <c r="F6" s="5"/>
      <c r="G6" s="45"/>
      <c r="H6" s="5"/>
      <c r="I6" s="3"/>
      <c r="J6" s="4"/>
      <c r="K6" s="4"/>
      <c r="L6" s="4"/>
    </row>
    <row r="7" spans="1:12" x14ac:dyDescent="0.2">
      <c r="A7" s="11" t="s">
        <v>3</v>
      </c>
      <c r="B7" s="16">
        <v>45884</v>
      </c>
      <c r="C7" s="13">
        <v>30307</v>
      </c>
      <c r="D7" s="5"/>
      <c r="E7" s="45">
        <v>31000</v>
      </c>
      <c r="F7" s="5"/>
      <c r="G7" s="45">
        <v>30493</v>
      </c>
      <c r="H7" s="5"/>
      <c r="I7" s="3"/>
      <c r="J7" s="4"/>
      <c r="K7" s="4"/>
      <c r="L7" s="4"/>
    </row>
    <row r="8" spans="1:12" x14ac:dyDescent="0.2">
      <c r="A8" s="11" t="s">
        <v>15</v>
      </c>
      <c r="B8" s="16"/>
      <c r="C8" s="13"/>
      <c r="D8" s="5"/>
      <c r="E8" s="45">
        <v>23061</v>
      </c>
      <c r="F8" s="5"/>
      <c r="G8" s="45"/>
      <c r="H8" s="5"/>
      <c r="I8" s="3">
        <v>7950</v>
      </c>
      <c r="J8" s="4"/>
      <c r="K8" s="4"/>
      <c r="L8" s="4"/>
    </row>
    <row r="9" spans="1:12" x14ac:dyDescent="0.2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">
      <c r="A10" s="11" t="s">
        <v>4</v>
      </c>
      <c r="B10" s="16"/>
      <c r="C10" s="13"/>
      <c r="D10" s="5"/>
      <c r="E10" s="45">
        <v>3535</v>
      </c>
      <c r="F10" s="5"/>
      <c r="G10" s="45"/>
      <c r="H10" s="5"/>
      <c r="I10" s="3"/>
      <c r="J10" s="4"/>
      <c r="K10" s="4"/>
      <c r="L10" s="4"/>
    </row>
    <row r="11" spans="1:12" x14ac:dyDescent="0.2">
      <c r="A11" s="11" t="s">
        <v>14</v>
      </c>
      <c r="B11" s="16"/>
      <c r="C11" s="13">
        <v>4796</v>
      </c>
      <c r="D11" s="5"/>
      <c r="E11" s="45">
        <v>2607</v>
      </c>
      <c r="F11" s="5"/>
      <c r="G11" s="45"/>
      <c r="H11" s="5"/>
      <c r="I11" s="3"/>
      <c r="J11" s="4"/>
      <c r="K11" s="4"/>
      <c r="L11" s="4"/>
    </row>
    <row r="12" spans="1:12" x14ac:dyDescent="0.2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">
      <c r="A13" s="11" t="s">
        <v>17</v>
      </c>
      <c r="B13" s="16"/>
      <c r="C13" s="13"/>
      <c r="D13" s="5"/>
      <c r="E13" s="45">
        <v>0</v>
      </c>
      <c r="F13" s="5"/>
      <c r="G13" s="45"/>
      <c r="H13" s="5"/>
      <c r="I13" s="3"/>
      <c r="J13" s="4"/>
      <c r="K13" s="4"/>
      <c r="L13" s="4"/>
    </row>
    <row r="14" spans="1:12" x14ac:dyDescent="0.2">
      <c r="A14" s="11" t="s">
        <v>20</v>
      </c>
      <c r="B14" s="16"/>
      <c r="C14" s="13"/>
      <c r="D14" s="5"/>
      <c r="E14" s="45">
        <v>0</v>
      </c>
      <c r="F14" s="5"/>
      <c r="G14" s="45"/>
      <c r="H14" s="5"/>
      <c r="I14" s="3"/>
      <c r="J14" s="4"/>
      <c r="K14" s="4"/>
      <c r="L14" s="4"/>
    </row>
    <row r="15" spans="1:12" x14ac:dyDescent="0.2">
      <c r="A15" s="11" t="s">
        <v>16</v>
      </c>
      <c r="B15" s="29">
        <v>0.08</v>
      </c>
      <c r="C15" s="40">
        <v>7.0000000000000007E-2</v>
      </c>
      <c r="D15" s="44"/>
      <c r="E15" s="48">
        <v>5.6000000000000001E-2</v>
      </c>
      <c r="F15" s="44"/>
      <c r="G15" s="48"/>
      <c r="H15" s="44"/>
      <c r="I15" s="3"/>
      <c r="J15" s="4"/>
      <c r="K15" s="4"/>
    </row>
    <row r="16" spans="1:12" x14ac:dyDescent="0.2">
      <c r="A16" s="11" t="s">
        <v>76</v>
      </c>
      <c r="B16" s="11"/>
      <c r="C16" s="41"/>
      <c r="D16" s="38"/>
      <c r="E16" s="45"/>
      <c r="F16" s="38"/>
      <c r="G16" s="45"/>
      <c r="H16" s="38"/>
      <c r="I16" s="2"/>
    </row>
    <row r="17" spans="1:12" x14ac:dyDescent="0.2">
      <c r="A17" s="11" t="s">
        <v>114</v>
      </c>
      <c r="B17" s="55"/>
      <c r="C17" s="56"/>
      <c r="D17" s="57"/>
      <c r="E17" s="45">
        <v>934</v>
      </c>
      <c r="F17" s="38"/>
      <c r="G17" s="45"/>
      <c r="H17" s="38"/>
      <c r="I17" s="2"/>
    </row>
    <row r="18" spans="1:12" x14ac:dyDescent="0.2">
      <c r="A18" s="11" t="s">
        <v>115</v>
      </c>
      <c r="B18" s="55"/>
      <c r="C18" s="56"/>
      <c r="D18" s="57"/>
      <c r="E18" s="45">
        <v>1574</v>
      </c>
      <c r="F18" s="38"/>
      <c r="G18" s="45"/>
      <c r="H18" s="38"/>
      <c r="I18" s="2"/>
    </row>
    <row r="19" spans="1:12" x14ac:dyDescent="0.2">
      <c r="A19" s="11" t="s">
        <v>77</v>
      </c>
      <c r="B19" s="55"/>
      <c r="C19" s="56"/>
      <c r="D19" s="57"/>
      <c r="E19" s="45"/>
      <c r="F19" s="38"/>
      <c r="G19" s="45"/>
      <c r="H19" s="38"/>
      <c r="I19" s="2"/>
    </row>
    <row r="20" spans="1:12" x14ac:dyDescent="0.2">
      <c r="A20" s="11" t="s">
        <v>114</v>
      </c>
      <c r="B20" s="55"/>
      <c r="C20" s="56"/>
      <c r="D20" s="57"/>
      <c r="E20" s="45">
        <v>1507</v>
      </c>
      <c r="F20" s="38"/>
      <c r="G20" s="45"/>
      <c r="H20" s="38"/>
      <c r="I20" s="2"/>
    </row>
    <row r="21" spans="1:12" x14ac:dyDescent="0.2">
      <c r="A21" s="11" t="s">
        <v>115</v>
      </c>
      <c r="B21" s="55"/>
      <c r="C21" s="56"/>
      <c r="D21" s="57"/>
      <c r="E21" s="45">
        <v>4017</v>
      </c>
      <c r="F21" s="38"/>
      <c r="G21" s="45"/>
      <c r="H21" s="38"/>
      <c r="I21" s="2"/>
    </row>
    <row r="22" spans="1:12" x14ac:dyDescent="0.2">
      <c r="A22" s="11" t="s">
        <v>22</v>
      </c>
      <c r="B22" s="43"/>
      <c r="C22" s="42"/>
      <c r="D22" s="39"/>
      <c r="E22" s="45"/>
      <c r="F22" s="38"/>
      <c r="G22" s="45"/>
      <c r="H22" s="38"/>
      <c r="I22" s="2"/>
    </row>
    <row r="23" spans="1:12" ht="13.5" thickBot="1" x14ac:dyDescent="0.25">
      <c r="A23" s="9" t="s">
        <v>11</v>
      </c>
      <c r="B23" s="49">
        <v>14646</v>
      </c>
      <c r="C23" s="35"/>
      <c r="D23" s="33"/>
      <c r="E23" s="49">
        <f>SUM(E17:E21)</f>
        <v>8032</v>
      </c>
      <c r="F23" s="7"/>
      <c r="G23" s="49"/>
      <c r="H23" s="7"/>
      <c r="I23" s="2"/>
    </row>
    <row r="24" spans="1:12" ht="14.25" thickTop="1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3.5" thickTop="1" x14ac:dyDescent="0.2">
      <c r="A25" s="8"/>
      <c r="B25" s="18" t="s">
        <v>12</v>
      </c>
      <c r="C25" s="79">
        <f>+E2</f>
        <v>36929</v>
      </c>
      <c r="D25" s="80"/>
      <c r="E25" s="25">
        <v>0.41666666666666669</v>
      </c>
      <c r="F25" s="25">
        <v>0.5625</v>
      </c>
      <c r="G25" s="25">
        <v>0.66666666666666663</v>
      </c>
      <c r="H25" s="21">
        <v>0.6875</v>
      </c>
    </row>
    <row r="26" spans="1:12" ht="13.5" thickBot="1" x14ac:dyDescent="0.25">
      <c r="A26" s="9" t="s">
        <v>19</v>
      </c>
      <c r="B26" s="19" t="s">
        <v>13</v>
      </c>
      <c r="C26" s="19" t="s">
        <v>6</v>
      </c>
      <c r="D26" s="22" t="s">
        <v>7</v>
      </c>
      <c r="E26" s="19" t="s">
        <v>6</v>
      </c>
      <c r="F26" s="19" t="s">
        <v>6</v>
      </c>
      <c r="G26" s="19" t="s">
        <v>6</v>
      </c>
      <c r="H26" s="22" t="s">
        <v>6</v>
      </c>
    </row>
    <row r="27" spans="1:12" ht="13.5" thickTop="1" x14ac:dyDescent="0.2">
      <c r="A27" s="10" t="s">
        <v>0</v>
      </c>
      <c r="B27" s="15">
        <v>23128</v>
      </c>
      <c r="C27" s="15">
        <f>+E4</f>
        <v>15200</v>
      </c>
      <c r="D27" s="31">
        <f>+F4</f>
        <v>0</v>
      </c>
      <c r="E27" s="65"/>
      <c r="F27" s="24"/>
      <c r="G27" s="52"/>
      <c r="H27" s="26"/>
    </row>
    <row r="28" spans="1:12" x14ac:dyDescent="0.2">
      <c r="A28" s="11" t="s">
        <v>1</v>
      </c>
      <c r="B28" s="16">
        <v>19935</v>
      </c>
      <c r="C28" s="16">
        <f t="shared" ref="C28:C37" si="0">+E5</f>
        <v>12500</v>
      </c>
      <c r="D28" s="27">
        <f>+F5</f>
        <v>0</v>
      </c>
      <c r="E28" s="66"/>
      <c r="F28" s="16"/>
      <c r="G28" s="53"/>
      <c r="H28" s="27"/>
    </row>
    <row r="29" spans="1:12" x14ac:dyDescent="0.2">
      <c r="A29" s="11" t="s">
        <v>2</v>
      </c>
      <c r="B29" s="16"/>
      <c r="C29" s="16">
        <f t="shared" si="0"/>
        <v>2700</v>
      </c>
      <c r="D29" s="27">
        <f>+F6</f>
        <v>0</v>
      </c>
      <c r="E29" s="66"/>
      <c r="F29" s="16"/>
      <c r="G29" s="53"/>
      <c r="H29" s="27"/>
    </row>
    <row r="30" spans="1:12" x14ac:dyDescent="0.2">
      <c r="A30" s="11" t="s">
        <v>3</v>
      </c>
      <c r="B30" s="16">
        <v>45884</v>
      </c>
      <c r="C30" s="16">
        <f t="shared" si="0"/>
        <v>31000</v>
      </c>
      <c r="D30" s="27" t="s">
        <v>5</v>
      </c>
      <c r="E30" s="66"/>
      <c r="F30" s="16"/>
      <c r="G30" s="54">
        <v>31000</v>
      </c>
      <c r="H30" s="27"/>
    </row>
    <row r="31" spans="1:12" x14ac:dyDescent="0.2">
      <c r="A31" s="11" t="s">
        <v>15</v>
      </c>
      <c r="B31" s="16"/>
      <c r="C31" s="16">
        <f t="shared" si="0"/>
        <v>23061</v>
      </c>
      <c r="D31" s="27" t="s">
        <v>5</v>
      </c>
      <c r="E31" s="16"/>
      <c r="F31" s="16"/>
      <c r="G31" s="53"/>
      <c r="H31" s="27"/>
    </row>
    <row r="32" spans="1:12" x14ac:dyDescent="0.2">
      <c r="A32" s="11" t="s">
        <v>8</v>
      </c>
      <c r="B32" s="16">
        <v>2759</v>
      </c>
      <c r="C32" s="16">
        <f t="shared" si="0"/>
        <v>0</v>
      </c>
      <c r="D32" s="27">
        <f>+F9</f>
        <v>0</v>
      </c>
      <c r="E32" s="16"/>
      <c r="F32" s="16"/>
      <c r="G32" s="53"/>
      <c r="H32" s="27"/>
    </row>
    <row r="33" spans="1:19" x14ac:dyDescent="0.2">
      <c r="A33" s="11" t="s">
        <v>4</v>
      </c>
      <c r="B33" s="16"/>
      <c r="C33" s="16">
        <f t="shared" si="0"/>
        <v>3535</v>
      </c>
      <c r="D33" s="27">
        <f>+F10</f>
        <v>0</v>
      </c>
      <c r="E33" s="66"/>
      <c r="F33" s="16"/>
      <c r="G33" s="10"/>
      <c r="H33" s="27"/>
      <c r="I33" t="s">
        <v>116</v>
      </c>
      <c r="J33">
        <v>1100</v>
      </c>
      <c r="K33">
        <v>1200</v>
      </c>
      <c r="L33">
        <v>1300</v>
      </c>
      <c r="M33">
        <v>1400</v>
      </c>
      <c r="N33">
        <v>1500</v>
      </c>
      <c r="O33">
        <v>1600</v>
      </c>
      <c r="P33">
        <v>1700</v>
      </c>
      <c r="Q33">
        <v>1800</v>
      </c>
      <c r="R33">
        <v>1900</v>
      </c>
      <c r="S33">
        <v>2000</v>
      </c>
    </row>
    <row r="34" spans="1:19" x14ac:dyDescent="0.2">
      <c r="A34" s="11" t="s">
        <v>14</v>
      </c>
      <c r="B34" s="16"/>
      <c r="C34" s="16">
        <f t="shared" si="0"/>
        <v>2607</v>
      </c>
      <c r="D34" s="27"/>
      <c r="E34" s="16"/>
      <c r="F34" s="16"/>
      <c r="G34" s="16"/>
      <c r="H34" s="27"/>
      <c r="I34">
        <v>1507</v>
      </c>
      <c r="J34" t="s">
        <v>181</v>
      </c>
    </row>
    <row r="35" spans="1:19" x14ac:dyDescent="0.2">
      <c r="A35" s="11" t="s">
        <v>21</v>
      </c>
      <c r="B35" s="16"/>
      <c r="C35" s="16">
        <f t="shared" si="0"/>
        <v>0</v>
      </c>
      <c r="D35" s="27"/>
      <c r="E35" s="16"/>
      <c r="F35" s="16"/>
      <c r="G35" s="16"/>
      <c r="H35" s="27"/>
    </row>
    <row r="36" spans="1:19" x14ac:dyDescent="0.2">
      <c r="A36" s="11" t="s">
        <v>17</v>
      </c>
      <c r="B36" s="16"/>
      <c r="C36" s="16">
        <f t="shared" si="0"/>
        <v>0</v>
      </c>
      <c r="D36" s="27"/>
      <c r="E36" s="16"/>
      <c r="F36" s="16"/>
      <c r="G36" s="16"/>
      <c r="H36" s="27"/>
      <c r="J36" s="67">
        <v>0.3125</v>
      </c>
      <c r="K36" s="4"/>
      <c r="L36" s="67">
        <v>0.41666666666666669</v>
      </c>
      <c r="M36" s="67" t="s">
        <v>5</v>
      </c>
      <c r="N36" s="67">
        <v>0.54166666666666663</v>
      </c>
      <c r="O36" t="s">
        <v>237</v>
      </c>
    </row>
    <row r="37" spans="1:19" x14ac:dyDescent="0.2">
      <c r="A37" s="11" t="s">
        <v>20</v>
      </c>
      <c r="B37" s="16"/>
      <c r="C37" s="16">
        <f t="shared" si="0"/>
        <v>0</v>
      </c>
      <c r="D37" s="27"/>
      <c r="E37" s="16"/>
      <c r="F37" s="16"/>
      <c r="G37" s="16"/>
      <c r="H37" s="27"/>
      <c r="I37" t="s">
        <v>117</v>
      </c>
      <c r="J37" t="s">
        <v>118</v>
      </c>
      <c r="K37" t="s">
        <v>119</v>
      </c>
      <c r="M37" t="s">
        <v>119</v>
      </c>
    </row>
    <row r="38" spans="1:19" x14ac:dyDescent="0.2">
      <c r="A38" s="11" t="s">
        <v>16</v>
      </c>
      <c r="B38" s="29"/>
      <c r="C38" s="29">
        <f t="shared" ref="C38:C46" si="1">+E15</f>
        <v>5.6000000000000001E-2</v>
      </c>
      <c r="D38" s="27" t="s">
        <v>5</v>
      </c>
      <c r="E38" s="29"/>
      <c r="F38" s="29"/>
      <c r="G38" s="29"/>
      <c r="H38" s="30"/>
      <c r="I38" t="s">
        <v>120</v>
      </c>
    </row>
    <row r="39" spans="1:19" x14ac:dyDescent="0.2">
      <c r="A39" s="11" t="s">
        <v>76</v>
      </c>
      <c r="B39" s="16"/>
      <c r="C39" s="16">
        <f t="shared" si="1"/>
        <v>0</v>
      </c>
      <c r="D39" s="27"/>
      <c r="E39" s="16"/>
      <c r="F39" s="16"/>
      <c r="G39" s="16"/>
      <c r="H39" s="27"/>
      <c r="I39" t="s">
        <v>121</v>
      </c>
    </row>
    <row r="40" spans="1:19" x14ac:dyDescent="0.2">
      <c r="A40" s="11" t="s">
        <v>114</v>
      </c>
      <c r="B40" s="16"/>
      <c r="C40" s="16">
        <f t="shared" si="1"/>
        <v>934</v>
      </c>
      <c r="D40" s="27"/>
      <c r="E40" s="16"/>
      <c r="F40" s="16"/>
      <c r="G40" s="68"/>
      <c r="H40" s="27"/>
      <c r="I40" t="s">
        <v>122</v>
      </c>
    </row>
    <row r="41" spans="1:19" x14ac:dyDescent="0.2">
      <c r="A41" s="11" t="s">
        <v>115</v>
      </c>
      <c r="B41" s="16"/>
      <c r="C41" s="16">
        <f t="shared" si="1"/>
        <v>1574</v>
      </c>
      <c r="D41" s="27"/>
      <c r="E41" s="16"/>
      <c r="F41" s="16"/>
      <c r="G41" s="68"/>
      <c r="H41" s="27"/>
      <c r="I41" t="s">
        <v>123</v>
      </c>
    </row>
    <row r="42" spans="1:19" x14ac:dyDescent="0.2">
      <c r="A42" s="11" t="s">
        <v>77</v>
      </c>
      <c r="B42" s="16"/>
      <c r="C42" s="16">
        <f t="shared" si="1"/>
        <v>0</v>
      </c>
      <c r="D42" s="27"/>
      <c r="E42" s="16"/>
      <c r="F42" s="16"/>
      <c r="G42" s="68"/>
      <c r="H42" s="27"/>
      <c r="I42" t="s">
        <v>124</v>
      </c>
    </row>
    <row r="43" spans="1:19" x14ac:dyDescent="0.2">
      <c r="A43" s="11" t="s">
        <v>114</v>
      </c>
      <c r="B43" s="16"/>
      <c r="C43" s="16">
        <f t="shared" si="1"/>
        <v>1507</v>
      </c>
      <c r="D43" s="27"/>
      <c r="E43" s="16"/>
      <c r="F43" s="16"/>
      <c r="G43" s="68"/>
      <c r="H43" s="27"/>
      <c r="I43" t="s">
        <v>125</v>
      </c>
    </row>
    <row r="44" spans="1:19" x14ac:dyDescent="0.2">
      <c r="A44" s="11" t="s">
        <v>115</v>
      </c>
      <c r="B44" s="16"/>
      <c r="C44" s="16">
        <f t="shared" si="1"/>
        <v>4017</v>
      </c>
      <c r="D44" s="27"/>
      <c r="E44" s="16"/>
      <c r="F44" s="16"/>
      <c r="G44" s="68"/>
      <c r="H44" s="27"/>
      <c r="I44" t="s">
        <v>126</v>
      </c>
    </row>
    <row r="45" spans="1:19" x14ac:dyDescent="0.2">
      <c r="A45" s="11" t="s">
        <v>22</v>
      </c>
      <c r="B45" s="16"/>
      <c r="C45" s="16">
        <f t="shared" si="1"/>
        <v>0</v>
      </c>
      <c r="D45" s="27"/>
      <c r="E45" s="16"/>
      <c r="F45" s="16"/>
      <c r="G45" s="62"/>
      <c r="H45" s="27"/>
      <c r="I45" t="s">
        <v>127</v>
      </c>
    </row>
    <row r="46" spans="1:19" ht="13.5" thickBot="1" x14ac:dyDescent="0.25">
      <c r="A46" s="9" t="s">
        <v>11</v>
      </c>
      <c r="B46" s="49">
        <v>14646</v>
      </c>
      <c r="C46" s="17">
        <f t="shared" si="1"/>
        <v>8032</v>
      </c>
      <c r="D46" s="17"/>
      <c r="E46" s="17"/>
      <c r="F46" s="17"/>
      <c r="G46" s="61"/>
      <c r="H46" s="28"/>
      <c r="I46" t="s">
        <v>128</v>
      </c>
      <c r="J46">
        <v>600</v>
      </c>
      <c r="N46">
        <v>1836</v>
      </c>
    </row>
    <row r="47" spans="1:19" ht="13.5" thickTop="1" x14ac:dyDescent="0.2">
      <c r="A47" s="32"/>
      <c r="B47" s="36"/>
      <c r="C47" s="36"/>
      <c r="D47" s="36"/>
      <c r="E47" s="36"/>
      <c r="F47" s="36"/>
      <c r="G47" s="36"/>
      <c r="H47" s="36"/>
      <c r="I47" t="s">
        <v>129</v>
      </c>
      <c r="J47">
        <v>300</v>
      </c>
      <c r="N47">
        <v>1891</v>
      </c>
    </row>
    <row r="48" spans="1:19" x14ac:dyDescent="0.2">
      <c r="A48" s="51">
        <v>0.3125</v>
      </c>
      <c r="B48" s="36"/>
      <c r="C48" s="36"/>
      <c r="D48" s="36"/>
      <c r="H48" s="36"/>
      <c r="I48" t="s">
        <v>130</v>
      </c>
    </row>
    <row r="49" spans="1:9" x14ac:dyDescent="0.2">
      <c r="A49" s="58" t="s">
        <v>387</v>
      </c>
      <c r="B49" s="36"/>
      <c r="C49" s="36"/>
      <c r="D49" s="36"/>
      <c r="E49" s="36"/>
      <c r="F49" s="36"/>
      <c r="G49" s="36"/>
      <c r="H49" s="36"/>
      <c r="I49" t="s">
        <v>132</v>
      </c>
    </row>
    <row r="50" spans="1:9" x14ac:dyDescent="0.2">
      <c r="A50" s="59" t="s">
        <v>388</v>
      </c>
      <c r="B50" s="36"/>
      <c r="C50" s="36"/>
      <c r="D50" s="32"/>
      <c r="E50" s="58"/>
      <c r="G50" s="36"/>
      <c r="H50" s="36"/>
    </row>
    <row r="51" spans="1:9" x14ac:dyDescent="0.2">
      <c r="A51" s="59" t="s">
        <v>389</v>
      </c>
      <c r="B51" s="36"/>
      <c r="C51" s="36"/>
      <c r="D51" s="32"/>
      <c r="E51" s="58"/>
      <c r="G51" s="36"/>
      <c r="H51" s="36"/>
    </row>
    <row r="52" spans="1:9" x14ac:dyDescent="0.2">
      <c r="A52" s="37" t="s">
        <v>390</v>
      </c>
      <c r="B52" s="36"/>
      <c r="C52" s="36"/>
      <c r="D52" s="32"/>
      <c r="E52" s="58"/>
      <c r="F52" s="36"/>
      <c r="G52" s="36"/>
      <c r="H52" s="36"/>
    </row>
    <row r="53" spans="1:9" x14ac:dyDescent="0.2">
      <c r="A53" s="37" t="s">
        <v>391</v>
      </c>
      <c r="B53" s="36"/>
      <c r="C53" s="36"/>
      <c r="D53" s="32"/>
      <c r="E53" s="58"/>
      <c r="F53" s="36"/>
      <c r="G53" s="36"/>
      <c r="H53" s="36"/>
    </row>
    <row r="54" spans="1:9" x14ac:dyDescent="0.2">
      <c r="A54" s="51" t="s">
        <v>392</v>
      </c>
      <c r="E54" s="63"/>
    </row>
    <row r="55" spans="1:9" x14ac:dyDescent="0.2">
      <c r="A55" t="s">
        <v>393</v>
      </c>
      <c r="E55" s="63"/>
    </row>
    <row r="56" spans="1:9" x14ac:dyDescent="0.2">
      <c r="A56" t="s">
        <v>394</v>
      </c>
      <c r="E56" s="63"/>
    </row>
    <row r="57" spans="1:9" x14ac:dyDescent="0.2">
      <c r="A57" s="37"/>
    </row>
    <row r="58" spans="1:9" x14ac:dyDescent="0.2">
      <c r="A58" t="s">
        <v>395</v>
      </c>
    </row>
    <row r="59" spans="1:9" x14ac:dyDescent="0.2">
      <c r="A59" s="50" t="s">
        <v>396</v>
      </c>
    </row>
    <row r="60" spans="1:9" x14ac:dyDescent="0.2">
      <c r="A60" t="s">
        <v>397</v>
      </c>
    </row>
    <row r="61" spans="1:9" x14ac:dyDescent="0.2">
      <c r="A61" t="s">
        <v>398</v>
      </c>
    </row>
    <row r="62" spans="1:9" x14ac:dyDescent="0.2">
      <c r="A62" t="s">
        <v>399</v>
      </c>
    </row>
    <row r="63" spans="1:9" x14ac:dyDescent="0.2">
      <c r="A63" t="s">
        <v>233</v>
      </c>
    </row>
    <row r="74" spans="1:1" x14ac:dyDescent="0.2">
      <c r="A74" s="20"/>
    </row>
    <row r="77" spans="1:1" ht="12" customHeight="1" x14ac:dyDescent="0.2"/>
  </sheetData>
  <mergeCells count="7">
    <mergeCell ref="C25:D25"/>
    <mergeCell ref="A1:L1"/>
    <mergeCell ref="G2:H2"/>
    <mergeCell ref="C2:D2"/>
    <mergeCell ref="E2:F2"/>
    <mergeCell ref="I2:J2"/>
    <mergeCell ref="K2:L2"/>
  </mergeCells>
  <pageMargins left="0.75" right="0.75" top="0.6" bottom="0.48" header="0.5" footer="0.5"/>
  <pageSetup scale="57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tabSelected="1" workbookViewId="0">
      <selection activeCell="A10" sqref="A10"/>
    </sheetView>
  </sheetViews>
  <sheetFormatPr defaultRowHeight="12.75" x14ac:dyDescent="0.2"/>
  <cols>
    <col min="1" max="1" width="32.42578125" customWidth="1"/>
    <col min="2" max="11" width="7.7109375" customWidth="1"/>
  </cols>
  <sheetData>
    <row r="1" spans="1:12" ht="24" thickBot="1" x14ac:dyDescent="0.4">
      <c r="A1" s="81" t="s">
        <v>42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5" thickTop="1" x14ac:dyDescent="0.2">
      <c r="A2" s="8" t="s">
        <v>43</v>
      </c>
      <c r="B2" s="18" t="s">
        <v>12</v>
      </c>
      <c r="C2" s="84">
        <v>36880</v>
      </c>
      <c r="D2" s="85"/>
      <c r="E2" s="84">
        <f>+C2+1</f>
        <v>36881</v>
      </c>
      <c r="F2" s="85"/>
      <c r="G2" s="82">
        <f>+E2+1</f>
        <v>36882</v>
      </c>
      <c r="H2" s="83"/>
    </row>
    <row r="3" spans="1:12" ht="13.5" thickBot="1" x14ac:dyDescent="0.25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2"/>
    </row>
    <row r="4" spans="1:12" ht="13.5" thickTop="1" x14ac:dyDescent="0.2">
      <c r="A4" s="10" t="s">
        <v>0</v>
      </c>
      <c r="B4" s="15">
        <v>23128</v>
      </c>
      <c r="C4" s="12"/>
      <c r="D4" s="6"/>
      <c r="E4" s="46">
        <v>15900</v>
      </c>
      <c r="F4" s="47"/>
      <c r="G4" s="46"/>
      <c r="H4" s="47"/>
      <c r="I4" s="3"/>
      <c r="J4" s="4"/>
      <c r="K4" s="4"/>
      <c r="L4" s="4"/>
    </row>
    <row r="5" spans="1:12" x14ac:dyDescent="0.2">
      <c r="A5" s="11" t="s">
        <v>1</v>
      </c>
      <c r="B5" s="16">
        <v>19935</v>
      </c>
      <c r="C5" s="13"/>
      <c r="D5" s="5"/>
      <c r="E5" s="45">
        <v>13600</v>
      </c>
      <c r="F5" s="5"/>
      <c r="G5" s="45"/>
      <c r="H5" s="5"/>
      <c r="I5" s="3"/>
      <c r="J5" s="4"/>
      <c r="K5" s="4"/>
      <c r="L5" s="4"/>
    </row>
    <row r="6" spans="1:12" x14ac:dyDescent="0.2">
      <c r="A6" s="11" t="s">
        <v>2</v>
      </c>
      <c r="B6" s="16"/>
      <c r="C6" s="13"/>
      <c r="D6" s="5"/>
      <c r="E6" s="45">
        <v>2960</v>
      </c>
      <c r="F6" s="5"/>
      <c r="G6" s="45"/>
      <c r="H6" s="5"/>
      <c r="I6" s="3">
        <f>SUM(E4:E6)</f>
        <v>32460</v>
      </c>
      <c r="J6" s="4"/>
      <c r="K6" s="4"/>
      <c r="L6" s="4"/>
    </row>
    <row r="7" spans="1:12" x14ac:dyDescent="0.2">
      <c r="A7" s="11" t="s">
        <v>3</v>
      </c>
      <c r="B7" s="16">
        <v>45884</v>
      </c>
      <c r="C7" s="13">
        <v>32834</v>
      </c>
      <c r="D7" s="5"/>
      <c r="E7" s="45">
        <v>33695</v>
      </c>
      <c r="F7" s="5"/>
      <c r="G7" s="45"/>
      <c r="H7" s="5"/>
      <c r="I7" s="3"/>
      <c r="J7" s="4"/>
      <c r="K7" s="4"/>
      <c r="L7" s="4"/>
    </row>
    <row r="8" spans="1:12" x14ac:dyDescent="0.2">
      <c r="A8" s="11" t="s">
        <v>15</v>
      </c>
      <c r="B8" s="16"/>
      <c r="C8" s="13"/>
      <c r="D8" s="5"/>
      <c r="E8" s="45">
        <v>26901</v>
      </c>
      <c r="F8" s="5"/>
      <c r="G8" s="45"/>
      <c r="H8" s="5"/>
      <c r="I8" s="3">
        <v>6794</v>
      </c>
      <c r="J8" s="4"/>
      <c r="K8" s="4"/>
      <c r="L8" s="4"/>
    </row>
    <row r="9" spans="1:12" x14ac:dyDescent="0.2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">
      <c r="A10" s="11" t="s">
        <v>4</v>
      </c>
      <c r="B10" s="16"/>
      <c r="C10" s="13"/>
      <c r="D10" s="5"/>
      <c r="E10" s="45">
        <v>3670</v>
      </c>
      <c r="F10" s="5"/>
      <c r="G10" s="45"/>
      <c r="H10" s="5"/>
      <c r="I10" s="3"/>
      <c r="J10" s="4"/>
      <c r="K10" s="4"/>
      <c r="L10" s="4"/>
    </row>
    <row r="11" spans="1:12" x14ac:dyDescent="0.2">
      <c r="A11" s="11" t="s">
        <v>14</v>
      </c>
      <c r="B11" s="16"/>
      <c r="C11" s="13">
        <v>3352</v>
      </c>
      <c r="D11" s="5"/>
      <c r="E11" s="45">
        <v>3149</v>
      </c>
      <c r="F11" s="5"/>
      <c r="G11" s="45"/>
      <c r="H11" s="5"/>
      <c r="I11" s="3"/>
      <c r="J11" s="4"/>
      <c r="K11" s="4"/>
      <c r="L11" s="4"/>
    </row>
    <row r="12" spans="1:12" x14ac:dyDescent="0.2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">
      <c r="A13" s="11" t="s">
        <v>17</v>
      </c>
      <c r="B13" s="16"/>
      <c r="C13" s="13"/>
      <c r="D13" s="5"/>
      <c r="E13" s="45"/>
      <c r="F13" s="5"/>
      <c r="G13" s="45"/>
      <c r="H13" s="5"/>
      <c r="I13" s="3"/>
      <c r="J13" s="4"/>
      <c r="K13" s="4"/>
      <c r="L13" s="4"/>
    </row>
    <row r="14" spans="1:12" x14ac:dyDescent="0.2">
      <c r="A14" s="11" t="s">
        <v>20</v>
      </c>
      <c r="B14" s="16"/>
      <c r="C14" s="13">
        <v>0</v>
      </c>
      <c r="D14" s="5"/>
      <c r="E14" s="45"/>
      <c r="F14" s="5"/>
      <c r="G14" s="45"/>
      <c r="H14" s="5"/>
      <c r="I14" s="3"/>
      <c r="J14" s="4"/>
      <c r="K14" s="4"/>
      <c r="L14" s="4"/>
    </row>
    <row r="15" spans="1:12" x14ac:dyDescent="0.2">
      <c r="A15" s="11" t="s">
        <v>16</v>
      </c>
      <c r="B15" s="29"/>
      <c r="C15" s="40">
        <v>7.0999999999999994E-2</v>
      </c>
      <c r="D15" s="44"/>
      <c r="E15" s="48">
        <v>0.11600000000000001</v>
      </c>
      <c r="F15" s="44"/>
      <c r="G15" s="48"/>
      <c r="H15" s="44"/>
      <c r="I15" s="3"/>
      <c r="J15" s="4"/>
      <c r="K15" s="4"/>
      <c r="L15" s="4"/>
    </row>
    <row r="16" spans="1:12" x14ac:dyDescent="0.2">
      <c r="A16" s="11" t="s">
        <v>9</v>
      </c>
      <c r="B16" s="11"/>
      <c r="C16" s="41"/>
      <c r="D16" s="38"/>
      <c r="E16" s="45">
        <v>2080</v>
      </c>
      <c r="F16" s="38"/>
      <c r="G16" s="45"/>
      <c r="H16" s="38"/>
      <c r="I16" s="2">
        <v>3702</v>
      </c>
      <c r="J16" t="s">
        <v>44</v>
      </c>
    </row>
    <row r="17" spans="1:12" x14ac:dyDescent="0.2">
      <c r="A17" s="11" t="s">
        <v>22</v>
      </c>
      <c r="B17" s="55"/>
      <c r="C17" s="56"/>
      <c r="D17" s="57"/>
      <c r="E17" s="45">
        <v>4522</v>
      </c>
      <c r="F17" s="38"/>
      <c r="G17" s="45"/>
      <c r="H17" s="38"/>
      <c r="I17" s="2">
        <v>2900</v>
      </c>
      <c r="J17" t="s">
        <v>45</v>
      </c>
    </row>
    <row r="18" spans="1:12" x14ac:dyDescent="0.2">
      <c r="A18" s="11" t="s">
        <v>10</v>
      </c>
      <c r="B18" s="43"/>
      <c r="C18" s="42"/>
      <c r="D18" s="39"/>
      <c r="E18" s="45"/>
      <c r="F18" s="38"/>
      <c r="G18" s="45"/>
      <c r="H18" s="38"/>
      <c r="I18" s="2"/>
    </row>
    <row r="19" spans="1:12" ht="13.5" thickBot="1" x14ac:dyDescent="0.25">
      <c r="A19" s="9" t="s">
        <v>11</v>
      </c>
      <c r="B19" s="34"/>
      <c r="C19" s="35"/>
      <c r="D19" s="33"/>
      <c r="E19" s="49">
        <v>6602</v>
      </c>
      <c r="F19" s="7"/>
      <c r="G19" s="49"/>
      <c r="H19" s="7"/>
      <c r="I19" s="2"/>
    </row>
    <row r="20" spans="1:12" ht="14.25" thickTop="1" thickBot="1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3.5" thickTop="1" x14ac:dyDescent="0.2">
      <c r="A21" s="8"/>
      <c r="B21" s="18" t="s">
        <v>12</v>
      </c>
      <c r="C21" s="79">
        <f>+E2</f>
        <v>36881</v>
      </c>
      <c r="D21" s="80"/>
      <c r="E21" s="25">
        <v>0.41666666666666669</v>
      </c>
      <c r="F21" s="25">
        <v>0.5625</v>
      </c>
      <c r="G21" s="25">
        <v>0.64583333333333337</v>
      </c>
      <c r="H21" s="21">
        <v>0.6875</v>
      </c>
    </row>
    <row r="22" spans="1:12" ht="13.5" thickBot="1" x14ac:dyDescent="0.25">
      <c r="A22" s="9" t="s">
        <v>19</v>
      </c>
      <c r="B22" s="19" t="s">
        <v>13</v>
      </c>
      <c r="C22" s="19" t="s">
        <v>6</v>
      </c>
      <c r="D22" s="22" t="s">
        <v>7</v>
      </c>
      <c r="E22" s="19" t="s">
        <v>6</v>
      </c>
      <c r="F22" s="19" t="s">
        <v>6</v>
      </c>
      <c r="G22" s="19" t="s">
        <v>6</v>
      </c>
      <c r="H22" s="22" t="s">
        <v>6</v>
      </c>
    </row>
    <row r="23" spans="1:12" ht="13.5" thickTop="1" x14ac:dyDescent="0.2">
      <c r="A23" s="23" t="s">
        <v>0</v>
      </c>
      <c r="B23" s="24">
        <v>23128</v>
      </c>
      <c r="C23" s="15">
        <f>+E4</f>
        <v>15900</v>
      </c>
      <c r="D23" s="31">
        <f>+F4</f>
        <v>0</v>
      </c>
      <c r="F23" s="24"/>
      <c r="G23" s="52"/>
      <c r="H23" s="26"/>
    </row>
    <row r="24" spans="1:12" x14ac:dyDescent="0.2">
      <c r="A24" s="11" t="s">
        <v>1</v>
      </c>
      <c r="B24" s="16">
        <v>19935</v>
      </c>
      <c r="C24" s="16">
        <f t="shared" ref="C24:C33" si="0">+E5</f>
        <v>13600</v>
      </c>
      <c r="D24" s="31">
        <f>+F5</f>
        <v>0</v>
      </c>
      <c r="F24" s="16"/>
      <c r="G24" s="53"/>
      <c r="H24" s="27"/>
    </row>
    <row r="25" spans="1:12" x14ac:dyDescent="0.2">
      <c r="A25" s="11" t="s">
        <v>2</v>
      </c>
      <c r="B25" s="16"/>
      <c r="C25" s="16">
        <f t="shared" si="0"/>
        <v>2960</v>
      </c>
      <c r="D25" s="31">
        <f>+F6</f>
        <v>0</v>
      </c>
      <c r="F25" s="16"/>
      <c r="G25" s="53"/>
      <c r="H25" s="27"/>
    </row>
    <row r="26" spans="1:12" x14ac:dyDescent="0.2">
      <c r="A26" s="11" t="s">
        <v>3</v>
      </c>
      <c r="B26" s="16">
        <v>45884</v>
      </c>
      <c r="C26" s="16">
        <f t="shared" si="0"/>
        <v>33695</v>
      </c>
      <c r="D26" s="31" t="s">
        <v>5</v>
      </c>
      <c r="F26" s="16"/>
      <c r="G26" s="54"/>
      <c r="H26" s="27"/>
    </row>
    <row r="27" spans="1:12" x14ac:dyDescent="0.2">
      <c r="A27" s="11" t="s">
        <v>15</v>
      </c>
      <c r="B27" s="16"/>
      <c r="C27" s="16">
        <f t="shared" si="0"/>
        <v>26901</v>
      </c>
      <c r="D27" s="31" t="s">
        <v>5</v>
      </c>
      <c r="E27" s="16"/>
      <c r="F27" s="16"/>
      <c r="G27" s="53"/>
      <c r="H27" s="27"/>
    </row>
    <row r="28" spans="1:12" x14ac:dyDescent="0.2">
      <c r="A28" s="11" t="s">
        <v>8</v>
      </c>
      <c r="B28" s="16">
        <v>2759</v>
      </c>
      <c r="C28" s="16">
        <f t="shared" si="0"/>
        <v>0</v>
      </c>
      <c r="D28" s="31">
        <f>+F9</f>
        <v>0</v>
      </c>
      <c r="E28" s="16"/>
      <c r="F28" s="16"/>
      <c r="G28" s="53"/>
      <c r="H28" s="27"/>
    </row>
    <row r="29" spans="1:12" x14ac:dyDescent="0.2">
      <c r="A29" s="11" t="s">
        <v>4</v>
      </c>
      <c r="B29" s="16"/>
      <c r="C29" s="16">
        <f t="shared" si="0"/>
        <v>3670</v>
      </c>
      <c r="D29" s="31">
        <f>+F10</f>
        <v>0</v>
      </c>
      <c r="F29" s="16"/>
      <c r="G29" s="10"/>
      <c r="H29" s="27"/>
    </row>
    <row r="30" spans="1:12" x14ac:dyDescent="0.2">
      <c r="A30" s="11" t="s">
        <v>14</v>
      </c>
      <c r="B30" s="16"/>
      <c r="C30" s="16">
        <f t="shared" si="0"/>
        <v>3149</v>
      </c>
      <c r="D30" s="31"/>
      <c r="E30" s="16"/>
      <c r="F30" s="16"/>
      <c r="G30" s="16"/>
      <c r="H30" s="27"/>
    </row>
    <row r="31" spans="1:12" x14ac:dyDescent="0.2">
      <c r="A31" s="11" t="s">
        <v>21</v>
      </c>
      <c r="B31" s="16"/>
      <c r="C31" s="15">
        <f t="shared" si="0"/>
        <v>0</v>
      </c>
      <c r="D31" s="31"/>
      <c r="E31" s="16"/>
      <c r="F31" s="16"/>
      <c r="G31" s="16"/>
      <c r="H31" s="27"/>
    </row>
    <row r="32" spans="1:12" x14ac:dyDescent="0.2">
      <c r="A32" s="11" t="s">
        <v>17</v>
      </c>
      <c r="B32" s="16"/>
      <c r="C32" s="15">
        <f t="shared" si="0"/>
        <v>0</v>
      </c>
      <c r="D32" s="31"/>
      <c r="E32" s="16"/>
      <c r="F32" s="16"/>
      <c r="G32" s="16"/>
      <c r="H32" s="27"/>
      <c r="K32" s="4"/>
    </row>
    <row r="33" spans="1:8" x14ac:dyDescent="0.2">
      <c r="A33" s="11" t="s">
        <v>20</v>
      </c>
      <c r="B33" s="16"/>
      <c r="C33" s="15">
        <f t="shared" si="0"/>
        <v>0</v>
      </c>
      <c r="D33" s="31"/>
      <c r="E33" s="16"/>
      <c r="F33" s="16"/>
      <c r="G33" s="16"/>
      <c r="H33" s="27"/>
    </row>
    <row r="34" spans="1:8" x14ac:dyDescent="0.2">
      <c r="A34" s="11" t="s">
        <v>16</v>
      </c>
      <c r="B34" s="29"/>
      <c r="C34" s="29">
        <f>+E15</f>
        <v>0.11600000000000001</v>
      </c>
      <c r="D34" s="31" t="s">
        <v>5</v>
      </c>
      <c r="E34" s="29"/>
      <c r="F34" s="29"/>
      <c r="G34" s="29"/>
      <c r="H34" s="30"/>
    </row>
    <row r="35" spans="1:8" x14ac:dyDescent="0.2">
      <c r="A35" s="11" t="s">
        <v>9</v>
      </c>
      <c r="B35" s="16"/>
      <c r="C35" s="16">
        <f>+E16</f>
        <v>2080</v>
      </c>
      <c r="D35" s="31"/>
      <c r="E35" s="16"/>
      <c r="F35" s="16"/>
      <c r="G35" s="16"/>
      <c r="H35" s="27"/>
    </row>
    <row r="36" spans="1:8" x14ac:dyDescent="0.2">
      <c r="A36" s="11" t="s">
        <v>10</v>
      </c>
      <c r="B36" s="16"/>
      <c r="C36" s="16">
        <f>+E18</f>
        <v>0</v>
      </c>
      <c r="D36" s="31"/>
      <c r="E36" s="16"/>
      <c r="F36" s="16"/>
      <c r="G36" s="62"/>
      <c r="H36" s="27"/>
    </row>
    <row r="37" spans="1:8" ht="13.5" thickBot="1" x14ac:dyDescent="0.25">
      <c r="A37" s="9" t="s">
        <v>11</v>
      </c>
      <c r="B37" s="17"/>
      <c r="C37" s="17">
        <f>+E19</f>
        <v>6602</v>
      </c>
      <c r="D37" s="17"/>
      <c r="E37" s="17"/>
      <c r="F37" s="17"/>
      <c r="G37" s="61"/>
      <c r="H37" s="28"/>
    </row>
    <row r="38" spans="1:8" ht="13.5" thickTop="1" x14ac:dyDescent="0.2">
      <c r="A38" s="32"/>
      <c r="B38" s="36"/>
      <c r="C38" s="36"/>
      <c r="D38" s="36"/>
      <c r="E38" s="36"/>
      <c r="F38" s="36"/>
      <c r="G38" s="36"/>
      <c r="H38" s="36"/>
    </row>
    <row r="39" spans="1:8" x14ac:dyDescent="0.2">
      <c r="A39" s="51">
        <v>0.41666666666666669</v>
      </c>
      <c r="B39" s="36"/>
      <c r="C39" s="36"/>
      <c r="D39" s="36"/>
      <c r="H39" s="36"/>
    </row>
    <row r="40" spans="1:8" x14ac:dyDescent="0.2">
      <c r="A40" s="58" t="s">
        <v>46</v>
      </c>
      <c r="B40" s="36"/>
      <c r="C40" s="36"/>
      <c r="D40" s="36"/>
      <c r="E40" s="36"/>
      <c r="F40" s="36"/>
      <c r="G40" s="36"/>
      <c r="H40" s="36"/>
    </row>
    <row r="41" spans="1:8" x14ac:dyDescent="0.2">
      <c r="A41" s="59" t="s">
        <v>47</v>
      </c>
      <c r="B41" s="36"/>
      <c r="C41" s="36"/>
      <c r="D41" s="32"/>
      <c r="E41" s="58"/>
      <c r="G41" s="36"/>
      <c r="H41" s="36"/>
    </row>
    <row r="42" spans="1:8" x14ac:dyDescent="0.2">
      <c r="A42" s="59" t="s">
        <v>48</v>
      </c>
      <c r="B42" s="36"/>
      <c r="C42" s="36"/>
      <c r="D42" s="32"/>
      <c r="E42" s="58"/>
      <c r="G42" s="36"/>
      <c r="H42" s="36"/>
    </row>
    <row r="43" spans="1:8" x14ac:dyDescent="0.2">
      <c r="A43" s="37" t="s">
        <v>49</v>
      </c>
      <c r="B43" s="36"/>
      <c r="C43" s="36"/>
      <c r="D43" s="32"/>
      <c r="E43" s="58"/>
      <c r="F43" s="36"/>
      <c r="G43" s="36"/>
      <c r="H43" s="36"/>
    </row>
    <row r="44" spans="1:8" x14ac:dyDescent="0.2">
      <c r="A44" s="37" t="s">
        <v>50</v>
      </c>
      <c r="B44" s="36"/>
      <c r="C44" s="36"/>
      <c r="D44" s="32"/>
      <c r="E44" s="58"/>
      <c r="F44" s="36"/>
      <c r="G44" s="36"/>
      <c r="H44" s="36"/>
    </row>
    <row r="45" spans="1:8" x14ac:dyDescent="0.2">
      <c r="A45" s="37" t="s">
        <v>51</v>
      </c>
      <c r="B45" s="36"/>
      <c r="C45" s="36"/>
      <c r="D45" s="32"/>
      <c r="E45" s="58"/>
      <c r="F45" s="36"/>
      <c r="G45" s="36"/>
      <c r="H45" s="36"/>
    </row>
    <row r="46" spans="1:8" x14ac:dyDescent="0.2">
      <c r="A46" s="37" t="s">
        <v>52</v>
      </c>
      <c r="B46" s="36"/>
      <c r="C46" s="36"/>
      <c r="D46" s="32"/>
      <c r="E46" s="58"/>
      <c r="F46" s="36"/>
      <c r="G46" s="36"/>
      <c r="H46" s="36"/>
    </row>
    <row r="47" spans="1:8" x14ac:dyDescent="0.2">
      <c r="A47" s="37" t="s">
        <v>53</v>
      </c>
      <c r="E47" s="63"/>
    </row>
    <row r="48" spans="1:8" x14ac:dyDescent="0.2">
      <c r="A48" s="37"/>
      <c r="E48" s="63"/>
    </row>
    <row r="49" spans="1:7" x14ac:dyDescent="0.2">
      <c r="A49" s="37"/>
      <c r="E49" s="78"/>
      <c r="F49" s="78"/>
      <c r="G49" s="78"/>
    </row>
    <row r="50" spans="1:7" x14ac:dyDescent="0.2">
      <c r="A50" s="37"/>
      <c r="E50" s="63"/>
    </row>
    <row r="51" spans="1:7" x14ac:dyDescent="0.2">
      <c r="A51" s="60"/>
      <c r="E51" s="63"/>
    </row>
    <row r="52" spans="1:7" x14ac:dyDescent="0.2">
      <c r="A52" s="51"/>
      <c r="E52" s="63"/>
    </row>
    <row r="55" spans="1:7" x14ac:dyDescent="0.2">
      <c r="A55" s="50"/>
    </row>
    <row r="63" spans="1:7" x14ac:dyDescent="0.2">
      <c r="A63" s="50"/>
    </row>
    <row r="64" spans="1:7" x14ac:dyDescent="0.2">
      <c r="A64" s="60"/>
    </row>
    <row r="65" spans="1:1" x14ac:dyDescent="0.2">
      <c r="A65" s="20"/>
    </row>
    <row r="68" spans="1:1" x14ac:dyDescent="0.2">
      <c r="A68" s="51"/>
    </row>
    <row r="69" spans="1:1" x14ac:dyDescent="0.2">
      <c r="A69" s="20"/>
    </row>
    <row r="72" spans="1:1" ht="12" customHeight="1" x14ac:dyDescent="0.2"/>
  </sheetData>
  <mergeCells count="6">
    <mergeCell ref="E49:G49"/>
    <mergeCell ref="C21:D21"/>
    <mergeCell ref="A1:L1"/>
    <mergeCell ref="G2:H2"/>
    <mergeCell ref="C2:D2"/>
    <mergeCell ref="E2:F2"/>
  </mergeCells>
  <pageMargins left="0.75" right="0.75" top="0.6" bottom="0.48" header="0.5" footer="0.5"/>
  <pageSetup scale="76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workbookViewId="0">
      <selection activeCell="A57" sqref="A57"/>
    </sheetView>
  </sheetViews>
  <sheetFormatPr defaultRowHeight="12.75" x14ac:dyDescent="0.2"/>
  <cols>
    <col min="1" max="1" width="32.42578125" customWidth="1"/>
    <col min="2" max="11" width="7.7109375" customWidth="1"/>
  </cols>
  <sheetData>
    <row r="1" spans="1:12" ht="24" thickBot="1" x14ac:dyDescent="0.4">
      <c r="A1" s="81" t="s">
        <v>54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5" thickTop="1" x14ac:dyDescent="0.2">
      <c r="A2" s="8" t="s">
        <v>55</v>
      </c>
      <c r="B2" s="18" t="s">
        <v>12</v>
      </c>
      <c r="C2" s="84">
        <v>36881</v>
      </c>
      <c r="D2" s="85"/>
      <c r="E2" s="84">
        <f>+C2+1</f>
        <v>36882</v>
      </c>
      <c r="F2" s="85"/>
      <c r="G2" s="82">
        <f>+E2+1</f>
        <v>36883</v>
      </c>
      <c r="H2" s="83"/>
    </row>
    <row r="3" spans="1:12" ht="13.5" thickBot="1" x14ac:dyDescent="0.25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2"/>
    </row>
    <row r="4" spans="1:12" ht="13.5" thickTop="1" x14ac:dyDescent="0.2">
      <c r="A4" s="10" t="s">
        <v>0</v>
      </c>
      <c r="B4" s="15">
        <v>23128</v>
      </c>
      <c r="C4" s="12"/>
      <c r="D4" s="6"/>
      <c r="E4" s="46">
        <v>15500</v>
      </c>
      <c r="F4" s="47"/>
      <c r="G4" s="46"/>
      <c r="H4" s="47"/>
      <c r="I4" s="3"/>
      <c r="J4" s="4"/>
      <c r="K4" s="4"/>
      <c r="L4" s="4"/>
    </row>
    <row r="5" spans="1:12" x14ac:dyDescent="0.2">
      <c r="A5" s="11" t="s">
        <v>1</v>
      </c>
      <c r="B5" s="16">
        <v>19935</v>
      </c>
      <c r="C5" s="13"/>
      <c r="D5" s="5"/>
      <c r="E5" s="45">
        <v>13100</v>
      </c>
      <c r="F5" s="5"/>
      <c r="G5" s="45"/>
      <c r="H5" s="5"/>
      <c r="I5" s="3"/>
      <c r="J5" s="4"/>
      <c r="K5" s="4"/>
      <c r="L5" s="4"/>
    </row>
    <row r="6" spans="1:12" x14ac:dyDescent="0.2">
      <c r="A6" s="11" t="s">
        <v>2</v>
      </c>
      <c r="B6" s="16"/>
      <c r="C6" s="13"/>
      <c r="D6" s="5"/>
      <c r="E6" s="45">
        <v>2950</v>
      </c>
      <c r="F6" s="5"/>
      <c r="G6" s="45"/>
      <c r="H6" s="5"/>
      <c r="I6" s="3">
        <f>SUM(E4:E6)</f>
        <v>31550</v>
      </c>
      <c r="J6" s="4"/>
      <c r="K6" s="4"/>
      <c r="L6" s="4"/>
    </row>
    <row r="7" spans="1:12" x14ac:dyDescent="0.2">
      <c r="A7" s="11" t="s">
        <v>3</v>
      </c>
      <c r="B7" s="16">
        <v>45884</v>
      </c>
      <c r="C7" s="13">
        <v>32937</v>
      </c>
      <c r="D7" s="5"/>
      <c r="E7" s="45">
        <v>32167</v>
      </c>
      <c r="F7" s="5"/>
      <c r="G7" s="45"/>
      <c r="H7" s="5"/>
      <c r="I7" s="3"/>
      <c r="J7" s="4">
        <v>32167</v>
      </c>
      <c r="K7" s="4">
        <v>31677</v>
      </c>
      <c r="L7" s="4"/>
    </row>
    <row r="8" spans="1:12" x14ac:dyDescent="0.2">
      <c r="A8" s="11" t="s">
        <v>15</v>
      </c>
      <c r="B8" s="16"/>
      <c r="C8" s="13"/>
      <c r="D8" s="5"/>
      <c r="E8" s="45">
        <v>29249</v>
      </c>
      <c r="F8" s="5"/>
      <c r="G8" s="45"/>
      <c r="H8" s="5"/>
      <c r="I8" s="3"/>
      <c r="J8" s="4"/>
      <c r="K8" s="4"/>
      <c r="L8" s="4"/>
    </row>
    <row r="9" spans="1:12" x14ac:dyDescent="0.2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">
      <c r="A10" s="11" t="s">
        <v>4</v>
      </c>
      <c r="B10" s="16"/>
      <c r="C10" s="13"/>
      <c r="D10" s="5"/>
      <c r="E10" s="45">
        <v>3450</v>
      </c>
      <c r="F10" s="5"/>
      <c r="G10" s="45"/>
      <c r="H10" s="5"/>
      <c r="I10" s="3"/>
      <c r="J10" s="4"/>
      <c r="K10" s="4"/>
      <c r="L10" s="4"/>
    </row>
    <row r="11" spans="1:12" x14ac:dyDescent="0.2">
      <c r="A11" s="11" t="s">
        <v>14</v>
      </c>
      <c r="B11" s="16"/>
      <c r="C11" s="13">
        <v>3352</v>
      </c>
      <c r="D11" s="5"/>
      <c r="E11" s="45">
        <v>4100</v>
      </c>
      <c r="F11" s="5"/>
      <c r="G11" s="45"/>
      <c r="H11" s="5"/>
      <c r="I11" s="3"/>
      <c r="J11" s="4"/>
      <c r="K11" s="4"/>
      <c r="L11" s="4"/>
    </row>
    <row r="12" spans="1:12" x14ac:dyDescent="0.2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">
      <c r="A13" s="11" t="s">
        <v>17</v>
      </c>
      <c r="B13" s="16"/>
      <c r="C13" s="13"/>
      <c r="D13" s="5"/>
      <c r="E13" s="45"/>
      <c r="F13" s="5"/>
      <c r="G13" s="45"/>
      <c r="H13" s="5"/>
      <c r="I13" s="3"/>
      <c r="J13" s="4"/>
      <c r="K13" s="4"/>
      <c r="L13" s="4"/>
    </row>
    <row r="14" spans="1:12" x14ac:dyDescent="0.2">
      <c r="A14" s="11" t="s">
        <v>20</v>
      </c>
      <c r="B14" s="16"/>
      <c r="C14" s="13">
        <v>0</v>
      </c>
      <c r="D14" s="5"/>
      <c r="E14" s="45"/>
      <c r="F14" s="5"/>
      <c r="G14" s="45"/>
      <c r="H14" s="5"/>
      <c r="I14" s="3"/>
      <c r="J14" s="4"/>
      <c r="K14" s="4"/>
      <c r="L14" s="4"/>
    </row>
    <row r="15" spans="1:12" x14ac:dyDescent="0.2">
      <c r="A15" s="11" t="s">
        <v>16</v>
      </c>
      <c r="B15" s="29"/>
      <c r="C15" s="40">
        <v>7.0000000000000007E-2</v>
      </c>
      <c r="D15" s="44"/>
      <c r="E15" s="48">
        <v>7.0000000000000007E-2</v>
      </c>
      <c r="F15" s="44"/>
      <c r="G15" s="48"/>
      <c r="H15" s="44"/>
      <c r="I15" s="3"/>
      <c r="J15" s="4"/>
      <c r="K15" s="4"/>
      <c r="L15" s="4"/>
    </row>
    <row r="16" spans="1:12" x14ac:dyDescent="0.2">
      <c r="A16" s="11" t="s">
        <v>9</v>
      </c>
      <c r="B16" s="11"/>
      <c r="C16" s="41"/>
      <c r="D16" s="38"/>
      <c r="E16" s="45">
        <v>2091</v>
      </c>
      <c r="F16" s="38"/>
      <c r="G16" s="45"/>
      <c r="H16" s="38"/>
      <c r="I16" s="2"/>
    </row>
    <row r="17" spans="1:12" x14ac:dyDescent="0.2">
      <c r="A17" s="11" t="s">
        <v>22</v>
      </c>
      <c r="B17" s="55"/>
      <c r="C17" s="56"/>
      <c r="D17" s="57"/>
      <c r="E17" s="45">
        <v>4327</v>
      </c>
      <c r="F17" s="38"/>
      <c r="G17" s="45"/>
      <c r="H17" s="38"/>
      <c r="I17" s="2"/>
    </row>
    <row r="18" spans="1:12" x14ac:dyDescent="0.2">
      <c r="A18" s="11" t="s">
        <v>10</v>
      </c>
      <c r="B18" s="43"/>
      <c r="C18" s="42"/>
      <c r="D18" s="39"/>
      <c r="E18" s="45"/>
      <c r="F18" s="38"/>
      <c r="G18" s="45"/>
      <c r="H18" s="38"/>
      <c r="I18" s="2"/>
    </row>
    <row r="19" spans="1:12" ht="13.5" thickBot="1" x14ac:dyDescent="0.25">
      <c r="A19" s="9" t="s">
        <v>11</v>
      </c>
      <c r="B19" s="34"/>
      <c r="C19" s="35"/>
      <c r="D19" s="33"/>
      <c r="E19" s="49">
        <v>6418</v>
      </c>
      <c r="F19" s="7"/>
      <c r="G19" s="49"/>
      <c r="H19" s="7"/>
      <c r="I19" s="2"/>
    </row>
    <row r="20" spans="1:12" ht="14.25" thickTop="1" thickBot="1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3.5" thickTop="1" x14ac:dyDescent="0.2">
      <c r="A21" s="8"/>
      <c r="B21" s="18" t="s">
        <v>12</v>
      </c>
      <c r="C21" s="79">
        <f>+E2</f>
        <v>36882</v>
      </c>
      <c r="D21" s="80"/>
      <c r="E21" s="25">
        <v>0.41666666666666669</v>
      </c>
      <c r="F21" s="25">
        <v>0.5625</v>
      </c>
      <c r="G21" s="25">
        <v>0.64583333333333337</v>
      </c>
      <c r="H21" s="21">
        <v>0.6875</v>
      </c>
    </row>
    <row r="22" spans="1:12" ht="13.5" thickBot="1" x14ac:dyDescent="0.25">
      <c r="A22" s="9" t="s">
        <v>19</v>
      </c>
      <c r="B22" s="19" t="s">
        <v>13</v>
      </c>
      <c r="C22" s="19" t="s">
        <v>6</v>
      </c>
      <c r="D22" s="22" t="s">
        <v>7</v>
      </c>
      <c r="E22" s="19" t="s">
        <v>6</v>
      </c>
      <c r="F22" s="19" t="s">
        <v>6</v>
      </c>
      <c r="G22" s="19" t="s">
        <v>6</v>
      </c>
      <c r="H22" s="22" t="s">
        <v>6</v>
      </c>
    </row>
    <row r="23" spans="1:12" ht="13.5" thickTop="1" x14ac:dyDescent="0.2">
      <c r="A23" s="23" t="s">
        <v>0</v>
      </c>
      <c r="B23" s="24">
        <v>23128</v>
      </c>
      <c r="C23" s="15">
        <f>+E4</f>
        <v>15500</v>
      </c>
      <c r="D23" s="31">
        <f>+F4</f>
        <v>0</v>
      </c>
      <c r="F23" s="24"/>
      <c r="G23" s="52"/>
      <c r="H23" s="26"/>
    </row>
    <row r="24" spans="1:12" x14ac:dyDescent="0.2">
      <c r="A24" s="11" t="s">
        <v>1</v>
      </c>
      <c r="B24" s="16">
        <v>19935</v>
      </c>
      <c r="C24" s="16">
        <f t="shared" ref="C24:C33" si="0">+E5</f>
        <v>13100</v>
      </c>
      <c r="D24" s="31">
        <f>+F5</f>
        <v>0</v>
      </c>
      <c r="F24" s="16"/>
      <c r="G24" s="53"/>
      <c r="H24" s="27"/>
    </row>
    <row r="25" spans="1:12" x14ac:dyDescent="0.2">
      <c r="A25" s="11" t="s">
        <v>2</v>
      </c>
      <c r="B25" s="16"/>
      <c r="C25" s="16">
        <f t="shared" si="0"/>
        <v>2950</v>
      </c>
      <c r="D25" s="31">
        <f>+F6</f>
        <v>0</v>
      </c>
      <c r="F25" s="16"/>
      <c r="G25" s="53"/>
      <c r="H25" s="27"/>
    </row>
    <row r="26" spans="1:12" x14ac:dyDescent="0.2">
      <c r="A26" s="11" t="s">
        <v>3</v>
      </c>
      <c r="B26" s="16">
        <v>45884</v>
      </c>
      <c r="C26" s="16">
        <f t="shared" si="0"/>
        <v>32167</v>
      </c>
      <c r="D26" s="31" t="s">
        <v>5</v>
      </c>
      <c r="F26" s="16"/>
      <c r="G26" s="54"/>
      <c r="H26" s="27"/>
    </row>
    <row r="27" spans="1:12" x14ac:dyDescent="0.2">
      <c r="A27" s="11" t="s">
        <v>15</v>
      </c>
      <c r="B27" s="16"/>
      <c r="C27" s="16">
        <f t="shared" si="0"/>
        <v>29249</v>
      </c>
      <c r="D27" s="31" t="s">
        <v>5</v>
      </c>
      <c r="E27" s="16"/>
      <c r="F27" s="16"/>
      <c r="G27" s="53"/>
      <c r="H27" s="27"/>
    </row>
    <row r="28" spans="1:12" x14ac:dyDescent="0.2">
      <c r="A28" s="11" t="s">
        <v>8</v>
      </c>
      <c r="B28" s="16">
        <v>2759</v>
      </c>
      <c r="C28" s="16">
        <f t="shared" si="0"/>
        <v>0</v>
      </c>
      <c r="D28" s="31">
        <f>+F9</f>
        <v>0</v>
      </c>
      <c r="E28" s="16"/>
      <c r="F28" s="16"/>
      <c r="G28" s="53"/>
      <c r="H28" s="27"/>
    </row>
    <row r="29" spans="1:12" x14ac:dyDescent="0.2">
      <c r="A29" s="11" t="s">
        <v>4</v>
      </c>
      <c r="B29" s="16"/>
      <c r="C29" s="16">
        <f t="shared" si="0"/>
        <v>3450</v>
      </c>
      <c r="D29" s="31">
        <f>+F10</f>
        <v>0</v>
      </c>
      <c r="F29" s="16"/>
      <c r="G29" s="10"/>
      <c r="H29" s="27"/>
    </row>
    <row r="30" spans="1:12" x14ac:dyDescent="0.2">
      <c r="A30" s="11" t="s">
        <v>14</v>
      </c>
      <c r="B30" s="16"/>
      <c r="C30" s="16">
        <f t="shared" si="0"/>
        <v>4100</v>
      </c>
      <c r="D30" s="31"/>
      <c r="E30" s="16"/>
      <c r="F30" s="16"/>
      <c r="G30" s="16"/>
      <c r="H30" s="27"/>
    </row>
    <row r="31" spans="1:12" x14ac:dyDescent="0.2">
      <c r="A31" s="11" t="s">
        <v>21</v>
      </c>
      <c r="B31" s="16"/>
      <c r="C31" s="15">
        <f t="shared" si="0"/>
        <v>0</v>
      </c>
      <c r="D31" s="31"/>
      <c r="E31" s="16"/>
      <c r="F31" s="16"/>
      <c r="G31" s="16"/>
      <c r="H31" s="27"/>
    </row>
    <row r="32" spans="1:12" x14ac:dyDescent="0.2">
      <c r="A32" s="11" t="s">
        <v>17</v>
      </c>
      <c r="B32" s="16"/>
      <c r="C32" s="15">
        <f t="shared" si="0"/>
        <v>0</v>
      </c>
      <c r="D32" s="31"/>
      <c r="E32" s="16"/>
      <c r="F32" s="16"/>
      <c r="G32" s="16"/>
      <c r="H32" s="27"/>
      <c r="K32" s="4"/>
    </row>
    <row r="33" spans="1:8" x14ac:dyDescent="0.2">
      <c r="A33" s="11" t="s">
        <v>20</v>
      </c>
      <c r="B33" s="16"/>
      <c r="C33" s="15">
        <f t="shared" si="0"/>
        <v>0</v>
      </c>
      <c r="D33" s="31"/>
      <c r="E33" s="16"/>
      <c r="F33" s="16"/>
      <c r="G33" s="16"/>
      <c r="H33" s="27"/>
    </row>
    <row r="34" spans="1:8" x14ac:dyDescent="0.2">
      <c r="A34" s="11" t="s">
        <v>16</v>
      </c>
      <c r="B34" s="29"/>
      <c r="C34" s="29">
        <f>+E15</f>
        <v>7.0000000000000007E-2</v>
      </c>
      <c r="D34" s="31" t="s">
        <v>5</v>
      </c>
      <c r="E34" s="29"/>
      <c r="F34" s="29"/>
      <c r="G34" s="29"/>
      <c r="H34" s="30"/>
    </row>
    <row r="35" spans="1:8" x14ac:dyDescent="0.2">
      <c r="A35" s="11" t="s">
        <v>9</v>
      </c>
      <c r="B35" s="16"/>
      <c r="C35" s="16">
        <f>+E16</f>
        <v>2091</v>
      </c>
      <c r="D35" s="31"/>
      <c r="E35" s="16"/>
      <c r="F35" s="16"/>
      <c r="G35" s="16"/>
      <c r="H35" s="27"/>
    </row>
    <row r="36" spans="1:8" x14ac:dyDescent="0.2">
      <c r="A36" s="11" t="s">
        <v>10</v>
      </c>
      <c r="B36" s="16"/>
      <c r="C36" s="16">
        <f>+E18</f>
        <v>0</v>
      </c>
      <c r="D36" s="31"/>
      <c r="E36" s="16"/>
      <c r="F36" s="16"/>
      <c r="G36" s="62"/>
      <c r="H36" s="27"/>
    </row>
    <row r="37" spans="1:8" ht="13.5" thickBot="1" x14ac:dyDescent="0.25">
      <c r="A37" s="9" t="s">
        <v>11</v>
      </c>
      <c r="B37" s="17"/>
      <c r="C37" s="17">
        <f>+E19</f>
        <v>6418</v>
      </c>
      <c r="D37" s="17"/>
      <c r="E37" s="17"/>
      <c r="F37" s="17"/>
      <c r="G37" s="61"/>
      <c r="H37" s="28"/>
    </row>
    <row r="38" spans="1:8" ht="13.5" thickTop="1" x14ac:dyDescent="0.2">
      <c r="A38" s="32"/>
      <c r="B38" s="36"/>
      <c r="C38" s="36"/>
      <c r="D38" s="36"/>
      <c r="E38" s="36"/>
      <c r="F38" s="36"/>
      <c r="G38" s="36"/>
      <c r="H38" s="36"/>
    </row>
    <row r="39" spans="1:8" x14ac:dyDescent="0.2">
      <c r="A39" s="51">
        <v>0.41666666666666669</v>
      </c>
      <c r="B39" s="36"/>
      <c r="C39" s="36"/>
      <c r="D39" s="36"/>
      <c r="H39" s="36"/>
    </row>
    <row r="40" spans="1:8" x14ac:dyDescent="0.2">
      <c r="A40" s="58" t="s">
        <v>56</v>
      </c>
      <c r="B40" s="36"/>
      <c r="C40" s="36"/>
      <c r="D40" s="36"/>
      <c r="E40" s="36"/>
      <c r="F40" s="36"/>
      <c r="G40" s="36"/>
      <c r="H40" s="36"/>
    </row>
    <row r="41" spans="1:8" x14ac:dyDescent="0.2">
      <c r="A41" s="59" t="s">
        <v>57</v>
      </c>
      <c r="B41" s="36"/>
      <c r="C41" s="36"/>
      <c r="D41" s="32"/>
      <c r="E41" s="58"/>
      <c r="G41" s="36"/>
      <c r="H41" s="36"/>
    </row>
    <row r="42" spans="1:8" x14ac:dyDescent="0.2">
      <c r="A42" s="59" t="s">
        <v>58</v>
      </c>
      <c r="B42" s="36"/>
      <c r="C42" s="36"/>
      <c r="D42" s="32"/>
      <c r="E42" s="58"/>
      <c r="G42" s="36"/>
      <c r="H42" s="36"/>
    </row>
    <row r="43" spans="1:8" x14ac:dyDescent="0.2">
      <c r="A43" s="37" t="s">
        <v>59</v>
      </c>
      <c r="B43" s="36"/>
      <c r="C43" s="36"/>
      <c r="D43" s="32"/>
      <c r="E43" s="58"/>
      <c r="F43" s="36"/>
      <c r="G43" s="36"/>
      <c r="H43" s="36"/>
    </row>
    <row r="44" spans="1:8" x14ac:dyDescent="0.2">
      <c r="A44" s="37" t="s">
        <v>60</v>
      </c>
      <c r="B44" s="36"/>
      <c r="C44" s="36"/>
      <c r="D44" s="32"/>
      <c r="E44" s="58"/>
      <c r="F44" s="36"/>
      <c r="G44" s="36"/>
      <c r="H44" s="36"/>
    </row>
    <row r="45" spans="1:8" x14ac:dyDescent="0.2">
      <c r="A45" s="37" t="s">
        <v>61</v>
      </c>
      <c r="B45" s="36"/>
      <c r="C45" s="36"/>
      <c r="D45" s="32"/>
      <c r="E45" s="58"/>
      <c r="F45" s="36"/>
      <c r="G45" s="36"/>
      <c r="H45" s="36"/>
    </row>
    <row r="46" spans="1:8" x14ac:dyDescent="0.2">
      <c r="A46" s="37" t="s">
        <v>62</v>
      </c>
      <c r="B46" s="36"/>
      <c r="C46" s="36"/>
      <c r="D46" s="32"/>
      <c r="E46" s="58"/>
      <c r="F46" s="36"/>
      <c r="G46" s="36"/>
      <c r="H46" s="36"/>
    </row>
    <row r="47" spans="1:8" x14ac:dyDescent="0.2">
      <c r="A47" s="37" t="s">
        <v>63</v>
      </c>
      <c r="E47" s="63"/>
    </row>
    <row r="48" spans="1:8" x14ac:dyDescent="0.2">
      <c r="A48" s="37"/>
      <c r="E48" s="63"/>
    </row>
    <row r="49" spans="1:7" x14ac:dyDescent="0.2">
      <c r="A49" s="37" t="s">
        <v>64</v>
      </c>
      <c r="E49" s="78"/>
      <c r="F49" s="78"/>
      <c r="G49" s="78"/>
    </row>
    <row r="50" spans="1:7" x14ac:dyDescent="0.2">
      <c r="A50" s="37" t="s">
        <v>65</v>
      </c>
      <c r="E50" s="63"/>
    </row>
    <row r="51" spans="1:7" x14ac:dyDescent="0.2">
      <c r="A51" s="60" t="s">
        <v>66</v>
      </c>
      <c r="E51" s="63"/>
    </row>
    <row r="52" spans="1:7" x14ac:dyDescent="0.2">
      <c r="A52" s="51" t="s">
        <v>67</v>
      </c>
      <c r="E52" s="63"/>
    </row>
    <row r="53" spans="1:7" x14ac:dyDescent="0.2">
      <c r="A53" t="s">
        <v>68</v>
      </c>
    </row>
    <row r="54" spans="1:7" x14ac:dyDescent="0.2">
      <c r="A54" t="s">
        <v>69</v>
      </c>
    </row>
    <row r="55" spans="1:7" x14ac:dyDescent="0.2">
      <c r="A55" s="50" t="s">
        <v>70</v>
      </c>
    </row>
    <row r="56" spans="1:7" x14ac:dyDescent="0.2">
      <c r="A56" t="s">
        <v>71</v>
      </c>
    </row>
    <row r="63" spans="1:7" x14ac:dyDescent="0.2">
      <c r="A63" s="50"/>
    </row>
    <row r="64" spans="1:7" x14ac:dyDescent="0.2">
      <c r="A64" s="60"/>
    </row>
    <row r="65" spans="1:1" x14ac:dyDescent="0.2">
      <c r="A65" s="20"/>
    </row>
    <row r="68" spans="1:1" x14ac:dyDescent="0.2">
      <c r="A68" s="51"/>
    </row>
    <row r="69" spans="1:1" x14ac:dyDescent="0.2">
      <c r="A69" s="20"/>
    </row>
    <row r="72" spans="1:1" ht="12" customHeight="1" x14ac:dyDescent="0.2"/>
  </sheetData>
  <mergeCells count="6">
    <mergeCell ref="E49:G49"/>
    <mergeCell ref="C21:D21"/>
    <mergeCell ref="A1:L1"/>
    <mergeCell ref="G2:H2"/>
    <mergeCell ref="C2:D2"/>
    <mergeCell ref="E2:F2"/>
  </mergeCells>
  <pageMargins left="0.75" right="0.75" top="0.6" bottom="0.48" header="0.5" footer="0.5"/>
  <pageSetup scale="76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workbookViewId="0">
      <selection activeCell="C21" sqref="C21:D21"/>
    </sheetView>
  </sheetViews>
  <sheetFormatPr defaultRowHeight="12.75" x14ac:dyDescent="0.2"/>
  <cols>
    <col min="1" max="1" width="32.42578125" customWidth="1"/>
    <col min="2" max="11" width="7.7109375" customWidth="1"/>
  </cols>
  <sheetData>
    <row r="1" spans="1:12" ht="24" thickBot="1" x14ac:dyDescent="0.4">
      <c r="A1" s="81" t="s">
        <v>72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5" thickTop="1" x14ac:dyDescent="0.2">
      <c r="A2" s="8" t="s">
        <v>73</v>
      </c>
      <c r="B2" s="18" t="s">
        <v>12</v>
      </c>
      <c r="C2" s="84">
        <v>36898</v>
      </c>
      <c r="D2" s="85"/>
      <c r="E2" s="84">
        <f>+C2+1</f>
        <v>36899</v>
      </c>
      <c r="F2" s="85"/>
      <c r="G2" s="82">
        <f>+E2+1</f>
        <v>36900</v>
      </c>
      <c r="H2" s="83"/>
    </row>
    <row r="3" spans="1:12" ht="13.5" thickBot="1" x14ac:dyDescent="0.25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2"/>
    </row>
    <row r="4" spans="1:12" ht="13.5" thickTop="1" x14ac:dyDescent="0.2">
      <c r="A4" s="10" t="s">
        <v>0</v>
      </c>
      <c r="B4" s="15">
        <v>23128</v>
      </c>
      <c r="C4" s="12"/>
      <c r="D4" s="6"/>
      <c r="E4" s="46">
        <v>15800</v>
      </c>
      <c r="F4" s="47"/>
      <c r="G4" s="46"/>
      <c r="H4" s="47"/>
      <c r="I4" s="3"/>
      <c r="J4" s="4"/>
      <c r="K4" s="4"/>
      <c r="L4" s="4"/>
    </row>
    <row r="5" spans="1:12" x14ac:dyDescent="0.2">
      <c r="A5" s="11" t="s">
        <v>1</v>
      </c>
      <c r="B5" s="16">
        <v>19935</v>
      </c>
      <c r="C5" s="13"/>
      <c r="D5" s="5"/>
      <c r="E5" s="45">
        <v>13200</v>
      </c>
      <c r="F5" s="5"/>
      <c r="G5" s="45"/>
      <c r="H5" s="5"/>
      <c r="I5" s="3"/>
      <c r="J5" s="4"/>
      <c r="K5" s="4"/>
      <c r="L5" s="4"/>
    </row>
    <row r="6" spans="1:12" x14ac:dyDescent="0.2">
      <c r="A6" s="11" t="s">
        <v>2</v>
      </c>
      <c r="B6" s="16"/>
      <c r="C6" s="13"/>
      <c r="D6" s="5"/>
      <c r="E6" s="45">
        <v>2900</v>
      </c>
      <c r="F6" s="5"/>
      <c r="G6" s="45"/>
      <c r="H6" s="5"/>
      <c r="I6" s="3"/>
      <c r="J6" s="4"/>
      <c r="K6" s="4"/>
      <c r="L6" s="4"/>
    </row>
    <row r="7" spans="1:12" x14ac:dyDescent="0.2">
      <c r="A7" s="11" t="s">
        <v>3</v>
      </c>
      <c r="B7" s="16">
        <v>45884</v>
      </c>
      <c r="C7" s="13">
        <v>28809</v>
      </c>
      <c r="D7" s="5"/>
      <c r="E7" s="45">
        <v>32386</v>
      </c>
      <c r="F7" s="5"/>
      <c r="G7" s="45"/>
      <c r="H7" s="5"/>
      <c r="I7" s="3"/>
      <c r="J7" s="4"/>
      <c r="K7" s="4"/>
      <c r="L7" s="4"/>
    </row>
    <row r="8" spans="1:12" x14ac:dyDescent="0.2">
      <c r="A8" s="11" t="s">
        <v>15</v>
      </c>
      <c r="B8" s="16"/>
      <c r="C8" s="13"/>
      <c r="D8" s="5"/>
      <c r="E8" s="45">
        <v>28083</v>
      </c>
      <c r="F8" s="5"/>
      <c r="G8" s="45"/>
      <c r="H8" s="5"/>
      <c r="I8" s="3">
        <v>4303</v>
      </c>
      <c r="J8" s="4"/>
      <c r="K8" s="4"/>
      <c r="L8" s="4"/>
    </row>
    <row r="9" spans="1:12" x14ac:dyDescent="0.2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">
      <c r="A10" s="11" t="s">
        <v>4</v>
      </c>
      <c r="B10" s="16"/>
      <c r="C10" s="13"/>
      <c r="D10" s="5"/>
      <c r="E10" s="45">
        <v>3610</v>
      </c>
      <c r="F10" s="5"/>
      <c r="G10" s="45"/>
      <c r="H10" s="5"/>
      <c r="I10" s="3"/>
      <c r="J10" s="4"/>
      <c r="K10" s="4"/>
      <c r="L10" s="4"/>
    </row>
    <row r="11" spans="1:12" x14ac:dyDescent="0.2">
      <c r="A11" s="11" t="s">
        <v>14</v>
      </c>
      <c r="B11" s="16"/>
      <c r="C11" s="13"/>
      <c r="D11" s="5"/>
      <c r="E11" s="45">
        <v>4162</v>
      </c>
      <c r="F11" s="5"/>
      <c r="G11" s="45"/>
      <c r="H11" s="5"/>
      <c r="I11" s="3"/>
      <c r="J11" s="4"/>
      <c r="K11" s="4"/>
      <c r="L11" s="4"/>
    </row>
    <row r="12" spans="1:12" x14ac:dyDescent="0.2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">
      <c r="A13" s="11" t="s">
        <v>17</v>
      </c>
      <c r="B13" s="16"/>
      <c r="C13" s="13"/>
      <c r="D13" s="5"/>
      <c r="E13" s="45"/>
      <c r="F13" s="5"/>
      <c r="G13" s="45"/>
      <c r="H13" s="5"/>
      <c r="I13" s="3"/>
      <c r="J13" s="4"/>
      <c r="K13" s="4"/>
      <c r="L13" s="4"/>
    </row>
    <row r="14" spans="1:12" x14ac:dyDescent="0.2">
      <c r="A14" s="11" t="s">
        <v>20</v>
      </c>
      <c r="B14" s="16"/>
      <c r="C14" s="13"/>
      <c r="D14" s="5"/>
      <c r="E14" s="45"/>
      <c r="F14" s="5"/>
      <c r="G14" s="45"/>
      <c r="H14" s="5"/>
      <c r="I14" s="3"/>
      <c r="J14" s="4"/>
      <c r="K14" s="4"/>
      <c r="L14" s="4"/>
    </row>
    <row r="15" spans="1:12" x14ac:dyDescent="0.2">
      <c r="A15" s="11" t="s">
        <v>16</v>
      </c>
      <c r="B15" s="29"/>
      <c r="C15" s="40">
        <v>0.11700000000000001</v>
      </c>
      <c r="D15" s="44"/>
      <c r="E15" s="48"/>
      <c r="F15" s="44"/>
      <c r="G15" s="48"/>
      <c r="H15" s="44"/>
      <c r="I15" s="3" t="s">
        <v>74</v>
      </c>
      <c r="J15" s="4" t="s">
        <v>75</v>
      </c>
      <c r="K15" s="4"/>
      <c r="L15" s="4"/>
    </row>
    <row r="16" spans="1:12" x14ac:dyDescent="0.2">
      <c r="A16" s="11" t="s">
        <v>76</v>
      </c>
      <c r="B16" s="11"/>
      <c r="C16" s="41"/>
      <c r="D16" s="38"/>
      <c r="E16" s="45">
        <v>4682</v>
      </c>
      <c r="F16" s="38"/>
      <c r="G16" s="45"/>
      <c r="H16" s="38"/>
      <c r="I16" s="2">
        <v>2082</v>
      </c>
      <c r="J16">
        <v>2600</v>
      </c>
    </row>
    <row r="17" spans="1:12" x14ac:dyDescent="0.2">
      <c r="A17" s="11" t="s">
        <v>77</v>
      </c>
      <c r="B17" s="55"/>
      <c r="C17" s="56"/>
      <c r="D17" s="57"/>
      <c r="E17" s="45">
        <v>5338</v>
      </c>
      <c r="F17" s="38"/>
      <c r="G17" s="45"/>
      <c r="H17" s="38"/>
      <c r="I17" s="2">
        <v>1810</v>
      </c>
      <c r="J17">
        <v>3528</v>
      </c>
    </row>
    <row r="18" spans="1:12" x14ac:dyDescent="0.2">
      <c r="A18" s="11" t="s">
        <v>22</v>
      </c>
      <c r="B18" s="43"/>
      <c r="C18" s="42"/>
      <c r="D18" s="39"/>
      <c r="E18" s="45"/>
      <c r="F18" s="38"/>
      <c r="G18" s="45"/>
      <c r="H18" s="38"/>
      <c r="I18" s="2"/>
    </row>
    <row r="19" spans="1:12" ht="13.5" thickBot="1" x14ac:dyDescent="0.25">
      <c r="A19" s="9" t="s">
        <v>11</v>
      </c>
      <c r="B19" s="34"/>
      <c r="C19" s="35"/>
      <c r="D19" s="33"/>
      <c r="E19" s="49">
        <v>10020</v>
      </c>
      <c r="F19" s="7"/>
      <c r="G19" s="49"/>
      <c r="H19" s="7"/>
      <c r="I19" s="2"/>
    </row>
    <row r="20" spans="1:12" ht="14.25" thickTop="1" thickBot="1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3.5" thickTop="1" x14ac:dyDescent="0.2">
      <c r="A21" s="8"/>
      <c r="B21" s="18" t="s">
        <v>12</v>
      </c>
      <c r="C21" s="79">
        <f>+E2</f>
        <v>36899</v>
      </c>
      <c r="D21" s="80"/>
      <c r="E21" s="25">
        <v>0.41666666666666669</v>
      </c>
      <c r="F21" s="25">
        <v>0.5625</v>
      </c>
      <c r="G21" s="25">
        <v>0.64583333333333337</v>
      </c>
      <c r="H21" s="21">
        <v>0.6875</v>
      </c>
    </row>
    <row r="22" spans="1:12" ht="13.5" thickBot="1" x14ac:dyDescent="0.25">
      <c r="A22" s="9" t="s">
        <v>19</v>
      </c>
      <c r="B22" s="19" t="s">
        <v>13</v>
      </c>
      <c r="C22" s="19" t="s">
        <v>6</v>
      </c>
      <c r="D22" s="22" t="s">
        <v>7</v>
      </c>
      <c r="E22" s="19" t="s">
        <v>6</v>
      </c>
      <c r="F22" s="19" t="s">
        <v>6</v>
      </c>
      <c r="G22" s="19" t="s">
        <v>6</v>
      </c>
      <c r="H22" s="22" t="s">
        <v>6</v>
      </c>
    </row>
    <row r="23" spans="1:12" ht="13.5" thickTop="1" x14ac:dyDescent="0.2">
      <c r="A23" s="23" t="s">
        <v>0</v>
      </c>
      <c r="B23" s="24">
        <v>23128</v>
      </c>
      <c r="C23" s="15">
        <f>+E4</f>
        <v>15800</v>
      </c>
      <c r="D23" s="31">
        <f>+F4</f>
        <v>0</v>
      </c>
      <c r="F23" s="24"/>
      <c r="G23" s="52"/>
      <c r="H23" s="26"/>
    </row>
    <row r="24" spans="1:12" x14ac:dyDescent="0.2">
      <c r="A24" s="11" t="s">
        <v>1</v>
      </c>
      <c r="B24" s="16">
        <v>19935</v>
      </c>
      <c r="C24" s="16">
        <f t="shared" ref="C24:C33" si="0">+E5</f>
        <v>13200</v>
      </c>
      <c r="D24" s="31">
        <f>+F5</f>
        <v>0</v>
      </c>
      <c r="F24" s="16"/>
      <c r="G24" s="53"/>
      <c r="H24" s="27"/>
    </row>
    <row r="25" spans="1:12" x14ac:dyDescent="0.2">
      <c r="A25" s="11" t="s">
        <v>2</v>
      </c>
      <c r="B25" s="16"/>
      <c r="C25" s="16">
        <f t="shared" si="0"/>
        <v>2900</v>
      </c>
      <c r="D25" s="31">
        <f>+F6</f>
        <v>0</v>
      </c>
      <c r="F25" s="16"/>
      <c r="G25" s="53"/>
      <c r="H25" s="27"/>
    </row>
    <row r="26" spans="1:12" x14ac:dyDescent="0.2">
      <c r="A26" s="11" t="s">
        <v>3</v>
      </c>
      <c r="B26" s="16">
        <v>45884</v>
      </c>
      <c r="C26" s="16">
        <f t="shared" si="0"/>
        <v>32386</v>
      </c>
      <c r="D26" s="31" t="s">
        <v>5</v>
      </c>
      <c r="F26" s="16"/>
      <c r="G26" s="54"/>
      <c r="H26" s="27"/>
    </row>
    <row r="27" spans="1:12" x14ac:dyDescent="0.2">
      <c r="A27" s="11" t="s">
        <v>15</v>
      </c>
      <c r="B27" s="16"/>
      <c r="C27" s="16">
        <f t="shared" si="0"/>
        <v>28083</v>
      </c>
      <c r="D27" s="31" t="s">
        <v>5</v>
      </c>
      <c r="E27" s="16"/>
      <c r="F27" s="16"/>
      <c r="G27" s="53"/>
      <c r="H27" s="27"/>
    </row>
    <row r="28" spans="1:12" x14ac:dyDescent="0.2">
      <c r="A28" s="11" t="s">
        <v>8</v>
      </c>
      <c r="B28" s="16">
        <v>2759</v>
      </c>
      <c r="C28" s="16">
        <f t="shared" si="0"/>
        <v>0</v>
      </c>
      <c r="D28" s="31">
        <f>+F9</f>
        <v>0</v>
      </c>
      <c r="E28" s="16"/>
      <c r="F28" s="16"/>
      <c r="G28" s="53"/>
      <c r="H28" s="27"/>
    </row>
    <row r="29" spans="1:12" x14ac:dyDescent="0.2">
      <c r="A29" s="11" t="s">
        <v>4</v>
      </c>
      <c r="B29" s="16"/>
      <c r="C29" s="16">
        <f t="shared" si="0"/>
        <v>3610</v>
      </c>
      <c r="D29" s="31">
        <f>+F10</f>
        <v>0</v>
      </c>
      <c r="F29" s="16"/>
      <c r="G29" s="10"/>
      <c r="H29" s="27"/>
    </row>
    <row r="30" spans="1:12" x14ac:dyDescent="0.2">
      <c r="A30" s="11" t="s">
        <v>14</v>
      </c>
      <c r="B30" s="16"/>
      <c r="C30" s="16">
        <f t="shared" si="0"/>
        <v>4162</v>
      </c>
      <c r="D30" s="31"/>
      <c r="E30" s="16"/>
      <c r="F30" s="16"/>
      <c r="G30" s="16"/>
      <c r="H30" s="27"/>
    </row>
    <row r="31" spans="1:12" x14ac:dyDescent="0.2">
      <c r="A31" s="11" t="s">
        <v>21</v>
      </c>
      <c r="B31" s="16"/>
      <c r="C31" s="15">
        <f t="shared" si="0"/>
        <v>0</v>
      </c>
      <c r="D31" s="31"/>
      <c r="E31" s="16"/>
      <c r="F31" s="16"/>
      <c r="G31" s="16"/>
      <c r="H31" s="27"/>
    </row>
    <row r="32" spans="1:12" x14ac:dyDescent="0.2">
      <c r="A32" s="11" t="s">
        <v>17</v>
      </c>
      <c r="B32" s="16"/>
      <c r="C32" s="15">
        <f t="shared" si="0"/>
        <v>0</v>
      </c>
      <c r="D32" s="31"/>
      <c r="E32" s="16"/>
      <c r="F32" s="16"/>
      <c r="G32" s="16"/>
      <c r="H32" s="27"/>
      <c r="K32" s="4"/>
    </row>
    <row r="33" spans="1:8" x14ac:dyDescent="0.2">
      <c r="A33" s="11" t="s">
        <v>20</v>
      </c>
      <c r="B33" s="16"/>
      <c r="C33" s="15">
        <f t="shared" si="0"/>
        <v>0</v>
      </c>
      <c r="D33" s="31"/>
      <c r="E33" s="16"/>
      <c r="F33" s="16"/>
      <c r="G33" s="16"/>
      <c r="H33" s="27"/>
    </row>
    <row r="34" spans="1:8" x14ac:dyDescent="0.2">
      <c r="A34" s="11" t="s">
        <v>16</v>
      </c>
      <c r="B34" s="29"/>
      <c r="C34" s="29">
        <f>+E15</f>
        <v>0</v>
      </c>
      <c r="D34" s="31" t="s">
        <v>5</v>
      </c>
      <c r="E34" s="29"/>
      <c r="F34" s="29"/>
      <c r="G34" s="29"/>
      <c r="H34" s="30"/>
    </row>
    <row r="35" spans="1:8" x14ac:dyDescent="0.2">
      <c r="A35" s="11" t="s">
        <v>9</v>
      </c>
      <c r="B35" s="16"/>
      <c r="C35" s="16">
        <f>+E16</f>
        <v>4682</v>
      </c>
      <c r="D35" s="31"/>
      <c r="E35" s="16"/>
      <c r="F35" s="16"/>
      <c r="G35" s="16"/>
      <c r="H35" s="27"/>
    </row>
    <row r="36" spans="1:8" x14ac:dyDescent="0.2">
      <c r="A36" s="11" t="s">
        <v>10</v>
      </c>
      <c r="B36" s="16"/>
      <c r="C36" s="16">
        <f>+E18</f>
        <v>0</v>
      </c>
      <c r="D36" s="31"/>
      <c r="E36" s="16"/>
      <c r="F36" s="16"/>
      <c r="G36" s="62"/>
      <c r="H36" s="27"/>
    </row>
    <row r="37" spans="1:8" ht="13.5" thickBot="1" x14ac:dyDescent="0.25">
      <c r="A37" s="9" t="s">
        <v>11</v>
      </c>
      <c r="B37" s="17"/>
      <c r="C37" s="17">
        <f>+E19</f>
        <v>10020</v>
      </c>
      <c r="D37" s="17"/>
      <c r="E37" s="17"/>
      <c r="F37" s="17"/>
      <c r="G37" s="61"/>
      <c r="H37" s="28"/>
    </row>
    <row r="38" spans="1:8" ht="13.5" thickTop="1" x14ac:dyDescent="0.2">
      <c r="A38" s="32"/>
      <c r="B38" s="36"/>
      <c r="C38" s="36"/>
      <c r="D38" s="36"/>
      <c r="E38" s="36"/>
      <c r="F38" s="36"/>
      <c r="G38" s="36"/>
      <c r="H38" s="36"/>
    </row>
    <row r="39" spans="1:8" x14ac:dyDescent="0.2">
      <c r="A39" s="51">
        <v>0.41666666666666669</v>
      </c>
      <c r="B39" s="36"/>
      <c r="C39" s="36"/>
      <c r="D39" s="36"/>
      <c r="H39" s="36"/>
    </row>
    <row r="40" spans="1:8" x14ac:dyDescent="0.2">
      <c r="A40" s="58" t="s">
        <v>78</v>
      </c>
      <c r="B40" s="36"/>
      <c r="C40" s="36"/>
      <c r="D40" s="36"/>
      <c r="E40" s="36"/>
      <c r="F40" s="36"/>
      <c r="G40" s="36"/>
      <c r="H40" s="36"/>
    </row>
    <row r="41" spans="1:8" x14ac:dyDescent="0.2">
      <c r="A41" s="59" t="s">
        <v>79</v>
      </c>
      <c r="B41" s="36"/>
      <c r="C41" s="36"/>
      <c r="D41" s="32"/>
      <c r="E41" s="58"/>
      <c r="G41" s="36"/>
      <c r="H41" s="36"/>
    </row>
    <row r="42" spans="1:8" x14ac:dyDescent="0.2">
      <c r="A42" s="59" t="s">
        <v>80</v>
      </c>
      <c r="B42" s="36"/>
      <c r="C42" s="36"/>
      <c r="D42" s="32"/>
      <c r="E42" s="58"/>
      <c r="G42" s="36"/>
      <c r="H42" s="36"/>
    </row>
    <row r="43" spans="1:8" x14ac:dyDescent="0.2">
      <c r="A43" s="37" t="s">
        <v>81</v>
      </c>
      <c r="B43" s="36"/>
      <c r="C43" s="36"/>
      <c r="D43" s="32"/>
      <c r="E43" s="58"/>
      <c r="F43" s="36"/>
      <c r="G43" s="36"/>
      <c r="H43" s="36"/>
    </row>
    <row r="44" spans="1:8" x14ac:dyDescent="0.2">
      <c r="A44" s="37" t="s">
        <v>82</v>
      </c>
      <c r="B44" s="36"/>
      <c r="C44" s="36"/>
      <c r="D44" s="32"/>
      <c r="E44" s="58"/>
      <c r="F44" s="36"/>
      <c r="G44" s="36"/>
      <c r="H44" s="36"/>
    </row>
    <row r="45" spans="1:8" x14ac:dyDescent="0.2">
      <c r="A45" s="37" t="s">
        <v>83</v>
      </c>
      <c r="B45" s="36"/>
      <c r="C45" s="36"/>
      <c r="D45" s="32"/>
      <c r="E45" s="58"/>
      <c r="F45" s="36"/>
      <c r="G45" s="36"/>
      <c r="H45" s="36"/>
    </row>
    <row r="46" spans="1:8" x14ac:dyDescent="0.2">
      <c r="A46" s="37" t="s">
        <v>84</v>
      </c>
      <c r="B46" s="36"/>
      <c r="C46" s="36"/>
      <c r="D46" s="32"/>
      <c r="E46" s="58"/>
      <c r="F46" s="36"/>
      <c r="G46" s="36"/>
      <c r="H46" s="36"/>
    </row>
    <row r="47" spans="1:8" x14ac:dyDescent="0.2">
      <c r="A47" s="37" t="s">
        <v>85</v>
      </c>
      <c r="E47" s="63"/>
    </row>
    <row r="48" spans="1:8" x14ac:dyDescent="0.2">
      <c r="A48" s="37" t="s">
        <v>86</v>
      </c>
      <c r="E48" s="63"/>
    </row>
    <row r="49" spans="1:7" x14ac:dyDescent="0.2">
      <c r="A49" s="37" t="s">
        <v>87</v>
      </c>
      <c r="E49" s="78"/>
      <c r="F49" s="78"/>
      <c r="G49" s="78"/>
    </row>
    <row r="50" spans="1:7" x14ac:dyDescent="0.2">
      <c r="A50" s="37"/>
      <c r="E50" s="63"/>
    </row>
    <row r="51" spans="1:7" x14ac:dyDescent="0.2">
      <c r="A51" s="60"/>
      <c r="E51" s="63"/>
    </row>
    <row r="52" spans="1:7" x14ac:dyDescent="0.2">
      <c r="A52" s="51"/>
      <c r="E52" s="63"/>
    </row>
    <row r="55" spans="1:7" x14ac:dyDescent="0.2">
      <c r="A55" s="50"/>
    </row>
    <row r="63" spans="1:7" x14ac:dyDescent="0.2">
      <c r="A63" s="50"/>
    </row>
    <row r="64" spans="1:7" x14ac:dyDescent="0.2">
      <c r="A64" s="60"/>
    </row>
    <row r="65" spans="1:1" x14ac:dyDescent="0.2">
      <c r="A65" s="20"/>
    </row>
    <row r="68" spans="1:1" x14ac:dyDescent="0.2">
      <c r="A68" s="51"/>
    </row>
    <row r="69" spans="1:1" x14ac:dyDescent="0.2">
      <c r="A69" s="20"/>
    </row>
    <row r="72" spans="1:1" ht="12" customHeight="1" x14ac:dyDescent="0.2"/>
  </sheetData>
  <mergeCells count="6">
    <mergeCell ref="E49:G49"/>
    <mergeCell ref="C21:D21"/>
    <mergeCell ref="A1:L1"/>
    <mergeCell ref="G2:H2"/>
    <mergeCell ref="C2:D2"/>
    <mergeCell ref="E2:F2"/>
  </mergeCells>
  <pageMargins left="0.75" right="0.75" top="0.6" bottom="0.48" header="0.5" footer="0.5"/>
  <pageSetup scale="76"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workbookViewId="0">
      <selection activeCell="A21" sqref="A21"/>
    </sheetView>
  </sheetViews>
  <sheetFormatPr defaultRowHeight="12.75" x14ac:dyDescent="0.2"/>
  <cols>
    <col min="1" max="1" width="32.42578125" customWidth="1"/>
    <col min="2" max="11" width="7.7109375" customWidth="1"/>
  </cols>
  <sheetData>
    <row r="1" spans="1:12" ht="24" thickBot="1" x14ac:dyDescent="0.4">
      <c r="A1" s="81" t="s">
        <v>88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5" thickTop="1" x14ac:dyDescent="0.2">
      <c r="A2" s="8" t="s">
        <v>89</v>
      </c>
      <c r="B2" s="18" t="s">
        <v>12</v>
      </c>
      <c r="C2" s="84">
        <v>36901</v>
      </c>
      <c r="D2" s="85"/>
      <c r="E2" s="84">
        <f>+C2+1</f>
        <v>36902</v>
      </c>
      <c r="F2" s="85"/>
      <c r="G2" s="82">
        <f>+E2+1</f>
        <v>36903</v>
      </c>
      <c r="H2" s="83"/>
    </row>
    <row r="3" spans="1:12" ht="13.5" thickBot="1" x14ac:dyDescent="0.25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2"/>
    </row>
    <row r="4" spans="1:12" ht="13.5" thickTop="1" x14ac:dyDescent="0.2">
      <c r="A4" s="10" t="s">
        <v>0</v>
      </c>
      <c r="B4" s="15">
        <v>23128</v>
      </c>
      <c r="C4" s="12"/>
      <c r="D4" s="6"/>
      <c r="E4" s="46">
        <v>16100</v>
      </c>
      <c r="F4" s="47"/>
      <c r="G4" s="46"/>
      <c r="H4" s="47"/>
      <c r="I4" s="3"/>
      <c r="J4" s="4"/>
      <c r="K4" s="4"/>
      <c r="L4" s="4"/>
    </row>
    <row r="5" spans="1:12" x14ac:dyDescent="0.2">
      <c r="A5" s="11" t="s">
        <v>1</v>
      </c>
      <c r="B5" s="16">
        <v>19935</v>
      </c>
      <c r="C5" s="13"/>
      <c r="D5" s="5"/>
      <c r="E5" s="45">
        <v>13350</v>
      </c>
      <c r="F5" s="5"/>
      <c r="G5" s="45"/>
      <c r="H5" s="5"/>
      <c r="I5" s="3"/>
      <c r="J5" s="4"/>
      <c r="K5" s="4"/>
      <c r="L5" s="4"/>
    </row>
    <row r="6" spans="1:12" x14ac:dyDescent="0.2">
      <c r="A6" s="11" t="s">
        <v>2</v>
      </c>
      <c r="B6" s="16"/>
      <c r="C6" s="13"/>
      <c r="D6" s="5"/>
      <c r="E6" s="45">
        <v>2950</v>
      </c>
      <c r="F6" s="5"/>
      <c r="G6" s="45"/>
      <c r="H6" s="5"/>
      <c r="I6" s="3"/>
      <c r="J6" s="4"/>
      <c r="K6" s="4"/>
      <c r="L6" s="4"/>
    </row>
    <row r="7" spans="1:12" x14ac:dyDescent="0.2">
      <c r="A7" s="11" t="s">
        <v>3</v>
      </c>
      <c r="B7" s="16">
        <v>45884</v>
      </c>
      <c r="C7" s="13">
        <v>32623</v>
      </c>
      <c r="D7" s="5"/>
      <c r="E7" s="45">
        <v>32589</v>
      </c>
      <c r="F7" s="5"/>
      <c r="G7" s="45"/>
      <c r="H7" s="5"/>
      <c r="I7" s="3"/>
      <c r="J7" s="4"/>
      <c r="K7" s="4"/>
      <c r="L7" s="4"/>
    </row>
    <row r="8" spans="1:12" x14ac:dyDescent="0.2">
      <c r="A8" s="11" t="s">
        <v>15</v>
      </c>
      <c r="B8" s="16"/>
      <c r="C8" s="13"/>
      <c r="D8" s="5"/>
      <c r="E8" s="45">
        <v>24424</v>
      </c>
      <c r="F8" s="5"/>
      <c r="G8" s="45"/>
      <c r="H8" s="5"/>
      <c r="I8" s="3">
        <v>8165</v>
      </c>
      <c r="J8" s="4"/>
      <c r="K8" s="4"/>
      <c r="L8" s="4"/>
    </row>
    <row r="9" spans="1:12" x14ac:dyDescent="0.2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">
      <c r="A10" s="11" t="s">
        <v>4</v>
      </c>
      <c r="B10" s="16"/>
      <c r="C10" s="13">
        <v>3775</v>
      </c>
      <c r="D10" s="5"/>
      <c r="E10" s="45">
        <v>3700</v>
      </c>
      <c r="F10" s="5"/>
      <c r="G10" s="45"/>
      <c r="H10" s="5"/>
      <c r="I10" s="3"/>
      <c r="J10" s="4"/>
      <c r="K10" s="4"/>
      <c r="L10" s="4"/>
    </row>
    <row r="11" spans="1:12" x14ac:dyDescent="0.2">
      <c r="A11" s="11" t="s">
        <v>14</v>
      </c>
      <c r="B11" s="16"/>
      <c r="C11" s="13"/>
      <c r="D11" s="5"/>
      <c r="E11" s="45"/>
      <c r="F11" s="5"/>
      <c r="G11" s="45"/>
      <c r="H11" s="5"/>
      <c r="I11" s="3"/>
      <c r="J11" s="4"/>
      <c r="K11" s="4"/>
      <c r="L11" s="4"/>
    </row>
    <row r="12" spans="1:12" x14ac:dyDescent="0.2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">
      <c r="A13" s="11" t="s">
        <v>17</v>
      </c>
      <c r="B13" s="16"/>
      <c r="C13" s="13">
        <v>400</v>
      </c>
      <c r="D13" s="5"/>
      <c r="E13" s="45">
        <v>800</v>
      </c>
      <c r="F13" s="5"/>
      <c r="G13" s="45"/>
      <c r="H13" s="5"/>
      <c r="I13" s="3"/>
      <c r="J13" s="4"/>
      <c r="K13" s="4"/>
      <c r="L13" s="4"/>
    </row>
    <row r="14" spans="1:12" x14ac:dyDescent="0.2">
      <c r="A14" s="11" t="s">
        <v>20</v>
      </c>
      <c r="B14" s="16"/>
      <c r="C14" s="13"/>
      <c r="D14" s="5"/>
      <c r="E14" s="45">
        <v>400</v>
      </c>
      <c r="F14" s="5"/>
      <c r="G14" s="45"/>
      <c r="H14" s="5"/>
      <c r="I14" s="3"/>
      <c r="J14" s="4"/>
      <c r="K14" s="4"/>
      <c r="L14" s="4"/>
    </row>
    <row r="15" spans="1:12" x14ac:dyDescent="0.2">
      <c r="A15" s="11" t="s">
        <v>16</v>
      </c>
      <c r="B15" s="29"/>
      <c r="C15" s="40">
        <v>5.1999999999999998E-2</v>
      </c>
      <c r="D15" s="44"/>
      <c r="E15" s="48">
        <v>1.4999999999999999E-2</v>
      </c>
      <c r="F15" s="44"/>
      <c r="G15" s="48"/>
      <c r="H15" s="44"/>
      <c r="I15" s="3" t="s">
        <v>74</v>
      </c>
      <c r="J15" s="4" t="s">
        <v>75</v>
      </c>
      <c r="K15" s="4"/>
      <c r="L15" s="4"/>
    </row>
    <row r="16" spans="1:12" x14ac:dyDescent="0.2">
      <c r="A16" s="11" t="s">
        <v>76</v>
      </c>
      <c r="B16" s="11"/>
      <c r="C16" s="41"/>
      <c r="D16" s="38"/>
      <c r="E16" s="45">
        <v>4905</v>
      </c>
      <c r="F16" s="38"/>
      <c r="G16" s="45"/>
      <c r="H16" s="38"/>
      <c r="I16" s="2">
        <v>2237</v>
      </c>
      <c r="J16">
        <v>2668</v>
      </c>
    </row>
    <row r="17" spans="1:12" x14ac:dyDescent="0.2">
      <c r="A17" s="11" t="s">
        <v>77</v>
      </c>
      <c r="B17" s="55"/>
      <c r="C17" s="56"/>
      <c r="D17" s="57"/>
      <c r="E17" s="45">
        <v>9741</v>
      </c>
      <c r="F17" s="38"/>
      <c r="G17" s="45"/>
      <c r="H17" s="38"/>
      <c r="I17" s="2">
        <v>2355</v>
      </c>
      <c r="J17">
        <v>7386</v>
      </c>
    </row>
    <row r="18" spans="1:12" x14ac:dyDescent="0.2">
      <c r="A18" s="11" t="s">
        <v>22</v>
      </c>
      <c r="B18" s="43"/>
      <c r="C18" s="42"/>
      <c r="D18" s="39"/>
      <c r="E18" s="45"/>
      <c r="F18" s="38"/>
      <c r="G18" s="45"/>
      <c r="H18" s="38"/>
      <c r="I18" s="2"/>
      <c r="J18">
        <v>800</v>
      </c>
    </row>
    <row r="19" spans="1:12" ht="13.5" thickBot="1" x14ac:dyDescent="0.25">
      <c r="A19" s="9" t="s">
        <v>11</v>
      </c>
      <c r="B19" s="34"/>
      <c r="C19" s="35"/>
      <c r="D19" s="33"/>
      <c r="E19" s="49">
        <v>14646</v>
      </c>
      <c r="F19" s="7"/>
      <c r="G19" s="49"/>
      <c r="H19" s="7"/>
      <c r="I19" s="2"/>
    </row>
    <row r="20" spans="1:12" ht="14.25" thickTop="1" thickBot="1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3.5" thickTop="1" x14ac:dyDescent="0.2">
      <c r="A21" s="8"/>
      <c r="B21" s="18" t="s">
        <v>12</v>
      </c>
      <c r="C21" s="79">
        <f>+E2</f>
        <v>36902</v>
      </c>
      <c r="D21" s="80"/>
      <c r="E21" s="25">
        <v>0.41666666666666669</v>
      </c>
      <c r="F21" s="25">
        <v>0.5625</v>
      </c>
      <c r="G21" s="25">
        <v>0.64583333333333337</v>
      </c>
      <c r="H21" s="21">
        <v>0.6875</v>
      </c>
    </row>
    <row r="22" spans="1:12" ht="13.5" thickBot="1" x14ac:dyDescent="0.25">
      <c r="A22" s="9" t="s">
        <v>19</v>
      </c>
      <c r="B22" s="19" t="s">
        <v>13</v>
      </c>
      <c r="C22" s="19" t="s">
        <v>6</v>
      </c>
      <c r="D22" s="22" t="s">
        <v>7</v>
      </c>
      <c r="E22" s="19" t="s">
        <v>6</v>
      </c>
      <c r="F22" s="19" t="s">
        <v>6</v>
      </c>
      <c r="G22" s="19" t="s">
        <v>6</v>
      </c>
      <c r="H22" s="22" t="s">
        <v>6</v>
      </c>
    </row>
    <row r="23" spans="1:12" ht="13.5" thickTop="1" x14ac:dyDescent="0.2">
      <c r="A23" s="23" t="s">
        <v>0</v>
      </c>
      <c r="B23" s="24">
        <v>23128</v>
      </c>
      <c r="C23" s="15">
        <f>+E4</f>
        <v>16100</v>
      </c>
      <c r="D23" s="31">
        <f>+F4</f>
        <v>0</v>
      </c>
      <c r="E23">
        <v>16100</v>
      </c>
      <c r="F23" s="24"/>
      <c r="G23" s="52"/>
      <c r="H23" s="26"/>
    </row>
    <row r="24" spans="1:12" x14ac:dyDescent="0.2">
      <c r="A24" s="11" t="s">
        <v>1</v>
      </c>
      <c r="B24" s="16">
        <v>19935</v>
      </c>
      <c r="C24" s="16">
        <f t="shared" ref="C24:C33" si="0">+E5</f>
        <v>13350</v>
      </c>
      <c r="D24" s="31">
        <f>+F5</f>
        <v>0</v>
      </c>
      <c r="E24">
        <v>13350</v>
      </c>
      <c r="F24" s="16"/>
      <c r="G24" s="53"/>
      <c r="H24" s="27"/>
    </row>
    <row r="25" spans="1:12" x14ac:dyDescent="0.2">
      <c r="A25" s="11" t="s">
        <v>2</v>
      </c>
      <c r="B25" s="16"/>
      <c r="C25" s="16">
        <f t="shared" si="0"/>
        <v>2950</v>
      </c>
      <c r="D25" s="31">
        <f>+F6</f>
        <v>0</v>
      </c>
      <c r="E25">
        <v>3000</v>
      </c>
      <c r="F25" s="16"/>
      <c r="G25" s="53"/>
      <c r="H25" s="27"/>
    </row>
    <row r="26" spans="1:12" x14ac:dyDescent="0.2">
      <c r="A26" s="11" t="s">
        <v>3</v>
      </c>
      <c r="B26" s="16">
        <v>45884</v>
      </c>
      <c r="C26" s="16">
        <f t="shared" si="0"/>
        <v>32589</v>
      </c>
      <c r="D26" s="31" t="s">
        <v>5</v>
      </c>
      <c r="E26">
        <v>32488</v>
      </c>
      <c r="F26" s="16"/>
      <c r="G26" s="54"/>
      <c r="H26" s="27"/>
    </row>
    <row r="27" spans="1:12" x14ac:dyDescent="0.2">
      <c r="A27" s="11" t="s">
        <v>15</v>
      </c>
      <c r="B27" s="16"/>
      <c r="C27" s="16">
        <f t="shared" si="0"/>
        <v>24424</v>
      </c>
      <c r="D27" s="31" t="s">
        <v>5</v>
      </c>
      <c r="E27" s="16"/>
      <c r="F27" s="16"/>
      <c r="G27" s="53"/>
      <c r="H27" s="27"/>
    </row>
    <row r="28" spans="1:12" x14ac:dyDescent="0.2">
      <c r="A28" s="11" t="s">
        <v>8</v>
      </c>
      <c r="B28" s="16">
        <v>2759</v>
      </c>
      <c r="C28" s="16">
        <f t="shared" si="0"/>
        <v>0</v>
      </c>
      <c r="D28" s="31">
        <f>+F9</f>
        <v>0</v>
      </c>
      <c r="E28" s="16"/>
      <c r="F28" s="16"/>
      <c r="G28" s="53"/>
      <c r="H28" s="27"/>
    </row>
    <row r="29" spans="1:12" x14ac:dyDescent="0.2">
      <c r="A29" s="11" t="s">
        <v>4</v>
      </c>
      <c r="B29" s="16"/>
      <c r="C29" s="16">
        <f t="shared" si="0"/>
        <v>3700</v>
      </c>
      <c r="D29" s="31">
        <f>+F10</f>
        <v>0</v>
      </c>
      <c r="E29">
        <v>3700</v>
      </c>
      <c r="F29" s="16"/>
      <c r="G29" s="10"/>
      <c r="H29" s="27"/>
    </row>
    <row r="30" spans="1:12" x14ac:dyDescent="0.2">
      <c r="A30" s="11" t="s">
        <v>14</v>
      </c>
      <c r="B30" s="16"/>
      <c r="C30" s="16">
        <f t="shared" si="0"/>
        <v>0</v>
      </c>
      <c r="D30" s="31"/>
      <c r="E30" s="16">
        <v>5063</v>
      </c>
      <c r="F30" s="16"/>
      <c r="G30" s="16"/>
      <c r="H30" s="27"/>
    </row>
    <row r="31" spans="1:12" x14ac:dyDescent="0.2">
      <c r="A31" s="11" t="s">
        <v>21</v>
      </c>
      <c r="B31" s="16"/>
      <c r="C31" s="15">
        <f t="shared" si="0"/>
        <v>0</v>
      </c>
      <c r="D31" s="31"/>
      <c r="E31" s="16"/>
      <c r="F31" s="16"/>
      <c r="G31" s="16"/>
      <c r="H31" s="27"/>
    </row>
    <row r="32" spans="1:12" x14ac:dyDescent="0.2">
      <c r="A32" s="11" t="s">
        <v>17</v>
      </c>
      <c r="B32" s="16"/>
      <c r="C32" s="15">
        <f t="shared" si="0"/>
        <v>800</v>
      </c>
      <c r="D32" s="31"/>
      <c r="E32" s="16"/>
      <c r="F32" s="16"/>
      <c r="G32" s="16"/>
      <c r="H32" s="27"/>
      <c r="I32">
        <v>1700</v>
      </c>
      <c r="J32">
        <v>1800</v>
      </c>
      <c r="K32" s="4">
        <v>1900</v>
      </c>
      <c r="L32">
        <v>2000</v>
      </c>
    </row>
    <row r="33" spans="1:12" x14ac:dyDescent="0.2">
      <c r="A33" s="11" t="s">
        <v>20</v>
      </c>
      <c r="B33" s="16"/>
      <c r="C33" s="15">
        <f t="shared" si="0"/>
        <v>400</v>
      </c>
      <c r="D33" s="31"/>
      <c r="E33" s="16">
        <v>2000</v>
      </c>
      <c r="F33" s="16"/>
      <c r="G33" s="16"/>
      <c r="H33" s="27"/>
      <c r="I33">
        <v>500</v>
      </c>
      <c r="J33">
        <v>2000</v>
      </c>
      <c r="K33">
        <v>1400</v>
      </c>
      <c r="L33">
        <v>1200</v>
      </c>
    </row>
    <row r="34" spans="1:12" x14ac:dyDescent="0.2">
      <c r="A34" s="11" t="s">
        <v>16</v>
      </c>
      <c r="B34" s="29"/>
      <c r="C34" s="29">
        <f>+E15</f>
        <v>1.4999999999999999E-2</v>
      </c>
      <c r="D34" s="31" t="s">
        <v>5</v>
      </c>
      <c r="E34" s="29">
        <v>2.1999999999999999E-2</v>
      </c>
      <c r="F34" s="29"/>
      <c r="G34" s="29"/>
      <c r="H34" s="30"/>
      <c r="I34" t="s">
        <v>5</v>
      </c>
      <c r="J34" t="s">
        <v>5</v>
      </c>
      <c r="K34" t="s">
        <v>5</v>
      </c>
      <c r="L34" t="s">
        <v>5</v>
      </c>
    </row>
    <row r="35" spans="1:12" x14ac:dyDescent="0.2">
      <c r="A35" s="11" t="s">
        <v>9</v>
      </c>
      <c r="B35" s="16"/>
      <c r="C35" s="16">
        <f>+E16</f>
        <v>4905</v>
      </c>
      <c r="D35" s="31"/>
      <c r="E35" s="16"/>
      <c r="F35" s="16"/>
      <c r="G35" s="16"/>
      <c r="H35" s="27"/>
    </row>
    <row r="36" spans="1:12" x14ac:dyDescent="0.2">
      <c r="A36" s="11" t="s">
        <v>10</v>
      </c>
      <c r="B36" s="16"/>
      <c r="C36" s="16">
        <f>+E18</f>
        <v>0</v>
      </c>
      <c r="D36" s="31"/>
      <c r="E36" s="16"/>
      <c r="F36" s="16"/>
      <c r="G36" s="62"/>
      <c r="H36" s="27"/>
    </row>
    <row r="37" spans="1:12" ht="13.5" thickBot="1" x14ac:dyDescent="0.25">
      <c r="A37" s="9" t="s">
        <v>11</v>
      </c>
      <c r="B37" s="17"/>
      <c r="C37" s="17">
        <f>+E19</f>
        <v>14646</v>
      </c>
      <c r="D37" s="17"/>
      <c r="E37" s="17"/>
      <c r="F37" s="17"/>
      <c r="G37" s="61"/>
      <c r="H37" s="28"/>
    </row>
    <row r="38" spans="1:12" ht="13.5" thickTop="1" x14ac:dyDescent="0.2">
      <c r="A38" s="32"/>
      <c r="B38" s="36"/>
      <c r="C38" s="36"/>
      <c r="D38" s="36"/>
      <c r="E38" s="36"/>
      <c r="F38" s="36"/>
      <c r="G38" s="36"/>
      <c r="H38" s="36"/>
    </row>
    <row r="39" spans="1:12" x14ac:dyDescent="0.2">
      <c r="A39" s="51">
        <v>0.3125</v>
      </c>
      <c r="B39" s="36"/>
      <c r="C39" s="36"/>
      <c r="D39" s="36"/>
      <c r="H39" s="36"/>
    </row>
    <row r="40" spans="1:12" x14ac:dyDescent="0.2">
      <c r="A40" s="58" t="s">
        <v>90</v>
      </c>
      <c r="B40" s="36"/>
      <c r="C40" s="36"/>
      <c r="D40" s="36"/>
      <c r="E40" s="36"/>
      <c r="F40" s="36"/>
      <c r="G40" s="36"/>
      <c r="H40" s="36"/>
    </row>
    <row r="41" spans="1:12" x14ac:dyDescent="0.2">
      <c r="A41" s="59" t="s">
        <v>91</v>
      </c>
      <c r="B41" s="36"/>
      <c r="C41" s="36"/>
      <c r="D41" s="32"/>
      <c r="E41" s="58"/>
      <c r="G41" s="36"/>
      <c r="H41" s="36"/>
    </row>
    <row r="42" spans="1:12" x14ac:dyDescent="0.2">
      <c r="A42" s="59" t="s">
        <v>92</v>
      </c>
      <c r="B42" s="36"/>
      <c r="C42" s="36"/>
      <c r="D42" s="32"/>
      <c r="E42" s="58"/>
      <c r="G42" s="36"/>
      <c r="H42" s="36"/>
    </row>
    <row r="43" spans="1:12" x14ac:dyDescent="0.2">
      <c r="A43" s="37" t="s">
        <v>93</v>
      </c>
      <c r="B43" s="36"/>
      <c r="C43" s="36"/>
      <c r="D43" s="32"/>
      <c r="E43" s="58"/>
      <c r="F43" s="36"/>
      <c r="G43" s="36"/>
      <c r="H43" s="36"/>
    </row>
    <row r="44" spans="1:12" x14ac:dyDescent="0.2">
      <c r="A44" s="37" t="s">
        <v>94</v>
      </c>
      <c r="B44" s="36"/>
      <c r="C44" s="36"/>
      <c r="D44" s="32"/>
      <c r="E44" s="58"/>
      <c r="F44" s="36"/>
      <c r="G44" s="36"/>
      <c r="H44" s="36"/>
    </row>
    <row r="45" spans="1:12" x14ac:dyDescent="0.2">
      <c r="A45" s="37" t="s">
        <v>95</v>
      </c>
      <c r="B45" s="36"/>
      <c r="C45" s="36"/>
      <c r="D45" s="32"/>
      <c r="E45" s="58"/>
      <c r="F45" s="36"/>
      <c r="G45" s="36"/>
      <c r="H45" s="36"/>
    </row>
    <row r="46" spans="1:12" x14ac:dyDescent="0.2">
      <c r="A46" s="37" t="s">
        <v>96</v>
      </c>
      <c r="B46" s="36"/>
      <c r="C46" s="36"/>
      <c r="D46" s="32"/>
      <c r="E46" s="58"/>
      <c r="F46" s="36"/>
      <c r="G46" s="36"/>
      <c r="H46" s="36"/>
    </row>
    <row r="47" spans="1:12" x14ac:dyDescent="0.2">
      <c r="A47" s="37" t="s">
        <v>97</v>
      </c>
      <c r="E47" s="63"/>
    </row>
    <row r="48" spans="1:12" x14ac:dyDescent="0.2">
      <c r="A48" s="37" t="s">
        <v>98</v>
      </c>
      <c r="E48" s="63"/>
    </row>
    <row r="49" spans="1:7" x14ac:dyDescent="0.2">
      <c r="A49" s="37" t="s">
        <v>99</v>
      </c>
      <c r="E49" s="78"/>
      <c r="F49" s="78"/>
      <c r="G49" s="78"/>
    </row>
    <row r="50" spans="1:7" x14ac:dyDescent="0.2">
      <c r="A50" s="37" t="s">
        <v>100</v>
      </c>
      <c r="E50" s="63"/>
    </row>
    <row r="51" spans="1:7" x14ac:dyDescent="0.2">
      <c r="A51" s="60" t="s">
        <v>101</v>
      </c>
      <c r="E51" s="63"/>
    </row>
    <row r="52" spans="1:7" x14ac:dyDescent="0.2">
      <c r="A52" s="51" t="s">
        <v>102</v>
      </c>
      <c r="E52" s="63"/>
    </row>
    <row r="53" spans="1:7" x14ac:dyDescent="0.2">
      <c r="A53" t="s">
        <v>103</v>
      </c>
    </row>
    <row r="55" spans="1:7" x14ac:dyDescent="0.2">
      <c r="A55" s="50">
        <v>0.41666666666666669</v>
      </c>
    </row>
    <row r="56" spans="1:7" x14ac:dyDescent="0.2">
      <c r="A56" t="s">
        <v>104</v>
      </c>
    </row>
    <row r="57" spans="1:7" x14ac:dyDescent="0.2">
      <c r="A57" t="s">
        <v>105</v>
      </c>
    </row>
    <row r="58" spans="1:7" x14ac:dyDescent="0.2">
      <c r="A58" t="s">
        <v>106</v>
      </c>
    </row>
    <row r="59" spans="1:7" x14ac:dyDescent="0.2">
      <c r="A59" t="s">
        <v>107</v>
      </c>
    </row>
    <row r="60" spans="1:7" x14ac:dyDescent="0.2">
      <c r="A60" t="s">
        <v>108</v>
      </c>
    </row>
    <row r="61" spans="1:7" x14ac:dyDescent="0.2">
      <c r="A61" t="s">
        <v>109</v>
      </c>
    </row>
    <row r="62" spans="1:7" x14ac:dyDescent="0.2">
      <c r="A62" t="s">
        <v>110</v>
      </c>
    </row>
    <row r="63" spans="1:7" x14ac:dyDescent="0.2">
      <c r="A63" s="50" t="s">
        <v>111</v>
      </c>
    </row>
    <row r="64" spans="1:7" x14ac:dyDescent="0.2">
      <c r="A64" s="60">
        <v>403</v>
      </c>
    </row>
    <row r="65" spans="1:1" x14ac:dyDescent="0.2">
      <c r="A65" s="20"/>
    </row>
    <row r="68" spans="1:1" x14ac:dyDescent="0.2">
      <c r="A68" s="51"/>
    </row>
    <row r="69" spans="1:1" x14ac:dyDescent="0.2">
      <c r="A69" s="20"/>
    </row>
    <row r="72" spans="1:1" ht="12" customHeight="1" x14ac:dyDescent="0.2"/>
  </sheetData>
  <mergeCells count="6">
    <mergeCell ref="E49:G49"/>
    <mergeCell ref="C21:D21"/>
    <mergeCell ref="A1:L1"/>
    <mergeCell ref="G2:H2"/>
    <mergeCell ref="C2:D2"/>
    <mergeCell ref="E2:F2"/>
  </mergeCells>
  <pageMargins left="0.75" right="0.75" top="0.6" bottom="0.48" header="0.5" footer="0.5"/>
  <pageSetup scale="76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3"/>
  <sheetViews>
    <sheetView workbookViewId="0">
      <selection activeCell="A94" sqref="A94"/>
    </sheetView>
  </sheetViews>
  <sheetFormatPr defaultRowHeight="12.75" x14ac:dyDescent="0.2"/>
  <cols>
    <col min="1" max="1" width="32.42578125" customWidth="1"/>
    <col min="2" max="8" width="7.7109375" customWidth="1"/>
    <col min="9" max="9" width="10.5703125" customWidth="1"/>
    <col min="10" max="11" width="7.7109375" customWidth="1"/>
  </cols>
  <sheetData>
    <row r="1" spans="1:12" ht="24" thickBot="1" x14ac:dyDescent="0.4">
      <c r="A1" s="81" t="s">
        <v>112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5" thickTop="1" x14ac:dyDescent="0.2">
      <c r="A2" s="8" t="s">
        <v>113</v>
      </c>
      <c r="B2" s="18" t="s">
        <v>12</v>
      </c>
      <c r="C2" s="84">
        <v>36907</v>
      </c>
      <c r="D2" s="85"/>
      <c r="E2" s="84">
        <f>+C2+1</f>
        <v>36908</v>
      </c>
      <c r="F2" s="85"/>
      <c r="G2" s="82">
        <f>+E2+1</f>
        <v>36909</v>
      </c>
      <c r="H2" s="83"/>
    </row>
    <row r="3" spans="1:12" ht="13.5" thickBot="1" x14ac:dyDescent="0.25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2"/>
    </row>
    <row r="4" spans="1:12" ht="13.5" thickTop="1" x14ac:dyDescent="0.2">
      <c r="A4" s="10" t="s">
        <v>0</v>
      </c>
      <c r="B4" s="15">
        <v>23128</v>
      </c>
      <c r="C4" s="12"/>
      <c r="D4" s="6"/>
      <c r="E4" s="46">
        <v>15600</v>
      </c>
      <c r="F4" s="47"/>
      <c r="G4" s="46"/>
      <c r="H4" s="47"/>
      <c r="I4" s="3"/>
      <c r="J4" s="4"/>
      <c r="K4" s="4"/>
      <c r="L4" s="4"/>
    </row>
    <row r="5" spans="1:12" x14ac:dyDescent="0.2">
      <c r="A5" s="11" t="s">
        <v>1</v>
      </c>
      <c r="B5" s="16">
        <v>19935</v>
      </c>
      <c r="C5" s="13"/>
      <c r="D5" s="5"/>
      <c r="E5" s="45">
        <v>13000</v>
      </c>
      <c r="F5" s="5"/>
      <c r="G5" s="45"/>
      <c r="H5" s="5"/>
      <c r="I5" s="3"/>
      <c r="J5" s="4"/>
      <c r="K5" s="4"/>
      <c r="L5" s="4"/>
    </row>
    <row r="6" spans="1:12" x14ac:dyDescent="0.2">
      <c r="A6" s="11" t="s">
        <v>2</v>
      </c>
      <c r="B6" s="16"/>
      <c r="C6" s="13"/>
      <c r="D6" s="5"/>
      <c r="E6" s="45">
        <v>2950</v>
      </c>
      <c r="F6" s="5"/>
      <c r="G6" s="45"/>
      <c r="H6" s="5"/>
      <c r="I6" s="3"/>
      <c r="J6" s="4"/>
      <c r="K6" s="4"/>
      <c r="L6" s="4"/>
    </row>
    <row r="7" spans="1:12" x14ac:dyDescent="0.2">
      <c r="A7" s="11" t="s">
        <v>3</v>
      </c>
      <c r="B7" s="16">
        <v>45884</v>
      </c>
      <c r="C7" s="13">
        <v>30979</v>
      </c>
      <c r="D7" s="5"/>
      <c r="E7" s="45">
        <v>32279</v>
      </c>
      <c r="F7" s="5"/>
      <c r="G7" s="45">
        <v>31856</v>
      </c>
      <c r="H7" s="5"/>
      <c r="I7" s="3">
        <v>31376</v>
      </c>
      <c r="J7" s="4"/>
      <c r="K7" s="4"/>
      <c r="L7" s="4"/>
    </row>
    <row r="8" spans="1:12" x14ac:dyDescent="0.2">
      <c r="A8" s="11" t="s">
        <v>15</v>
      </c>
      <c r="B8" s="16"/>
      <c r="C8" s="13"/>
      <c r="D8" s="5"/>
      <c r="E8" s="45">
        <v>23205</v>
      </c>
      <c r="F8" s="5"/>
      <c r="G8" s="45"/>
      <c r="H8" s="5"/>
      <c r="I8" s="3">
        <v>9100</v>
      </c>
      <c r="J8" s="4">
        <v>0.72</v>
      </c>
      <c r="K8" s="4"/>
      <c r="L8" s="4"/>
    </row>
    <row r="9" spans="1:12" x14ac:dyDescent="0.2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">
      <c r="A10" s="11" t="s">
        <v>4</v>
      </c>
      <c r="B10" s="16"/>
      <c r="C10" s="13"/>
      <c r="D10" s="5"/>
      <c r="E10" s="45">
        <v>3600</v>
      </c>
      <c r="F10" s="5"/>
      <c r="G10" s="45"/>
      <c r="H10" s="5"/>
      <c r="I10" s="3"/>
      <c r="J10" s="4"/>
      <c r="K10" s="4"/>
      <c r="L10" s="4"/>
    </row>
    <row r="11" spans="1:12" x14ac:dyDescent="0.2">
      <c r="A11" s="11" t="s">
        <v>14</v>
      </c>
      <c r="B11" s="16"/>
      <c r="C11" s="13"/>
      <c r="D11" s="5"/>
      <c r="E11" s="45">
        <v>691</v>
      </c>
      <c r="F11" s="5"/>
      <c r="G11" s="45"/>
      <c r="H11" s="5"/>
      <c r="I11" s="3"/>
      <c r="J11" s="4"/>
      <c r="K11" s="4"/>
      <c r="L11" s="4"/>
    </row>
    <row r="12" spans="1:12" x14ac:dyDescent="0.2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">
      <c r="A13" s="11" t="s">
        <v>17</v>
      </c>
      <c r="B13" s="16"/>
      <c r="C13" s="13">
        <v>1440</v>
      </c>
      <c r="D13" s="5"/>
      <c r="E13" s="45">
        <v>1600</v>
      </c>
      <c r="F13" s="5"/>
      <c r="G13" s="45"/>
      <c r="H13" s="5"/>
      <c r="I13" s="3"/>
      <c r="J13" s="4"/>
      <c r="K13" s="4"/>
      <c r="L13" s="4"/>
    </row>
    <row r="14" spans="1:12" x14ac:dyDescent="0.2">
      <c r="A14" s="11" t="s">
        <v>20</v>
      </c>
      <c r="B14" s="16"/>
      <c r="C14" s="13"/>
      <c r="D14" s="5"/>
      <c r="E14" s="45">
        <v>500</v>
      </c>
      <c r="F14" s="5"/>
      <c r="G14" s="45"/>
      <c r="H14" s="5"/>
      <c r="I14" s="3"/>
      <c r="J14" s="4"/>
      <c r="K14" s="4"/>
      <c r="L14" s="4"/>
    </row>
    <row r="15" spans="1:12" x14ac:dyDescent="0.2">
      <c r="A15" s="11" t="s">
        <v>16</v>
      </c>
      <c r="B15" s="29"/>
      <c r="C15" s="40">
        <v>4.3999999999999997E-2</v>
      </c>
      <c r="D15" s="44"/>
      <c r="E15" s="48">
        <v>0.03</v>
      </c>
      <c r="F15" s="44"/>
      <c r="G15" s="48"/>
      <c r="H15" s="44"/>
      <c r="I15" s="3"/>
      <c r="J15" s="4"/>
      <c r="K15" s="4"/>
      <c r="L15" s="4"/>
    </row>
    <row r="16" spans="1:12" x14ac:dyDescent="0.2">
      <c r="A16" s="11" t="s">
        <v>76</v>
      </c>
      <c r="B16" s="11"/>
      <c r="C16" s="41"/>
      <c r="D16" s="38"/>
      <c r="E16" s="45">
        <v>4251</v>
      </c>
      <c r="F16" s="38"/>
      <c r="G16" s="45"/>
      <c r="H16" s="38"/>
      <c r="I16" s="2"/>
    </row>
    <row r="17" spans="1:12" x14ac:dyDescent="0.2">
      <c r="A17" s="11" t="s">
        <v>114</v>
      </c>
      <c r="B17" s="55"/>
      <c r="C17" s="56"/>
      <c r="D17" s="57"/>
      <c r="E17" s="45">
        <v>1901</v>
      </c>
      <c r="F17" s="38"/>
      <c r="G17" s="45"/>
      <c r="H17" s="38"/>
      <c r="I17" s="2"/>
    </row>
    <row r="18" spans="1:12" x14ac:dyDescent="0.2">
      <c r="A18" s="11" t="s">
        <v>115</v>
      </c>
      <c r="B18" s="55"/>
      <c r="C18" s="56"/>
      <c r="D18" s="57"/>
      <c r="E18" s="45">
        <v>1572</v>
      </c>
      <c r="F18" s="38"/>
      <c r="G18" s="45"/>
      <c r="H18" s="38"/>
      <c r="I18" s="2"/>
    </row>
    <row r="19" spans="1:12" x14ac:dyDescent="0.2">
      <c r="A19" s="11" t="s">
        <v>77</v>
      </c>
      <c r="B19" s="55"/>
      <c r="C19" s="56"/>
      <c r="D19" s="57"/>
      <c r="E19" s="45">
        <v>6883</v>
      </c>
      <c r="F19" s="38"/>
      <c r="G19" s="45"/>
      <c r="H19" s="38"/>
      <c r="I19" s="2"/>
    </row>
    <row r="20" spans="1:12" x14ac:dyDescent="0.2">
      <c r="A20" s="11" t="s">
        <v>114</v>
      </c>
      <c r="B20" s="55"/>
      <c r="C20" s="56"/>
      <c r="D20" s="57"/>
      <c r="E20" s="45">
        <v>2350</v>
      </c>
      <c r="F20" s="38"/>
      <c r="G20" s="45"/>
      <c r="H20" s="38"/>
      <c r="I20" s="2"/>
    </row>
    <row r="21" spans="1:12" x14ac:dyDescent="0.2">
      <c r="A21" s="11" t="s">
        <v>115</v>
      </c>
      <c r="B21" s="55"/>
      <c r="C21" s="56"/>
      <c r="D21" s="57"/>
      <c r="E21" s="45">
        <v>5311</v>
      </c>
      <c r="F21" s="38"/>
      <c r="G21" s="45"/>
      <c r="H21" s="38"/>
      <c r="I21" s="2"/>
    </row>
    <row r="22" spans="1:12" x14ac:dyDescent="0.2">
      <c r="A22" s="11" t="s">
        <v>22</v>
      </c>
      <c r="B22" s="43"/>
      <c r="C22" s="42"/>
      <c r="D22" s="39"/>
      <c r="E22" s="45">
        <f>+E16+E19</f>
        <v>11134</v>
      </c>
      <c r="F22" s="38"/>
      <c r="G22" s="45"/>
      <c r="H22" s="38"/>
      <c r="I22" s="2"/>
    </row>
    <row r="23" spans="1:12" ht="13.5" thickBot="1" x14ac:dyDescent="0.25">
      <c r="A23" s="9" t="s">
        <v>11</v>
      </c>
      <c r="B23" s="49">
        <v>14646</v>
      </c>
      <c r="C23" s="35"/>
      <c r="D23" s="33"/>
      <c r="E23" s="49"/>
      <c r="F23" s="7"/>
      <c r="G23" s="49"/>
      <c r="H23" s="7"/>
      <c r="I23" s="2"/>
    </row>
    <row r="24" spans="1:12" ht="14.25" thickTop="1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3.5" thickTop="1" x14ac:dyDescent="0.2">
      <c r="A25" s="8"/>
      <c r="B25" s="18" t="s">
        <v>12</v>
      </c>
      <c r="C25" s="79">
        <f>+E2</f>
        <v>36908</v>
      </c>
      <c r="D25" s="80"/>
      <c r="E25" s="25">
        <v>0.41666666666666669</v>
      </c>
      <c r="F25" s="25">
        <v>0.54166666666666663</v>
      </c>
      <c r="G25" s="25">
        <v>0.66666666666666663</v>
      </c>
      <c r="H25" s="21">
        <v>0.6875</v>
      </c>
    </row>
    <row r="26" spans="1:12" ht="13.5" thickBot="1" x14ac:dyDescent="0.25">
      <c r="A26" s="9" t="s">
        <v>19</v>
      </c>
      <c r="B26" s="19" t="s">
        <v>13</v>
      </c>
      <c r="C26" s="19" t="s">
        <v>6</v>
      </c>
      <c r="D26" s="22" t="s">
        <v>7</v>
      </c>
      <c r="E26" s="19" t="s">
        <v>6</v>
      </c>
      <c r="F26" s="19" t="s">
        <v>6</v>
      </c>
      <c r="G26" s="19" t="s">
        <v>6</v>
      </c>
      <c r="H26" s="22" t="s">
        <v>6</v>
      </c>
    </row>
    <row r="27" spans="1:12" ht="13.5" thickTop="1" x14ac:dyDescent="0.2">
      <c r="A27" s="10" t="s">
        <v>0</v>
      </c>
      <c r="B27" s="15">
        <v>23128</v>
      </c>
      <c r="C27" s="15">
        <f>+E4</f>
        <v>15600</v>
      </c>
      <c r="D27" s="31">
        <f>+F4</f>
        <v>0</v>
      </c>
      <c r="E27" s="65"/>
      <c r="F27" s="24"/>
      <c r="G27" s="52"/>
      <c r="H27" s="26"/>
    </row>
    <row r="28" spans="1:12" x14ac:dyDescent="0.2">
      <c r="A28" s="11" t="s">
        <v>1</v>
      </c>
      <c r="B28" s="16">
        <v>19935</v>
      </c>
      <c r="C28" s="16">
        <f t="shared" ref="C28:C37" si="0">+E5</f>
        <v>13000</v>
      </c>
      <c r="D28" s="27">
        <f>+F5</f>
        <v>0</v>
      </c>
      <c r="E28" s="66"/>
      <c r="F28" s="16"/>
      <c r="G28" s="53"/>
      <c r="H28" s="27"/>
    </row>
    <row r="29" spans="1:12" x14ac:dyDescent="0.2">
      <c r="A29" s="11" t="s">
        <v>2</v>
      </c>
      <c r="B29" s="16"/>
      <c r="C29" s="16">
        <f t="shared" si="0"/>
        <v>2950</v>
      </c>
      <c r="D29" s="27">
        <f>+F6</f>
        <v>0</v>
      </c>
      <c r="E29" s="66"/>
      <c r="F29" s="16"/>
      <c r="G29" s="53"/>
      <c r="H29" s="27"/>
    </row>
    <row r="30" spans="1:12" x14ac:dyDescent="0.2">
      <c r="A30" s="11" t="s">
        <v>3</v>
      </c>
      <c r="B30" s="16">
        <v>45884</v>
      </c>
      <c r="C30" s="16">
        <f t="shared" si="0"/>
        <v>32279</v>
      </c>
      <c r="D30" s="27" t="s">
        <v>5</v>
      </c>
      <c r="E30" s="66">
        <v>32279</v>
      </c>
      <c r="F30" s="16">
        <v>32279</v>
      </c>
      <c r="G30" s="54"/>
      <c r="H30" s="27"/>
    </row>
    <row r="31" spans="1:12" x14ac:dyDescent="0.2">
      <c r="A31" s="11" t="s">
        <v>15</v>
      </c>
      <c r="B31" s="16"/>
      <c r="C31" s="16">
        <f t="shared" si="0"/>
        <v>23205</v>
      </c>
      <c r="D31" s="27" t="s">
        <v>5</v>
      </c>
      <c r="E31" s="16"/>
      <c r="F31" s="16"/>
      <c r="G31" s="53"/>
      <c r="H31" s="27"/>
    </row>
    <row r="32" spans="1:12" x14ac:dyDescent="0.2">
      <c r="A32" s="11" t="s">
        <v>8</v>
      </c>
      <c r="B32" s="16">
        <v>2759</v>
      </c>
      <c r="C32" s="16">
        <f t="shared" si="0"/>
        <v>0</v>
      </c>
      <c r="D32" s="27">
        <f>+F9</f>
        <v>0</v>
      </c>
      <c r="E32" s="16"/>
      <c r="F32" s="16"/>
      <c r="G32" s="53"/>
      <c r="H32" s="27"/>
    </row>
    <row r="33" spans="1:19" x14ac:dyDescent="0.2">
      <c r="A33" s="11" t="s">
        <v>4</v>
      </c>
      <c r="B33" s="16"/>
      <c r="C33" s="16">
        <f t="shared" si="0"/>
        <v>3600</v>
      </c>
      <c r="D33" s="27">
        <f>+F10</f>
        <v>0</v>
      </c>
      <c r="E33" s="66"/>
      <c r="F33" s="16"/>
      <c r="G33" s="10"/>
      <c r="H33" s="27"/>
      <c r="I33" t="s">
        <v>116</v>
      </c>
      <c r="J33">
        <v>1100</v>
      </c>
      <c r="K33">
        <v>1200</v>
      </c>
      <c r="L33">
        <v>1300</v>
      </c>
      <c r="M33">
        <v>1400</v>
      </c>
      <c r="N33">
        <v>1500</v>
      </c>
      <c r="O33">
        <v>1600</v>
      </c>
      <c r="P33">
        <v>1700</v>
      </c>
      <c r="Q33">
        <v>1800</v>
      </c>
      <c r="R33">
        <v>1900</v>
      </c>
      <c r="S33">
        <v>2000</v>
      </c>
    </row>
    <row r="34" spans="1:19" x14ac:dyDescent="0.2">
      <c r="A34" s="11" t="s">
        <v>14</v>
      </c>
      <c r="B34" s="16"/>
      <c r="C34" s="16">
        <f t="shared" si="0"/>
        <v>691</v>
      </c>
      <c r="D34" s="27"/>
      <c r="E34" s="16">
        <v>2247</v>
      </c>
      <c r="F34" s="16">
        <v>2247</v>
      </c>
      <c r="G34" s="16"/>
      <c r="H34" s="27"/>
      <c r="J34">
        <v>2247</v>
      </c>
      <c r="K34">
        <v>1515</v>
      </c>
      <c r="L34">
        <v>1480</v>
      </c>
      <c r="M34">
        <v>1497</v>
      </c>
      <c r="N34">
        <v>1474</v>
      </c>
      <c r="O34">
        <v>1362</v>
      </c>
      <c r="P34">
        <v>1268</v>
      </c>
      <c r="Q34">
        <v>1339</v>
      </c>
      <c r="R34">
        <v>1445</v>
      </c>
      <c r="S34">
        <v>1326</v>
      </c>
    </row>
    <row r="35" spans="1:19" x14ac:dyDescent="0.2">
      <c r="A35" s="11" t="s">
        <v>21</v>
      </c>
      <c r="B35" s="16"/>
      <c r="C35" s="16">
        <f t="shared" si="0"/>
        <v>0</v>
      </c>
      <c r="D35" s="27"/>
      <c r="E35" s="16"/>
      <c r="F35" s="16"/>
      <c r="G35" s="16"/>
      <c r="H35" s="27"/>
    </row>
    <row r="36" spans="1:19" x14ac:dyDescent="0.2">
      <c r="A36" s="11" t="s">
        <v>17</v>
      </c>
      <c r="B36" s="16"/>
      <c r="C36" s="16">
        <f t="shared" si="0"/>
        <v>1600</v>
      </c>
      <c r="D36" s="27"/>
      <c r="E36" s="16">
        <v>1250</v>
      </c>
      <c r="F36" s="16">
        <v>1600</v>
      </c>
      <c r="G36" s="16"/>
      <c r="H36" s="27"/>
      <c r="J36" s="67">
        <v>0.3125</v>
      </c>
      <c r="K36" s="4"/>
      <c r="L36" s="67">
        <v>0.41666666666666669</v>
      </c>
      <c r="M36" s="67" t="s">
        <v>5</v>
      </c>
      <c r="N36" s="67">
        <v>0.54166666666666663</v>
      </c>
    </row>
    <row r="37" spans="1:19" x14ac:dyDescent="0.2">
      <c r="A37" s="11" t="s">
        <v>20</v>
      </c>
      <c r="B37" s="16"/>
      <c r="C37" s="16">
        <f t="shared" si="0"/>
        <v>500</v>
      </c>
      <c r="D37" s="27"/>
      <c r="E37" s="16"/>
      <c r="F37" s="16">
        <v>2000</v>
      </c>
      <c r="G37" s="16"/>
      <c r="H37" s="27"/>
      <c r="I37" t="s">
        <v>117</v>
      </c>
      <c r="J37" t="s">
        <v>118</v>
      </c>
      <c r="K37" t="s">
        <v>119</v>
      </c>
      <c r="M37" t="s">
        <v>119</v>
      </c>
    </row>
    <row r="38" spans="1:19" x14ac:dyDescent="0.2">
      <c r="A38" s="11" t="s">
        <v>16</v>
      </c>
      <c r="B38" s="29"/>
      <c r="C38" s="29">
        <f t="shared" ref="C38:C46" si="1">+E15</f>
        <v>0.03</v>
      </c>
      <c r="D38" s="27" t="s">
        <v>5</v>
      </c>
      <c r="E38" s="29">
        <v>2.7E-2</v>
      </c>
      <c r="F38" s="29">
        <v>3.2000000000000001E-2</v>
      </c>
      <c r="G38" s="29">
        <v>0.06</v>
      </c>
      <c r="H38" s="30"/>
      <c r="I38" t="s">
        <v>120</v>
      </c>
      <c r="J38">
        <v>500</v>
      </c>
      <c r="K38">
        <v>30</v>
      </c>
      <c r="N38" t="s">
        <v>5</v>
      </c>
    </row>
    <row r="39" spans="1:19" x14ac:dyDescent="0.2">
      <c r="A39" s="11" t="s">
        <v>76</v>
      </c>
      <c r="B39" s="16"/>
      <c r="C39" s="16">
        <f t="shared" si="1"/>
        <v>4251</v>
      </c>
      <c r="D39" s="27"/>
      <c r="E39" s="16"/>
      <c r="F39" s="16"/>
      <c r="G39" s="16"/>
      <c r="H39" s="27"/>
      <c r="I39" t="s">
        <v>121</v>
      </c>
      <c r="J39">
        <v>500</v>
      </c>
      <c r="K39">
        <v>30</v>
      </c>
      <c r="L39">
        <v>500</v>
      </c>
      <c r="M39">
        <v>30</v>
      </c>
    </row>
    <row r="40" spans="1:19" x14ac:dyDescent="0.2">
      <c r="A40" s="11" t="s">
        <v>114</v>
      </c>
      <c r="B40" s="16"/>
      <c r="C40" s="16">
        <f t="shared" si="1"/>
        <v>1901</v>
      </c>
      <c r="D40" s="27"/>
      <c r="E40" s="16"/>
      <c r="F40" s="16" t="s">
        <v>5</v>
      </c>
      <c r="G40" s="68"/>
      <c r="H40" s="27"/>
      <c r="I40" t="s">
        <v>122</v>
      </c>
      <c r="J40">
        <v>1000</v>
      </c>
      <c r="K40">
        <v>59</v>
      </c>
      <c r="L40">
        <v>2000</v>
      </c>
      <c r="M40">
        <v>119</v>
      </c>
    </row>
    <row r="41" spans="1:19" x14ac:dyDescent="0.2">
      <c r="A41" s="11" t="s">
        <v>115</v>
      </c>
      <c r="B41" s="16"/>
      <c r="C41" s="16">
        <f t="shared" si="1"/>
        <v>1572</v>
      </c>
      <c r="D41" s="27"/>
      <c r="E41" s="16"/>
      <c r="F41" s="16" t="s">
        <v>5</v>
      </c>
      <c r="G41" s="68"/>
      <c r="H41" s="27"/>
      <c r="I41" t="s">
        <v>123</v>
      </c>
      <c r="J41">
        <v>500</v>
      </c>
      <c r="K41">
        <v>30</v>
      </c>
      <c r="L41">
        <v>1500</v>
      </c>
      <c r="M41">
        <v>89</v>
      </c>
    </row>
    <row r="42" spans="1:19" x14ac:dyDescent="0.2">
      <c r="A42" s="11" t="s">
        <v>77</v>
      </c>
      <c r="B42" s="16"/>
      <c r="C42" s="16">
        <f t="shared" si="1"/>
        <v>6883</v>
      </c>
      <c r="D42" s="27"/>
      <c r="E42" s="16"/>
      <c r="F42" s="16"/>
      <c r="G42" s="68"/>
      <c r="H42" s="27"/>
      <c r="I42" t="s">
        <v>124</v>
      </c>
      <c r="J42">
        <v>0</v>
      </c>
      <c r="K42">
        <v>0</v>
      </c>
      <c r="L42">
        <v>1000</v>
      </c>
      <c r="M42">
        <v>59</v>
      </c>
    </row>
    <row r="43" spans="1:19" x14ac:dyDescent="0.2">
      <c r="A43" s="11" t="s">
        <v>114</v>
      </c>
      <c r="B43" s="16"/>
      <c r="C43" s="16">
        <f t="shared" si="1"/>
        <v>2350</v>
      </c>
      <c r="D43" s="27"/>
      <c r="E43" s="16"/>
      <c r="F43" s="16">
        <v>175</v>
      </c>
      <c r="G43" s="68"/>
      <c r="H43" s="27"/>
      <c r="I43" t="s">
        <v>125</v>
      </c>
      <c r="J43">
        <v>0</v>
      </c>
      <c r="K43">
        <v>0</v>
      </c>
      <c r="L43">
        <v>800</v>
      </c>
    </row>
    <row r="44" spans="1:19" x14ac:dyDescent="0.2">
      <c r="A44" s="11" t="s">
        <v>115</v>
      </c>
      <c r="B44" s="16"/>
      <c r="C44" s="16">
        <f t="shared" si="1"/>
        <v>5311</v>
      </c>
      <c r="D44" s="27"/>
      <c r="E44" s="16"/>
      <c r="F44" s="16">
        <v>300</v>
      </c>
      <c r="G44" s="68"/>
      <c r="H44" s="27"/>
      <c r="I44" t="s">
        <v>126</v>
      </c>
      <c r="J44">
        <v>0</v>
      </c>
      <c r="K44">
        <v>0</v>
      </c>
      <c r="L44">
        <v>0</v>
      </c>
    </row>
    <row r="45" spans="1:19" x14ac:dyDescent="0.2">
      <c r="A45" s="11" t="s">
        <v>22</v>
      </c>
      <c r="B45" s="16"/>
      <c r="C45" s="16">
        <f t="shared" si="1"/>
        <v>11134</v>
      </c>
      <c r="D45" s="27"/>
      <c r="E45" s="16"/>
      <c r="F45" s="16"/>
      <c r="G45" s="62"/>
      <c r="H45" s="27"/>
      <c r="I45" t="s">
        <v>127</v>
      </c>
      <c r="J45">
        <v>0</v>
      </c>
      <c r="K45">
        <v>0</v>
      </c>
      <c r="L45">
        <v>0</v>
      </c>
    </row>
    <row r="46" spans="1:19" ht="13.5" thickBot="1" x14ac:dyDescent="0.25">
      <c r="A46" s="9" t="s">
        <v>11</v>
      </c>
      <c r="B46" s="49">
        <v>14646</v>
      </c>
      <c r="C46" s="17">
        <f t="shared" si="1"/>
        <v>0</v>
      </c>
      <c r="D46" s="17"/>
      <c r="E46" s="17"/>
      <c r="F46" s="17"/>
      <c r="G46" s="61"/>
      <c r="H46" s="28"/>
      <c r="I46" t="s">
        <v>128</v>
      </c>
      <c r="J46">
        <v>2000</v>
      </c>
      <c r="K46">
        <v>119</v>
      </c>
      <c r="L46">
        <v>2000</v>
      </c>
      <c r="M46">
        <v>119</v>
      </c>
      <c r="N46">
        <v>2000</v>
      </c>
    </row>
    <row r="47" spans="1:19" ht="13.5" thickTop="1" x14ac:dyDescent="0.2">
      <c r="A47" s="32"/>
      <c r="B47" s="36"/>
      <c r="C47" s="36"/>
      <c r="D47" s="36"/>
      <c r="E47" s="36"/>
      <c r="F47" s="36"/>
      <c r="G47" s="36"/>
      <c r="H47" s="36"/>
      <c r="I47" t="s">
        <v>129</v>
      </c>
      <c r="J47">
        <v>1500</v>
      </c>
      <c r="K47">
        <v>89</v>
      </c>
      <c r="L47">
        <v>1500</v>
      </c>
      <c r="M47">
        <v>89</v>
      </c>
      <c r="N47">
        <v>1500</v>
      </c>
    </row>
    <row r="48" spans="1:19" x14ac:dyDescent="0.2">
      <c r="A48" s="51">
        <v>0.3125</v>
      </c>
      <c r="B48" s="36"/>
      <c r="C48" s="36"/>
      <c r="D48" s="36"/>
      <c r="H48" s="36"/>
      <c r="I48" t="s">
        <v>130</v>
      </c>
      <c r="J48">
        <v>1000</v>
      </c>
      <c r="K48">
        <v>59</v>
      </c>
      <c r="L48">
        <v>1000</v>
      </c>
      <c r="M48">
        <v>59</v>
      </c>
      <c r="N48">
        <v>1000</v>
      </c>
    </row>
    <row r="49" spans="1:12" x14ac:dyDescent="0.2">
      <c r="A49" s="58" t="s">
        <v>131</v>
      </c>
      <c r="B49" s="36"/>
      <c r="C49" s="36"/>
      <c r="D49" s="36"/>
      <c r="E49" s="36"/>
      <c r="F49" s="36"/>
      <c r="G49" s="36"/>
      <c r="H49" s="36"/>
      <c r="I49" t="s">
        <v>132</v>
      </c>
      <c r="J49">
        <v>0</v>
      </c>
      <c r="L49">
        <v>0</v>
      </c>
    </row>
    <row r="50" spans="1:12" x14ac:dyDescent="0.2">
      <c r="A50" s="59" t="s">
        <v>133</v>
      </c>
      <c r="B50" s="36"/>
      <c r="C50" s="36"/>
      <c r="D50" s="32"/>
      <c r="E50" s="58"/>
      <c r="G50" s="36"/>
      <c r="H50" s="36"/>
    </row>
    <row r="51" spans="1:12" x14ac:dyDescent="0.2">
      <c r="A51" s="59" t="s">
        <v>134</v>
      </c>
      <c r="B51" s="36"/>
      <c r="C51" s="36"/>
      <c r="D51" s="32"/>
      <c r="E51" s="58"/>
      <c r="G51" s="36"/>
      <c r="H51" s="36"/>
    </row>
    <row r="52" spans="1:12" x14ac:dyDescent="0.2">
      <c r="A52" s="37" t="s">
        <v>135</v>
      </c>
      <c r="B52" s="36"/>
      <c r="C52" s="36"/>
      <c r="D52" s="32"/>
      <c r="E52" s="58"/>
      <c r="F52" s="36"/>
      <c r="G52" s="36"/>
      <c r="H52" s="36"/>
    </row>
    <row r="53" spans="1:12" ht="13.5" thickBot="1" x14ac:dyDescent="0.25">
      <c r="A53" s="37" t="s">
        <v>136</v>
      </c>
      <c r="B53" s="36"/>
      <c r="C53" s="36"/>
      <c r="D53" s="32"/>
      <c r="E53" s="58"/>
      <c r="F53" s="36"/>
      <c r="G53" s="36"/>
      <c r="H53" s="36"/>
    </row>
    <row r="54" spans="1:12" ht="25.5" x14ac:dyDescent="0.2">
      <c r="A54" s="51" t="s">
        <v>137</v>
      </c>
      <c r="E54" s="63"/>
      <c r="I54" s="69"/>
      <c r="J54" s="70" t="s">
        <v>138</v>
      </c>
      <c r="K54" s="71" t="s">
        <v>139</v>
      </c>
    </row>
    <row r="55" spans="1:12" x14ac:dyDescent="0.2">
      <c r="A55" t="s">
        <v>140</v>
      </c>
      <c r="E55" s="63"/>
      <c r="I55" s="72" t="s">
        <v>141</v>
      </c>
      <c r="J55" s="73">
        <v>2000</v>
      </c>
      <c r="K55" s="74">
        <v>119</v>
      </c>
    </row>
    <row r="56" spans="1:12" x14ac:dyDescent="0.2">
      <c r="A56" s="37" t="s">
        <v>142</v>
      </c>
      <c r="I56" s="72" t="s">
        <v>143</v>
      </c>
      <c r="J56" s="73">
        <v>1500</v>
      </c>
      <c r="K56" s="74">
        <v>89</v>
      </c>
    </row>
    <row r="57" spans="1:12" x14ac:dyDescent="0.2">
      <c r="A57" t="s">
        <v>144</v>
      </c>
      <c r="I57" s="72" t="s">
        <v>145</v>
      </c>
      <c r="J57" s="73">
        <v>1000</v>
      </c>
      <c r="K57" s="74">
        <v>59</v>
      </c>
    </row>
    <row r="58" spans="1:12" ht="13.5" thickBot="1" x14ac:dyDescent="0.25">
      <c r="A58" s="50" t="s">
        <v>146</v>
      </c>
      <c r="I58" s="75" t="s">
        <v>147</v>
      </c>
      <c r="J58" s="76">
        <v>0</v>
      </c>
      <c r="K58" s="77"/>
    </row>
    <row r="59" spans="1:12" x14ac:dyDescent="0.2">
      <c r="A59" t="s">
        <v>148</v>
      </c>
    </row>
    <row r="61" spans="1:12" x14ac:dyDescent="0.2">
      <c r="A61" t="s">
        <v>149</v>
      </c>
    </row>
    <row r="62" spans="1:12" x14ac:dyDescent="0.2">
      <c r="A62" t="s">
        <v>150</v>
      </c>
    </row>
    <row r="63" spans="1:12" x14ac:dyDescent="0.2">
      <c r="A63" t="s">
        <v>151</v>
      </c>
    </row>
    <row r="64" spans="1:12" x14ac:dyDescent="0.2">
      <c r="A64" t="s">
        <v>152</v>
      </c>
    </row>
    <row r="65" spans="1:1" x14ac:dyDescent="0.2">
      <c r="A65" t="s">
        <v>153</v>
      </c>
    </row>
    <row r="66" spans="1:1" x14ac:dyDescent="0.2">
      <c r="A66" t="s">
        <v>49</v>
      </c>
    </row>
    <row r="67" spans="1:1" x14ac:dyDescent="0.2">
      <c r="A67" t="s">
        <v>154</v>
      </c>
    </row>
    <row r="68" spans="1:1" x14ac:dyDescent="0.2">
      <c r="A68" t="s">
        <v>155</v>
      </c>
    </row>
    <row r="69" spans="1:1" x14ac:dyDescent="0.2">
      <c r="A69" t="s">
        <v>156</v>
      </c>
    </row>
    <row r="71" spans="1:1" x14ac:dyDescent="0.2">
      <c r="A71" t="s">
        <v>38</v>
      </c>
    </row>
    <row r="72" spans="1:1" x14ac:dyDescent="0.2">
      <c r="A72" t="s">
        <v>157</v>
      </c>
    </row>
    <row r="73" spans="1:1" x14ac:dyDescent="0.2">
      <c r="A73" s="20" t="s">
        <v>158</v>
      </c>
    </row>
    <row r="74" spans="1:1" x14ac:dyDescent="0.2">
      <c r="A74" t="s">
        <v>159</v>
      </c>
    </row>
    <row r="75" spans="1:1" x14ac:dyDescent="0.2">
      <c r="A75" t="s">
        <v>160</v>
      </c>
    </row>
    <row r="76" spans="1:1" ht="12" customHeight="1" x14ac:dyDescent="0.2">
      <c r="A76" t="s">
        <v>161</v>
      </c>
    </row>
    <row r="77" spans="1:1" x14ac:dyDescent="0.2">
      <c r="A77" t="s">
        <v>162</v>
      </c>
    </row>
    <row r="78" spans="1:1" x14ac:dyDescent="0.2">
      <c r="A78" t="s">
        <v>163</v>
      </c>
    </row>
    <row r="79" spans="1:1" x14ac:dyDescent="0.2">
      <c r="A79" t="s">
        <v>164</v>
      </c>
    </row>
    <row r="80" spans="1:1" x14ac:dyDescent="0.2">
      <c r="A80" t="s">
        <v>165</v>
      </c>
    </row>
    <row r="81" spans="1:1" x14ac:dyDescent="0.2">
      <c r="A81" t="s">
        <v>166</v>
      </c>
    </row>
    <row r="82" spans="1:1" x14ac:dyDescent="0.2">
      <c r="A82" t="s">
        <v>167</v>
      </c>
    </row>
    <row r="83" spans="1:1" x14ac:dyDescent="0.2">
      <c r="A83" t="s">
        <v>168</v>
      </c>
    </row>
    <row r="84" spans="1:1" x14ac:dyDescent="0.2">
      <c r="A84" t="s">
        <v>169</v>
      </c>
    </row>
    <row r="85" spans="1:1" x14ac:dyDescent="0.2">
      <c r="A85" t="s">
        <v>170</v>
      </c>
    </row>
    <row r="87" spans="1:1" x14ac:dyDescent="0.2">
      <c r="A87" t="s">
        <v>171</v>
      </c>
    </row>
    <row r="88" spans="1:1" x14ac:dyDescent="0.2">
      <c r="A88" t="s">
        <v>172</v>
      </c>
    </row>
    <row r="89" spans="1:1" x14ac:dyDescent="0.2">
      <c r="A89" t="s">
        <v>173</v>
      </c>
    </row>
    <row r="90" spans="1:1" x14ac:dyDescent="0.2">
      <c r="A90" t="s">
        <v>174</v>
      </c>
    </row>
    <row r="91" spans="1:1" x14ac:dyDescent="0.2">
      <c r="A91" t="s">
        <v>175</v>
      </c>
    </row>
    <row r="92" spans="1:1" x14ac:dyDescent="0.2">
      <c r="A92" t="s">
        <v>176</v>
      </c>
    </row>
    <row r="93" spans="1:1" x14ac:dyDescent="0.2">
      <c r="A93" t="s">
        <v>177</v>
      </c>
    </row>
  </sheetData>
  <mergeCells count="5">
    <mergeCell ref="C25:D25"/>
    <mergeCell ref="A1:L1"/>
    <mergeCell ref="G2:H2"/>
    <mergeCell ref="C2:D2"/>
    <mergeCell ref="E2:F2"/>
  </mergeCells>
  <pageMargins left="0.75" right="0.75" top="0.6" bottom="0.48" header="0.5" footer="0.5"/>
  <pageSetup scale="74"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7"/>
  <sheetViews>
    <sheetView workbookViewId="0">
      <selection activeCell="A107" sqref="A107"/>
    </sheetView>
  </sheetViews>
  <sheetFormatPr defaultRowHeight="12.75" x14ac:dyDescent="0.2"/>
  <cols>
    <col min="1" max="1" width="32.42578125" customWidth="1"/>
    <col min="2" max="8" width="7.7109375" customWidth="1"/>
    <col min="9" max="9" width="10.5703125" customWidth="1"/>
    <col min="10" max="11" width="7.7109375" customWidth="1"/>
  </cols>
  <sheetData>
    <row r="1" spans="1:12" ht="24" thickBot="1" x14ac:dyDescent="0.4">
      <c r="A1" s="81" t="s">
        <v>178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5" thickTop="1" x14ac:dyDescent="0.2">
      <c r="A2" s="8" t="s">
        <v>179</v>
      </c>
      <c r="B2" s="18" t="s">
        <v>12</v>
      </c>
      <c r="C2" s="84">
        <v>36908</v>
      </c>
      <c r="D2" s="85"/>
      <c r="E2" s="84">
        <f>+C2+1</f>
        <v>36909</v>
      </c>
      <c r="F2" s="85"/>
      <c r="G2" s="82">
        <f>+E2+1</f>
        <v>36910</v>
      </c>
      <c r="H2" s="83"/>
    </row>
    <row r="3" spans="1:12" ht="13.5" thickBot="1" x14ac:dyDescent="0.25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2"/>
    </row>
    <row r="4" spans="1:12" ht="13.5" thickTop="1" x14ac:dyDescent="0.2">
      <c r="A4" s="10" t="s">
        <v>0</v>
      </c>
      <c r="B4" s="15">
        <v>23128</v>
      </c>
      <c r="C4" s="12"/>
      <c r="D4" s="6"/>
      <c r="E4" s="46">
        <v>15000</v>
      </c>
      <c r="F4" s="47"/>
      <c r="G4" s="46"/>
      <c r="H4" s="47"/>
      <c r="I4" s="3"/>
      <c r="J4" s="4"/>
      <c r="K4" s="4"/>
      <c r="L4" s="4"/>
    </row>
    <row r="5" spans="1:12" x14ac:dyDescent="0.2">
      <c r="A5" s="11" t="s">
        <v>1</v>
      </c>
      <c r="B5" s="16">
        <v>19935</v>
      </c>
      <c r="C5" s="13"/>
      <c r="D5" s="5"/>
      <c r="E5" s="45">
        <v>12600</v>
      </c>
      <c r="F5" s="5"/>
      <c r="G5" s="45"/>
      <c r="H5" s="5"/>
      <c r="I5" s="3"/>
      <c r="J5" s="4"/>
      <c r="K5" s="4"/>
      <c r="L5" s="4"/>
    </row>
    <row r="6" spans="1:12" x14ac:dyDescent="0.2">
      <c r="A6" s="11" t="s">
        <v>2</v>
      </c>
      <c r="B6" s="16"/>
      <c r="C6" s="13"/>
      <c r="D6" s="5"/>
      <c r="E6" s="45">
        <v>2850</v>
      </c>
      <c r="F6" s="5"/>
      <c r="G6" s="45"/>
      <c r="H6" s="5"/>
      <c r="I6" s="3"/>
      <c r="J6" s="4"/>
      <c r="K6" s="4"/>
      <c r="L6" s="4"/>
    </row>
    <row r="7" spans="1:12" x14ac:dyDescent="0.2">
      <c r="A7" s="11" t="s">
        <v>3</v>
      </c>
      <c r="B7" s="16">
        <v>45884</v>
      </c>
      <c r="C7" s="13">
        <v>29724</v>
      </c>
      <c r="D7" s="5"/>
      <c r="E7" s="45">
        <v>31856</v>
      </c>
      <c r="F7" s="5"/>
      <c r="G7" s="45">
        <v>30758</v>
      </c>
      <c r="H7" s="5"/>
      <c r="I7" s="3"/>
      <c r="J7" s="4"/>
      <c r="K7" s="4"/>
      <c r="L7" s="4"/>
    </row>
    <row r="8" spans="1:12" x14ac:dyDescent="0.2">
      <c r="A8" s="11" t="s">
        <v>15</v>
      </c>
      <c r="B8" s="16"/>
      <c r="C8" s="13"/>
      <c r="D8" s="5"/>
      <c r="E8" s="45">
        <v>23451</v>
      </c>
      <c r="F8" s="5"/>
      <c r="G8" s="45"/>
      <c r="H8" s="5"/>
      <c r="I8" s="3">
        <v>8405</v>
      </c>
      <c r="J8" s="4">
        <v>2500</v>
      </c>
      <c r="K8" s="4"/>
      <c r="L8" s="4"/>
    </row>
    <row r="9" spans="1:12" x14ac:dyDescent="0.2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">
      <c r="A10" s="11" t="s">
        <v>4</v>
      </c>
      <c r="B10" s="16"/>
      <c r="C10" s="13"/>
      <c r="D10" s="5"/>
      <c r="E10" s="45">
        <v>3600</v>
      </c>
      <c r="F10" s="5"/>
      <c r="G10" s="45"/>
      <c r="H10" s="5"/>
      <c r="I10" s="3"/>
      <c r="J10" s="4"/>
      <c r="K10" s="4"/>
      <c r="L10" s="4"/>
    </row>
    <row r="11" spans="1:12" x14ac:dyDescent="0.2">
      <c r="A11" s="11" t="s">
        <v>14</v>
      </c>
      <c r="B11" s="16"/>
      <c r="C11" s="13"/>
      <c r="D11" s="5"/>
      <c r="E11" s="45">
        <v>1138</v>
      </c>
      <c r="F11" s="5"/>
      <c r="G11" s="45"/>
      <c r="H11" s="5"/>
      <c r="I11" s="3"/>
      <c r="J11" s="4"/>
      <c r="K11" s="4"/>
      <c r="L11" s="4"/>
    </row>
    <row r="12" spans="1:12" x14ac:dyDescent="0.2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">
      <c r="A13" s="11" t="s">
        <v>17</v>
      </c>
      <c r="B13" s="16"/>
      <c r="C13" s="13">
        <v>1400</v>
      </c>
      <c r="D13" s="5"/>
      <c r="E13" s="45"/>
      <c r="F13" s="5"/>
      <c r="G13" s="45"/>
      <c r="H13" s="5"/>
      <c r="I13" s="3">
        <v>500</v>
      </c>
      <c r="J13" s="4" t="s">
        <v>180</v>
      </c>
      <c r="K13" s="4"/>
      <c r="L13" s="4"/>
    </row>
    <row r="14" spans="1:12" x14ac:dyDescent="0.2">
      <c r="A14" s="11" t="s">
        <v>20</v>
      </c>
      <c r="B14" s="16"/>
      <c r="C14" s="13"/>
      <c r="D14" s="5"/>
      <c r="E14" s="45">
        <v>1800</v>
      </c>
      <c r="F14" s="5"/>
      <c r="G14" s="45"/>
      <c r="H14" s="5"/>
      <c r="I14" s="3"/>
      <c r="J14" s="4"/>
      <c r="K14" s="4"/>
      <c r="L14" s="4"/>
    </row>
    <row r="15" spans="1:12" x14ac:dyDescent="0.2">
      <c r="A15" s="11" t="s">
        <v>16</v>
      </c>
      <c r="B15" s="29"/>
      <c r="C15" s="40">
        <v>4.1000000000000002E-2</v>
      </c>
      <c r="D15" s="44"/>
      <c r="E15" s="48">
        <v>4.2999999999999997E-2</v>
      </c>
      <c r="F15" s="44"/>
      <c r="G15" s="48"/>
      <c r="H15" s="44"/>
      <c r="I15" s="3"/>
      <c r="J15" s="4"/>
      <c r="K15" s="4"/>
      <c r="L15" s="4"/>
    </row>
    <row r="16" spans="1:12" x14ac:dyDescent="0.2">
      <c r="A16" s="11" t="s">
        <v>76</v>
      </c>
      <c r="B16" s="11"/>
      <c r="C16" s="41"/>
      <c r="D16" s="38"/>
      <c r="E16" s="45">
        <v>3243</v>
      </c>
      <c r="F16" s="38"/>
      <c r="G16" s="45"/>
      <c r="H16" s="38"/>
      <c r="I16" s="2"/>
    </row>
    <row r="17" spans="1:12" x14ac:dyDescent="0.2">
      <c r="A17" s="11" t="s">
        <v>114</v>
      </c>
      <c r="B17" s="55"/>
      <c r="C17" s="56"/>
      <c r="D17" s="57"/>
      <c r="E17" s="45">
        <v>902</v>
      </c>
      <c r="F17" s="38"/>
      <c r="G17" s="45"/>
      <c r="H17" s="38"/>
      <c r="I17" s="2"/>
    </row>
    <row r="18" spans="1:12" x14ac:dyDescent="0.2">
      <c r="A18" s="11" t="s">
        <v>115</v>
      </c>
      <c r="B18" s="55"/>
      <c r="C18" s="56"/>
      <c r="D18" s="57"/>
      <c r="E18" s="45">
        <v>2341</v>
      </c>
      <c r="F18" s="38"/>
      <c r="G18" s="45"/>
      <c r="H18" s="38"/>
      <c r="I18" s="2"/>
    </row>
    <row r="19" spans="1:12" x14ac:dyDescent="0.2">
      <c r="A19" s="11" t="s">
        <v>77</v>
      </c>
      <c r="B19" s="55"/>
      <c r="C19" s="56"/>
      <c r="D19" s="57"/>
      <c r="E19" s="45">
        <v>7850</v>
      </c>
      <c r="F19" s="38"/>
      <c r="G19" s="45"/>
      <c r="H19" s="38"/>
      <c r="I19" s="2"/>
    </row>
    <row r="20" spans="1:12" x14ac:dyDescent="0.2">
      <c r="A20" s="11" t="s">
        <v>114</v>
      </c>
      <c r="B20" s="55"/>
      <c r="C20" s="56"/>
      <c r="D20" s="57"/>
      <c r="E20" s="45">
        <v>3273</v>
      </c>
      <c r="F20" s="38"/>
      <c r="G20" s="45"/>
      <c r="H20" s="38"/>
      <c r="I20" s="2"/>
    </row>
    <row r="21" spans="1:12" x14ac:dyDescent="0.2">
      <c r="A21" s="11" t="s">
        <v>115</v>
      </c>
      <c r="B21" s="55"/>
      <c r="C21" s="56"/>
      <c r="D21" s="57"/>
      <c r="E21" s="45">
        <v>4577</v>
      </c>
      <c r="F21" s="38"/>
      <c r="G21" s="45"/>
      <c r="H21" s="38"/>
      <c r="I21" s="2"/>
    </row>
    <row r="22" spans="1:12" x14ac:dyDescent="0.2">
      <c r="A22" s="11" t="s">
        <v>22</v>
      </c>
      <c r="B22" s="43"/>
      <c r="C22" s="42"/>
      <c r="D22" s="39"/>
      <c r="E22" s="45"/>
      <c r="F22" s="38"/>
      <c r="G22" s="45"/>
      <c r="H22" s="38"/>
      <c r="I22" s="2"/>
    </row>
    <row r="23" spans="1:12" ht="13.5" thickBot="1" x14ac:dyDescent="0.25">
      <c r="A23" s="9" t="s">
        <v>11</v>
      </c>
      <c r="B23" s="49">
        <v>14646</v>
      </c>
      <c r="C23" s="35"/>
      <c r="D23" s="33"/>
      <c r="E23" s="49">
        <f>+E16+E19</f>
        <v>11093</v>
      </c>
      <c r="F23" s="7"/>
      <c r="G23" s="49"/>
      <c r="H23" s="7"/>
      <c r="I23" s="2"/>
    </row>
    <row r="24" spans="1:12" ht="14.25" thickTop="1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3.5" thickTop="1" x14ac:dyDescent="0.2">
      <c r="A25" s="8"/>
      <c r="B25" s="18" t="s">
        <v>12</v>
      </c>
      <c r="C25" s="79">
        <f>+E2</f>
        <v>36909</v>
      </c>
      <c r="D25" s="80"/>
      <c r="E25" s="25">
        <v>0.41666666666666669</v>
      </c>
      <c r="F25" s="25">
        <v>0.5625</v>
      </c>
      <c r="G25" s="25">
        <v>0.66666666666666663</v>
      </c>
      <c r="H25" s="21">
        <v>0.6875</v>
      </c>
    </row>
    <row r="26" spans="1:12" ht="13.5" thickBot="1" x14ac:dyDescent="0.25">
      <c r="A26" s="9" t="s">
        <v>19</v>
      </c>
      <c r="B26" s="19" t="s">
        <v>13</v>
      </c>
      <c r="C26" s="19" t="s">
        <v>6</v>
      </c>
      <c r="D26" s="22" t="s">
        <v>7</v>
      </c>
      <c r="E26" s="19" t="s">
        <v>6</v>
      </c>
      <c r="F26" s="19" t="s">
        <v>6</v>
      </c>
      <c r="G26" s="19" t="s">
        <v>6</v>
      </c>
      <c r="H26" s="22" t="s">
        <v>6</v>
      </c>
    </row>
    <row r="27" spans="1:12" ht="13.5" thickTop="1" x14ac:dyDescent="0.2">
      <c r="A27" s="10" t="s">
        <v>0</v>
      </c>
      <c r="B27" s="15">
        <v>23128</v>
      </c>
      <c r="C27" s="15">
        <f>+E4</f>
        <v>15000</v>
      </c>
      <c r="D27" s="31">
        <f>+F4</f>
        <v>0</v>
      </c>
      <c r="E27" s="65"/>
      <c r="F27" s="24"/>
      <c r="G27" s="52"/>
      <c r="H27" s="26"/>
    </row>
    <row r="28" spans="1:12" x14ac:dyDescent="0.2">
      <c r="A28" s="11" t="s">
        <v>1</v>
      </c>
      <c r="B28" s="16">
        <v>19935</v>
      </c>
      <c r="C28" s="16">
        <f t="shared" ref="C28:C37" si="0">+E5</f>
        <v>12600</v>
      </c>
      <c r="D28" s="27">
        <f>+F5</f>
        <v>0</v>
      </c>
      <c r="E28" s="66"/>
      <c r="F28" s="16"/>
      <c r="G28" s="53"/>
      <c r="H28" s="27"/>
    </row>
    <row r="29" spans="1:12" x14ac:dyDescent="0.2">
      <c r="A29" s="11" t="s">
        <v>2</v>
      </c>
      <c r="B29" s="16"/>
      <c r="C29" s="16">
        <f t="shared" si="0"/>
        <v>2850</v>
      </c>
      <c r="D29" s="27">
        <f>+F6</f>
        <v>0</v>
      </c>
      <c r="E29" s="66"/>
      <c r="F29" s="16"/>
      <c r="G29" s="53"/>
      <c r="H29" s="27"/>
    </row>
    <row r="30" spans="1:12" x14ac:dyDescent="0.2">
      <c r="A30" s="11" t="s">
        <v>3</v>
      </c>
      <c r="B30" s="16">
        <v>45884</v>
      </c>
      <c r="C30" s="16">
        <f t="shared" si="0"/>
        <v>31856</v>
      </c>
      <c r="D30" s="27" t="s">
        <v>5</v>
      </c>
      <c r="E30" s="66">
        <v>31856</v>
      </c>
      <c r="F30" s="16">
        <v>31856</v>
      </c>
      <c r="G30" s="54"/>
      <c r="H30" s="27"/>
    </row>
    <row r="31" spans="1:12" x14ac:dyDescent="0.2">
      <c r="A31" s="11" t="s">
        <v>15</v>
      </c>
      <c r="B31" s="16"/>
      <c r="C31" s="16">
        <f t="shared" si="0"/>
        <v>23451</v>
      </c>
      <c r="D31" s="27" t="s">
        <v>5</v>
      </c>
      <c r="E31" s="16"/>
      <c r="F31" s="16"/>
      <c r="G31" s="53"/>
      <c r="H31" s="27"/>
    </row>
    <row r="32" spans="1:12" x14ac:dyDescent="0.2">
      <c r="A32" s="11" t="s">
        <v>8</v>
      </c>
      <c r="B32" s="16">
        <v>2759</v>
      </c>
      <c r="C32" s="16">
        <f t="shared" si="0"/>
        <v>0</v>
      </c>
      <c r="D32" s="27">
        <f>+F9</f>
        <v>0</v>
      </c>
      <c r="E32" s="16"/>
      <c r="F32" s="16"/>
      <c r="G32" s="53"/>
      <c r="H32" s="27"/>
    </row>
    <row r="33" spans="1:19" x14ac:dyDescent="0.2">
      <c r="A33" s="11" t="s">
        <v>4</v>
      </c>
      <c r="B33" s="16"/>
      <c r="C33" s="16">
        <f t="shared" si="0"/>
        <v>3600</v>
      </c>
      <c r="D33" s="27">
        <f>+F10</f>
        <v>0</v>
      </c>
      <c r="E33" s="66"/>
      <c r="F33" s="16"/>
      <c r="G33" s="10"/>
      <c r="H33" s="27"/>
      <c r="I33" t="s">
        <v>116</v>
      </c>
      <c r="J33">
        <v>1100</v>
      </c>
      <c r="K33">
        <v>1200</v>
      </c>
      <c r="L33">
        <v>1300</v>
      </c>
      <c r="M33">
        <v>1400</v>
      </c>
      <c r="N33">
        <v>1500</v>
      </c>
      <c r="O33">
        <v>1600</v>
      </c>
      <c r="P33">
        <v>1700</v>
      </c>
      <c r="Q33">
        <v>1800</v>
      </c>
      <c r="R33">
        <v>1900</v>
      </c>
      <c r="S33">
        <v>2000</v>
      </c>
    </row>
    <row r="34" spans="1:19" x14ac:dyDescent="0.2">
      <c r="A34" s="11" t="s">
        <v>14</v>
      </c>
      <c r="B34" s="16"/>
      <c r="C34" s="16">
        <f t="shared" si="0"/>
        <v>1138</v>
      </c>
      <c r="D34" s="27"/>
      <c r="E34" s="16"/>
      <c r="F34" s="16">
        <v>3802</v>
      </c>
      <c r="G34" s="16">
        <v>3942</v>
      </c>
      <c r="H34" s="27"/>
      <c r="I34">
        <v>1507</v>
      </c>
      <c r="J34" t="s">
        <v>181</v>
      </c>
    </row>
    <row r="35" spans="1:19" x14ac:dyDescent="0.2">
      <c r="A35" s="11" t="s">
        <v>21</v>
      </c>
      <c r="B35" s="16"/>
      <c r="C35" s="16">
        <f t="shared" si="0"/>
        <v>0</v>
      </c>
      <c r="D35" s="27"/>
      <c r="E35" s="16"/>
      <c r="F35" s="16"/>
      <c r="G35" s="16"/>
      <c r="H35" s="27"/>
    </row>
    <row r="36" spans="1:19" x14ac:dyDescent="0.2">
      <c r="A36" s="11" t="s">
        <v>17</v>
      </c>
      <c r="B36" s="16"/>
      <c r="C36" s="16">
        <f t="shared" si="0"/>
        <v>0</v>
      </c>
      <c r="D36" s="27"/>
      <c r="E36" s="16"/>
      <c r="F36" s="16"/>
      <c r="G36" s="16"/>
      <c r="H36" s="27"/>
      <c r="J36" s="67">
        <v>0.3125</v>
      </c>
      <c r="K36" s="4"/>
      <c r="L36" s="67">
        <v>0.41666666666666669</v>
      </c>
      <c r="M36" s="67" t="s">
        <v>5</v>
      </c>
      <c r="N36" s="67">
        <v>0.54166666666666663</v>
      </c>
    </row>
    <row r="37" spans="1:19" x14ac:dyDescent="0.2">
      <c r="A37" s="11" t="s">
        <v>20</v>
      </c>
      <c r="B37" s="16"/>
      <c r="C37" s="16">
        <f t="shared" si="0"/>
        <v>1800</v>
      </c>
      <c r="D37" s="27"/>
      <c r="E37" s="16"/>
      <c r="F37" s="16"/>
      <c r="G37" s="16"/>
      <c r="H37" s="27"/>
      <c r="I37" t="s">
        <v>117</v>
      </c>
      <c r="J37" t="s">
        <v>118</v>
      </c>
      <c r="K37" t="s">
        <v>119</v>
      </c>
      <c r="M37" t="s">
        <v>119</v>
      </c>
    </row>
    <row r="38" spans="1:19" x14ac:dyDescent="0.2">
      <c r="A38" s="11" t="s">
        <v>16</v>
      </c>
      <c r="B38" s="29"/>
      <c r="C38" s="29">
        <f t="shared" ref="C38:C46" si="1">+E15</f>
        <v>4.2999999999999997E-2</v>
      </c>
      <c r="D38" s="27" t="s">
        <v>5</v>
      </c>
      <c r="E38" s="29">
        <v>4.9000000000000002E-2</v>
      </c>
      <c r="F38" s="29"/>
      <c r="G38" s="29">
        <v>6.3E-2</v>
      </c>
      <c r="H38" s="30"/>
      <c r="I38" t="s">
        <v>120</v>
      </c>
    </row>
    <row r="39" spans="1:19" x14ac:dyDescent="0.2">
      <c r="A39" s="11" t="s">
        <v>76</v>
      </c>
      <c r="B39" s="16"/>
      <c r="C39" s="16">
        <f t="shared" si="1"/>
        <v>3243</v>
      </c>
      <c r="D39" s="27"/>
      <c r="E39" s="16"/>
      <c r="F39" s="16"/>
      <c r="G39" s="16"/>
      <c r="H39" s="27"/>
      <c r="I39" t="s">
        <v>121</v>
      </c>
    </row>
    <row r="40" spans="1:19" x14ac:dyDescent="0.2">
      <c r="A40" s="11" t="s">
        <v>114</v>
      </c>
      <c r="B40" s="16"/>
      <c r="C40" s="16">
        <f t="shared" si="1"/>
        <v>902</v>
      </c>
      <c r="D40" s="27"/>
      <c r="E40" s="16"/>
      <c r="F40" s="16"/>
      <c r="G40" s="68"/>
      <c r="H40" s="27"/>
      <c r="I40" t="s">
        <v>122</v>
      </c>
    </row>
    <row r="41" spans="1:19" x14ac:dyDescent="0.2">
      <c r="A41" s="11" t="s">
        <v>115</v>
      </c>
      <c r="B41" s="16"/>
      <c r="C41" s="16">
        <f t="shared" si="1"/>
        <v>2341</v>
      </c>
      <c r="D41" s="27"/>
      <c r="E41" s="16"/>
      <c r="F41" s="16"/>
      <c r="G41" s="68"/>
      <c r="H41" s="27"/>
      <c r="I41" t="s">
        <v>123</v>
      </c>
    </row>
    <row r="42" spans="1:19" x14ac:dyDescent="0.2">
      <c r="A42" s="11" t="s">
        <v>77</v>
      </c>
      <c r="B42" s="16"/>
      <c r="C42" s="16">
        <f t="shared" si="1"/>
        <v>7850</v>
      </c>
      <c r="D42" s="27"/>
      <c r="E42" s="16"/>
      <c r="F42" s="16"/>
      <c r="G42" s="68"/>
      <c r="H42" s="27"/>
      <c r="I42" t="s">
        <v>124</v>
      </c>
    </row>
    <row r="43" spans="1:19" x14ac:dyDescent="0.2">
      <c r="A43" s="11" t="s">
        <v>114</v>
      </c>
      <c r="B43" s="16"/>
      <c r="C43" s="16">
        <f t="shared" si="1"/>
        <v>3273</v>
      </c>
      <c r="D43" s="27"/>
      <c r="E43" s="16"/>
      <c r="F43" s="16"/>
      <c r="G43" s="68"/>
      <c r="H43" s="27"/>
      <c r="I43" t="s">
        <v>125</v>
      </c>
    </row>
    <row r="44" spans="1:19" x14ac:dyDescent="0.2">
      <c r="A44" s="11" t="s">
        <v>115</v>
      </c>
      <c r="B44" s="16"/>
      <c r="C44" s="16">
        <f t="shared" si="1"/>
        <v>4577</v>
      </c>
      <c r="D44" s="27"/>
      <c r="E44" s="16"/>
      <c r="F44" s="16"/>
      <c r="G44" s="68"/>
      <c r="H44" s="27"/>
      <c r="I44" t="s">
        <v>126</v>
      </c>
    </row>
    <row r="45" spans="1:19" x14ac:dyDescent="0.2">
      <c r="A45" s="11" t="s">
        <v>22</v>
      </c>
      <c r="B45" s="16"/>
      <c r="C45" s="16">
        <f t="shared" si="1"/>
        <v>0</v>
      </c>
      <c r="D45" s="27"/>
      <c r="E45" s="16"/>
      <c r="F45" s="16"/>
      <c r="G45" s="62"/>
      <c r="H45" s="27"/>
      <c r="I45" t="s">
        <v>127</v>
      </c>
    </row>
    <row r="46" spans="1:19" ht="13.5" thickBot="1" x14ac:dyDescent="0.25">
      <c r="A46" s="9" t="s">
        <v>11</v>
      </c>
      <c r="B46" s="49">
        <v>14646</v>
      </c>
      <c r="C46" s="17">
        <f t="shared" si="1"/>
        <v>11093</v>
      </c>
      <c r="D46" s="17"/>
      <c r="E46" s="17"/>
      <c r="F46" s="17"/>
      <c r="G46" s="61"/>
      <c r="H46" s="28"/>
      <c r="I46" t="s">
        <v>128</v>
      </c>
      <c r="J46">
        <v>1800</v>
      </c>
    </row>
    <row r="47" spans="1:19" ht="13.5" thickTop="1" x14ac:dyDescent="0.2">
      <c r="A47" s="32"/>
      <c r="B47" s="36"/>
      <c r="C47" s="36"/>
      <c r="D47" s="36"/>
      <c r="E47" s="36"/>
      <c r="F47" s="36"/>
      <c r="G47" s="36"/>
      <c r="H47" s="36"/>
      <c r="I47" t="s">
        <v>129</v>
      </c>
      <c r="J47">
        <v>1100</v>
      </c>
    </row>
    <row r="48" spans="1:19" x14ac:dyDescent="0.2">
      <c r="A48" s="51">
        <v>0.3125</v>
      </c>
      <c r="B48" s="36"/>
      <c r="C48" s="36"/>
      <c r="D48" s="36"/>
      <c r="H48" s="36"/>
      <c r="I48" t="s">
        <v>130</v>
      </c>
      <c r="J48">
        <v>700</v>
      </c>
    </row>
    <row r="49" spans="1:11" x14ac:dyDescent="0.2">
      <c r="A49" s="58" t="s">
        <v>182</v>
      </c>
      <c r="B49" s="36"/>
      <c r="C49" s="36"/>
      <c r="D49" s="36"/>
      <c r="E49" s="36"/>
      <c r="F49" s="36"/>
      <c r="G49" s="36"/>
      <c r="H49" s="36"/>
      <c r="I49" t="s">
        <v>132</v>
      </c>
    </row>
    <row r="50" spans="1:11" x14ac:dyDescent="0.2">
      <c r="A50" s="59" t="s">
        <v>183</v>
      </c>
      <c r="B50" s="36"/>
      <c r="C50" s="36"/>
      <c r="D50" s="32"/>
      <c r="E50" s="58"/>
      <c r="G50" s="36"/>
      <c r="H50" s="36"/>
    </row>
    <row r="51" spans="1:11" x14ac:dyDescent="0.2">
      <c r="A51" s="59" t="s">
        <v>184</v>
      </c>
      <c r="B51" s="36"/>
      <c r="C51" s="36"/>
      <c r="D51" s="32"/>
      <c r="E51" s="58"/>
      <c r="G51" s="36"/>
      <c r="H51" s="36"/>
    </row>
    <row r="52" spans="1:11" x14ac:dyDescent="0.2">
      <c r="A52" s="37" t="s">
        <v>185</v>
      </c>
      <c r="B52" s="36"/>
      <c r="C52" s="36"/>
      <c r="D52" s="32"/>
      <c r="E52" s="58"/>
      <c r="F52" s="36"/>
      <c r="G52" s="36"/>
      <c r="H52" s="36"/>
    </row>
    <row r="53" spans="1:11" ht="13.5" thickBot="1" x14ac:dyDescent="0.25">
      <c r="A53" s="37" t="s">
        <v>186</v>
      </c>
      <c r="B53" s="36"/>
      <c r="C53" s="36"/>
      <c r="D53" s="32"/>
      <c r="E53" s="58"/>
      <c r="F53" s="36"/>
      <c r="G53" s="36"/>
      <c r="H53" s="36"/>
    </row>
    <row r="54" spans="1:11" ht="25.5" x14ac:dyDescent="0.2">
      <c r="A54" s="51" t="s">
        <v>187</v>
      </c>
      <c r="E54" s="63"/>
      <c r="I54" s="69"/>
      <c r="J54" s="70" t="s">
        <v>138</v>
      </c>
      <c r="K54" s="71" t="s">
        <v>139</v>
      </c>
    </row>
    <row r="55" spans="1:11" x14ac:dyDescent="0.2">
      <c r="A55" t="s">
        <v>188</v>
      </c>
      <c r="E55" s="63"/>
      <c r="I55" s="72" t="s">
        <v>141</v>
      </c>
      <c r="J55">
        <v>1800</v>
      </c>
      <c r="K55" s="74">
        <v>107</v>
      </c>
    </row>
    <row r="56" spans="1:11" x14ac:dyDescent="0.2">
      <c r="A56" s="37" t="s">
        <v>189</v>
      </c>
      <c r="I56" s="72" t="s">
        <v>143</v>
      </c>
      <c r="J56">
        <v>1100</v>
      </c>
      <c r="K56" s="74">
        <v>65</v>
      </c>
    </row>
    <row r="57" spans="1:11" x14ac:dyDescent="0.2">
      <c r="A57" t="s">
        <v>190</v>
      </c>
      <c r="I57" s="72" t="s">
        <v>145</v>
      </c>
      <c r="J57">
        <v>700</v>
      </c>
      <c r="K57" s="74">
        <v>42</v>
      </c>
    </row>
    <row r="58" spans="1:11" ht="13.5" thickBot="1" x14ac:dyDescent="0.25">
      <c r="A58" s="50" t="s">
        <v>191</v>
      </c>
      <c r="I58" s="75" t="s">
        <v>147</v>
      </c>
      <c r="J58" s="76">
        <v>0</v>
      </c>
      <c r="K58" s="77"/>
    </row>
    <row r="59" spans="1:11" x14ac:dyDescent="0.2">
      <c r="A59" t="s">
        <v>192</v>
      </c>
    </row>
    <row r="60" spans="1:11" x14ac:dyDescent="0.2">
      <c r="A60" t="s">
        <v>193</v>
      </c>
    </row>
    <row r="61" spans="1:11" x14ac:dyDescent="0.2">
      <c r="A61" t="s">
        <v>194</v>
      </c>
    </row>
    <row r="62" spans="1:11" x14ac:dyDescent="0.2">
      <c r="A62" t="s">
        <v>195</v>
      </c>
    </row>
    <row r="63" spans="1:11" x14ac:dyDescent="0.2">
      <c r="A63" t="s">
        <v>196</v>
      </c>
    </row>
    <row r="64" spans="1:11" x14ac:dyDescent="0.2">
      <c r="A64" t="s">
        <v>103</v>
      </c>
    </row>
    <row r="65" spans="1:1" x14ac:dyDescent="0.2">
      <c r="A65" t="s">
        <v>197</v>
      </c>
    </row>
    <row r="66" spans="1:1" x14ac:dyDescent="0.2">
      <c r="A66" t="s">
        <v>198</v>
      </c>
    </row>
    <row r="68" spans="1:1" x14ac:dyDescent="0.2">
      <c r="A68" t="s">
        <v>188</v>
      </c>
    </row>
    <row r="69" spans="1:1" x14ac:dyDescent="0.2">
      <c r="A69" t="s">
        <v>199</v>
      </c>
    </row>
    <row r="70" spans="1:1" x14ac:dyDescent="0.2">
      <c r="A70" t="s">
        <v>200</v>
      </c>
    </row>
    <row r="71" spans="1:1" x14ac:dyDescent="0.2">
      <c r="A71" t="s">
        <v>201</v>
      </c>
    </row>
    <row r="72" spans="1:1" x14ac:dyDescent="0.2">
      <c r="A72" t="s">
        <v>202</v>
      </c>
    </row>
    <row r="73" spans="1:1" x14ac:dyDescent="0.2">
      <c r="A73" s="20" t="s">
        <v>203</v>
      </c>
    </row>
    <row r="74" spans="1:1" x14ac:dyDescent="0.2">
      <c r="A74" t="s">
        <v>204</v>
      </c>
    </row>
    <row r="75" spans="1:1" x14ac:dyDescent="0.2">
      <c r="A75" t="s">
        <v>205</v>
      </c>
    </row>
    <row r="76" spans="1:1" ht="12" customHeight="1" x14ac:dyDescent="0.2"/>
    <row r="77" spans="1:1" x14ac:dyDescent="0.2">
      <c r="A77" t="s">
        <v>38</v>
      </c>
    </row>
    <row r="78" spans="1:1" x14ac:dyDescent="0.2">
      <c r="A78" t="s">
        <v>206</v>
      </c>
    </row>
    <row r="79" spans="1:1" x14ac:dyDescent="0.2">
      <c r="A79" t="s">
        <v>207</v>
      </c>
    </row>
    <row r="80" spans="1:1" x14ac:dyDescent="0.2">
      <c r="A80" t="s">
        <v>208</v>
      </c>
    </row>
    <row r="81" spans="1:1" x14ac:dyDescent="0.2">
      <c r="A81" t="s">
        <v>209</v>
      </c>
    </row>
    <row r="82" spans="1:1" x14ac:dyDescent="0.2">
      <c r="A82" t="s">
        <v>210</v>
      </c>
    </row>
    <row r="83" spans="1:1" x14ac:dyDescent="0.2">
      <c r="A83" t="s">
        <v>211</v>
      </c>
    </row>
    <row r="84" spans="1:1" x14ac:dyDescent="0.2">
      <c r="A84" t="s">
        <v>212</v>
      </c>
    </row>
    <row r="85" spans="1:1" x14ac:dyDescent="0.2">
      <c r="A85" t="s">
        <v>213</v>
      </c>
    </row>
    <row r="86" spans="1:1" x14ac:dyDescent="0.2">
      <c r="A86" t="s">
        <v>214</v>
      </c>
    </row>
    <row r="87" spans="1:1" x14ac:dyDescent="0.2">
      <c r="A87" t="s">
        <v>215</v>
      </c>
    </row>
    <row r="89" spans="1:1" x14ac:dyDescent="0.2">
      <c r="A89" t="s">
        <v>216</v>
      </c>
    </row>
    <row r="90" spans="1:1" x14ac:dyDescent="0.2">
      <c r="A90" t="s">
        <v>217</v>
      </c>
    </row>
    <row r="91" spans="1:1" x14ac:dyDescent="0.2">
      <c r="A91" t="s">
        <v>218</v>
      </c>
    </row>
    <row r="92" spans="1:1" x14ac:dyDescent="0.2">
      <c r="A92" t="s">
        <v>219</v>
      </c>
    </row>
    <row r="93" spans="1:1" x14ac:dyDescent="0.2">
      <c r="A93" t="s">
        <v>220</v>
      </c>
    </row>
    <row r="94" spans="1:1" x14ac:dyDescent="0.2">
      <c r="A94" t="s">
        <v>221</v>
      </c>
    </row>
    <row r="95" spans="1:1" x14ac:dyDescent="0.2">
      <c r="A95" t="s">
        <v>222</v>
      </c>
    </row>
    <row r="96" spans="1:1" x14ac:dyDescent="0.2">
      <c r="A96" t="s">
        <v>223</v>
      </c>
    </row>
    <row r="97" spans="1:1" x14ac:dyDescent="0.2">
      <c r="A97" t="s">
        <v>224</v>
      </c>
    </row>
    <row r="98" spans="1:1" x14ac:dyDescent="0.2">
      <c r="A98" t="s">
        <v>225</v>
      </c>
    </row>
    <row r="100" spans="1:1" x14ac:dyDescent="0.2">
      <c r="A100" t="s">
        <v>226</v>
      </c>
    </row>
    <row r="101" spans="1:1" x14ac:dyDescent="0.2">
      <c r="A101" t="s">
        <v>227</v>
      </c>
    </row>
    <row r="102" spans="1:1" x14ac:dyDescent="0.2">
      <c r="A102" t="s">
        <v>228</v>
      </c>
    </row>
    <row r="103" spans="1:1" x14ac:dyDescent="0.2">
      <c r="A103" t="s">
        <v>229</v>
      </c>
    </row>
    <row r="104" spans="1:1" x14ac:dyDescent="0.2">
      <c r="A104" t="s">
        <v>230</v>
      </c>
    </row>
    <row r="105" spans="1:1" x14ac:dyDescent="0.2">
      <c r="A105" t="s">
        <v>231</v>
      </c>
    </row>
    <row r="106" spans="1:1" x14ac:dyDescent="0.2">
      <c r="A106" t="s">
        <v>232</v>
      </c>
    </row>
    <row r="107" spans="1:1" x14ac:dyDescent="0.2">
      <c r="A107" t="s">
        <v>233</v>
      </c>
    </row>
  </sheetData>
  <mergeCells count="5">
    <mergeCell ref="C25:D25"/>
    <mergeCell ref="A1:L1"/>
    <mergeCell ref="G2:H2"/>
    <mergeCell ref="C2:D2"/>
    <mergeCell ref="E2:F2"/>
  </mergeCells>
  <pageMargins left="0.75" right="0.75" top="0.6" bottom="0.48" header="0.5" footer="0.5"/>
  <pageSetup scale="74" orientation="portrait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6"/>
  <sheetViews>
    <sheetView workbookViewId="0">
      <selection activeCell="J32" sqref="J32"/>
    </sheetView>
  </sheetViews>
  <sheetFormatPr defaultRowHeight="12.75" x14ac:dyDescent="0.2"/>
  <cols>
    <col min="1" max="1" width="32.42578125" customWidth="1"/>
    <col min="2" max="8" width="7.7109375" customWidth="1"/>
    <col min="9" max="9" width="10.5703125" customWidth="1"/>
    <col min="10" max="11" width="7.7109375" customWidth="1"/>
  </cols>
  <sheetData>
    <row r="1" spans="1:12" ht="24" thickBot="1" x14ac:dyDescent="0.4">
      <c r="A1" s="81" t="s">
        <v>234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5" thickTop="1" x14ac:dyDescent="0.2">
      <c r="A2" s="8" t="s">
        <v>235</v>
      </c>
      <c r="B2" s="18" t="s">
        <v>12</v>
      </c>
      <c r="C2" s="84">
        <v>36909</v>
      </c>
      <c r="D2" s="85"/>
      <c r="E2" s="84">
        <f>+C2+1</f>
        <v>36910</v>
      </c>
      <c r="F2" s="85"/>
      <c r="G2" s="82">
        <f>+E2+1</f>
        <v>36911</v>
      </c>
      <c r="H2" s="83"/>
    </row>
    <row r="3" spans="1:12" ht="13.5" thickBot="1" x14ac:dyDescent="0.25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2"/>
    </row>
    <row r="4" spans="1:12" ht="13.5" thickTop="1" x14ac:dyDescent="0.2">
      <c r="A4" s="10" t="s">
        <v>0</v>
      </c>
      <c r="B4" s="15">
        <v>23128</v>
      </c>
      <c r="C4" s="12"/>
      <c r="D4" s="6"/>
      <c r="E4" s="46">
        <v>14900</v>
      </c>
      <c r="F4" s="47"/>
      <c r="G4" s="46"/>
      <c r="H4" s="47"/>
      <c r="I4" s="3"/>
      <c r="J4" s="4"/>
      <c r="K4" s="4"/>
      <c r="L4" s="4"/>
    </row>
    <row r="5" spans="1:12" x14ac:dyDescent="0.2">
      <c r="A5" s="11" t="s">
        <v>1</v>
      </c>
      <c r="B5" s="16">
        <v>19935</v>
      </c>
      <c r="C5" s="13"/>
      <c r="D5" s="5"/>
      <c r="E5" s="45">
        <v>12300</v>
      </c>
      <c r="F5" s="5"/>
      <c r="G5" s="45"/>
      <c r="H5" s="5"/>
      <c r="I5" s="3"/>
      <c r="J5" s="4"/>
      <c r="K5" s="4"/>
      <c r="L5" s="4"/>
    </row>
    <row r="6" spans="1:12" x14ac:dyDescent="0.2">
      <c r="A6" s="11" t="s">
        <v>2</v>
      </c>
      <c r="B6" s="16"/>
      <c r="C6" s="13"/>
      <c r="D6" s="5"/>
      <c r="E6" s="45">
        <v>2800</v>
      </c>
      <c r="F6" s="5"/>
      <c r="G6" s="45"/>
      <c r="H6" s="5"/>
      <c r="I6" s="3"/>
      <c r="J6" s="4"/>
      <c r="K6" s="4"/>
      <c r="L6" s="4"/>
    </row>
    <row r="7" spans="1:12" x14ac:dyDescent="0.2">
      <c r="A7" s="11" t="s">
        <v>3</v>
      </c>
      <c r="B7" s="16">
        <v>45884</v>
      </c>
      <c r="C7" s="13">
        <v>29537</v>
      </c>
      <c r="D7" s="5"/>
      <c r="E7" s="45">
        <v>30798</v>
      </c>
      <c r="F7" s="5"/>
      <c r="G7" s="45"/>
      <c r="H7" s="5"/>
      <c r="I7" s="3"/>
      <c r="J7" s="4"/>
      <c r="K7" s="4"/>
      <c r="L7" s="4"/>
    </row>
    <row r="8" spans="1:12" x14ac:dyDescent="0.2">
      <c r="A8" s="11" t="s">
        <v>15</v>
      </c>
      <c r="B8" s="16"/>
      <c r="C8" s="13"/>
      <c r="D8" s="5"/>
      <c r="E8" s="45">
        <v>22618</v>
      </c>
      <c r="F8" s="5"/>
      <c r="G8" s="45"/>
      <c r="H8" s="5"/>
      <c r="I8" s="3">
        <v>8180</v>
      </c>
      <c r="J8" s="4"/>
      <c r="K8" s="4"/>
      <c r="L8" s="4"/>
    </row>
    <row r="9" spans="1:12" x14ac:dyDescent="0.2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">
      <c r="A10" s="11" t="s">
        <v>4</v>
      </c>
      <c r="B10" s="16"/>
      <c r="C10" s="13"/>
      <c r="D10" s="5"/>
      <c r="E10" s="45">
        <v>3500</v>
      </c>
      <c r="F10" s="5"/>
      <c r="G10" s="45"/>
      <c r="H10" s="5"/>
      <c r="I10" s="3"/>
      <c r="J10" s="4"/>
      <c r="K10" s="4"/>
      <c r="L10" s="4"/>
    </row>
    <row r="11" spans="1:12" x14ac:dyDescent="0.2">
      <c r="A11" s="11" t="s">
        <v>14</v>
      </c>
      <c r="B11" s="16"/>
      <c r="C11" s="13"/>
      <c r="D11" s="5"/>
      <c r="E11" s="45">
        <v>3000</v>
      </c>
      <c r="F11" s="5"/>
      <c r="G11" s="45"/>
      <c r="H11" s="5"/>
      <c r="I11" s="3"/>
      <c r="J11" s="4"/>
      <c r="K11" s="4"/>
      <c r="L11" s="4"/>
    </row>
    <row r="12" spans="1:12" x14ac:dyDescent="0.2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">
      <c r="A13" s="11" t="s">
        <v>17</v>
      </c>
      <c r="B13" s="16"/>
      <c r="C13" s="13">
        <v>1204</v>
      </c>
      <c r="D13" s="5"/>
      <c r="E13" s="45">
        <v>1200</v>
      </c>
      <c r="F13" s="5"/>
      <c r="G13" s="45"/>
      <c r="H13" s="5"/>
      <c r="I13" s="3"/>
      <c r="J13" s="4"/>
      <c r="K13" s="4"/>
      <c r="L13" s="4"/>
    </row>
    <row r="14" spans="1:12" x14ac:dyDescent="0.2">
      <c r="A14" s="11" t="s">
        <v>20</v>
      </c>
      <c r="B14" s="16"/>
      <c r="C14" s="13"/>
      <c r="D14" s="5"/>
      <c r="E14" s="45" t="s">
        <v>236</v>
      </c>
      <c r="F14" s="5"/>
      <c r="G14" s="45"/>
      <c r="H14" s="5"/>
      <c r="I14" s="3"/>
      <c r="J14" s="4"/>
      <c r="K14" s="4"/>
      <c r="L14" s="4"/>
    </row>
    <row r="15" spans="1:12" x14ac:dyDescent="0.2">
      <c r="A15" s="11" t="s">
        <v>16</v>
      </c>
      <c r="B15" s="29"/>
      <c r="C15" s="40">
        <v>4.1000000000000002E-2</v>
      </c>
      <c r="D15" s="44"/>
      <c r="E15" s="48">
        <v>4.1000000000000002E-2</v>
      </c>
      <c r="F15" s="44"/>
      <c r="G15" s="48"/>
      <c r="H15" s="44"/>
      <c r="I15" s="3"/>
      <c r="J15" s="4"/>
      <c r="K15" s="4"/>
      <c r="L15" s="4"/>
    </row>
    <row r="16" spans="1:12" x14ac:dyDescent="0.2">
      <c r="A16" s="11" t="s">
        <v>76</v>
      </c>
      <c r="B16" s="11"/>
      <c r="C16" s="41"/>
      <c r="D16" s="38"/>
      <c r="E16" s="45">
        <v>2347</v>
      </c>
      <c r="F16" s="38"/>
      <c r="G16" s="45"/>
      <c r="H16" s="38"/>
      <c r="I16" s="2"/>
    </row>
    <row r="17" spans="1:12" x14ac:dyDescent="0.2">
      <c r="A17" s="11" t="s">
        <v>114</v>
      </c>
      <c r="B17" s="55"/>
      <c r="C17" s="56"/>
      <c r="D17" s="57"/>
      <c r="E17" s="45"/>
      <c r="F17" s="38"/>
      <c r="G17" s="45"/>
      <c r="H17" s="38"/>
      <c r="I17" s="2"/>
    </row>
    <row r="18" spans="1:12" x14ac:dyDescent="0.2">
      <c r="A18" s="11" t="s">
        <v>115</v>
      </c>
      <c r="B18" s="55"/>
      <c r="C18" s="56"/>
      <c r="D18" s="57"/>
      <c r="E18" s="45">
        <v>753</v>
      </c>
      <c r="F18" s="38"/>
      <c r="G18" s="45"/>
      <c r="H18" s="38"/>
      <c r="I18" s="2"/>
    </row>
    <row r="19" spans="1:12" x14ac:dyDescent="0.2">
      <c r="A19" s="11" t="s">
        <v>77</v>
      </c>
      <c r="B19" s="55"/>
      <c r="C19" s="56"/>
      <c r="D19" s="57"/>
      <c r="E19" s="45">
        <v>7850</v>
      </c>
      <c r="F19" s="38"/>
      <c r="G19" s="45"/>
      <c r="H19" s="38"/>
      <c r="I19" s="2"/>
    </row>
    <row r="20" spans="1:12" x14ac:dyDescent="0.2">
      <c r="A20" s="11" t="s">
        <v>114</v>
      </c>
      <c r="B20" s="55"/>
      <c r="C20" s="56"/>
      <c r="D20" s="57"/>
      <c r="E20" s="45">
        <v>1508</v>
      </c>
      <c r="F20" s="38"/>
      <c r="G20" s="45"/>
      <c r="H20" s="38"/>
      <c r="I20" s="2"/>
    </row>
    <row r="21" spans="1:12" x14ac:dyDescent="0.2">
      <c r="A21" s="11" t="s">
        <v>115</v>
      </c>
      <c r="B21" s="55"/>
      <c r="C21" s="56"/>
      <c r="D21" s="57"/>
      <c r="E21" s="45">
        <v>6300</v>
      </c>
      <c r="F21" s="38"/>
      <c r="G21" s="45"/>
      <c r="H21" s="38"/>
      <c r="I21" s="2"/>
    </row>
    <row r="22" spans="1:12" x14ac:dyDescent="0.2">
      <c r="A22" s="11" t="s">
        <v>22</v>
      </c>
      <c r="B22" s="43"/>
      <c r="C22" s="42"/>
      <c r="D22" s="39"/>
      <c r="E22" s="45"/>
      <c r="F22" s="38"/>
      <c r="G22" s="45"/>
      <c r="H22" s="38"/>
      <c r="I22" s="2"/>
    </row>
    <row r="23" spans="1:12" ht="13.5" thickBot="1" x14ac:dyDescent="0.25">
      <c r="A23" s="9" t="s">
        <v>11</v>
      </c>
      <c r="B23" s="49">
        <v>14646</v>
      </c>
      <c r="C23" s="35"/>
      <c r="D23" s="33"/>
      <c r="E23" s="49">
        <f>+E16+E19</f>
        <v>10197</v>
      </c>
      <c r="F23" s="7"/>
      <c r="G23" s="49"/>
      <c r="H23" s="7"/>
      <c r="I23" s="2"/>
    </row>
    <row r="24" spans="1:12" ht="14.25" thickTop="1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3.5" thickTop="1" x14ac:dyDescent="0.2">
      <c r="A25" s="8"/>
      <c r="B25" s="18" t="s">
        <v>12</v>
      </c>
      <c r="C25" s="79">
        <f>+E2</f>
        <v>36910</v>
      </c>
      <c r="D25" s="80"/>
      <c r="E25" s="25">
        <v>0.41666666666666669</v>
      </c>
      <c r="F25" s="25">
        <v>0.5625</v>
      </c>
      <c r="G25" s="25">
        <v>0.66666666666666663</v>
      </c>
      <c r="H25" s="21">
        <v>0.6875</v>
      </c>
    </row>
    <row r="26" spans="1:12" ht="13.5" thickBot="1" x14ac:dyDescent="0.25">
      <c r="A26" s="9" t="s">
        <v>19</v>
      </c>
      <c r="B26" s="19" t="s">
        <v>13</v>
      </c>
      <c r="C26" s="19" t="s">
        <v>6</v>
      </c>
      <c r="D26" s="22" t="s">
        <v>7</v>
      </c>
      <c r="E26" s="19" t="s">
        <v>6</v>
      </c>
      <c r="F26" s="19" t="s">
        <v>6</v>
      </c>
      <c r="G26" s="19" t="s">
        <v>6</v>
      </c>
      <c r="H26" s="22" t="s">
        <v>6</v>
      </c>
    </row>
    <row r="27" spans="1:12" ht="13.5" thickTop="1" x14ac:dyDescent="0.2">
      <c r="A27" s="10" t="s">
        <v>0</v>
      </c>
      <c r="B27" s="15">
        <v>23128</v>
      </c>
      <c r="C27" s="15">
        <f>+E4</f>
        <v>14900</v>
      </c>
      <c r="D27" s="31">
        <f>+F4</f>
        <v>0</v>
      </c>
      <c r="E27" s="65"/>
      <c r="F27" s="24"/>
      <c r="G27" s="52"/>
      <c r="H27" s="26"/>
    </row>
    <row r="28" spans="1:12" x14ac:dyDescent="0.2">
      <c r="A28" s="11" t="s">
        <v>1</v>
      </c>
      <c r="B28" s="16">
        <v>19935</v>
      </c>
      <c r="C28" s="16">
        <f t="shared" ref="C28:C37" si="0">+E5</f>
        <v>12300</v>
      </c>
      <c r="D28" s="27">
        <f>+F5</f>
        <v>0</v>
      </c>
      <c r="E28" s="66"/>
      <c r="F28" s="16"/>
      <c r="G28" s="53"/>
      <c r="H28" s="27"/>
    </row>
    <row r="29" spans="1:12" x14ac:dyDescent="0.2">
      <c r="A29" s="11" t="s">
        <v>2</v>
      </c>
      <c r="B29" s="16"/>
      <c r="C29" s="16">
        <f t="shared" si="0"/>
        <v>2800</v>
      </c>
      <c r="D29" s="27">
        <f>+F6</f>
        <v>0</v>
      </c>
      <c r="E29" s="66"/>
      <c r="F29" s="16"/>
      <c r="G29" s="53"/>
      <c r="H29" s="27"/>
    </row>
    <row r="30" spans="1:12" x14ac:dyDescent="0.2">
      <c r="A30" s="11" t="s">
        <v>3</v>
      </c>
      <c r="B30" s="16">
        <v>45884</v>
      </c>
      <c r="C30" s="16">
        <f t="shared" si="0"/>
        <v>30798</v>
      </c>
      <c r="D30" s="27" t="s">
        <v>5</v>
      </c>
      <c r="E30" s="66"/>
      <c r="F30" s="16"/>
      <c r="G30" s="54"/>
      <c r="H30" s="27"/>
    </row>
    <row r="31" spans="1:12" x14ac:dyDescent="0.2">
      <c r="A31" s="11" t="s">
        <v>15</v>
      </c>
      <c r="B31" s="16"/>
      <c r="C31" s="16">
        <f t="shared" si="0"/>
        <v>22618</v>
      </c>
      <c r="D31" s="27" t="s">
        <v>5</v>
      </c>
      <c r="E31" s="16"/>
      <c r="F31" s="16"/>
      <c r="G31" s="53"/>
      <c r="H31" s="27"/>
    </row>
    <row r="32" spans="1:12" x14ac:dyDescent="0.2">
      <c r="A32" s="11" t="s">
        <v>8</v>
      </c>
      <c r="B32" s="16">
        <v>2759</v>
      </c>
      <c r="C32" s="16">
        <f t="shared" si="0"/>
        <v>0</v>
      </c>
      <c r="D32" s="27">
        <f>+F9</f>
        <v>0</v>
      </c>
      <c r="E32" s="16"/>
      <c r="F32" s="16"/>
      <c r="G32" s="53"/>
      <c r="H32" s="27"/>
    </row>
    <row r="33" spans="1:19" x14ac:dyDescent="0.2">
      <c r="A33" s="11" t="s">
        <v>4</v>
      </c>
      <c r="B33" s="16"/>
      <c r="C33" s="16">
        <f t="shared" si="0"/>
        <v>3500</v>
      </c>
      <c r="D33" s="27">
        <f>+F10</f>
        <v>0</v>
      </c>
      <c r="E33" s="66"/>
      <c r="F33" s="16"/>
      <c r="G33" s="10"/>
      <c r="H33" s="27"/>
      <c r="I33" t="s">
        <v>116</v>
      </c>
      <c r="J33">
        <v>1100</v>
      </c>
      <c r="K33">
        <v>1200</v>
      </c>
      <c r="L33">
        <v>1300</v>
      </c>
      <c r="M33">
        <v>1400</v>
      </c>
      <c r="N33">
        <v>1500</v>
      </c>
      <c r="O33">
        <v>1600</v>
      </c>
      <c r="P33">
        <v>1700</v>
      </c>
      <c r="Q33">
        <v>1800</v>
      </c>
      <c r="R33">
        <v>1900</v>
      </c>
      <c r="S33">
        <v>2000</v>
      </c>
    </row>
    <row r="34" spans="1:19" x14ac:dyDescent="0.2">
      <c r="A34" s="11" t="s">
        <v>14</v>
      </c>
      <c r="B34" s="16"/>
      <c r="C34" s="16">
        <f t="shared" si="0"/>
        <v>3000</v>
      </c>
      <c r="D34" s="27"/>
      <c r="E34" s="16"/>
      <c r="F34" s="16"/>
      <c r="G34" s="16"/>
      <c r="H34" s="27"/>
      <c r="I34">
        <v>1507</v>
      </c>
      <c r="J34" t="s">
        <v>181</v>
      </c>
    </row>
    <row r="35" spans="1:19" x14ac:dyDescent="0.2">
      <c r="A35" s="11" t="s">
        <v>21</v>
      </c>
      <c r="B35" s="16"/>
      <c r="C35" s="16">
        <f t="shared" si="0"/>
        <v>0</v>
      </c>
      <c r="D35" s="27"/>
      <c r="E35" s="16"/>
      <c r="F35" s="16"/>
      <c r="G35" s="16"/>
      <c r="H35" s="27"/>
    </row>
    <row r="36" spans="1:19" x14ac:dyDescent="0.2">
      <c r="A36" s="11" t="s">
        <v>17</v>
      </c>
      <c r="B36" s="16"/>
      <c r="C36" s="16">
        <f t="shared" si="0"/>
        <v>1200</v>
      </c>
      <c r="D36" s="27"/>
      <c r="E36" s="16"/>
      <c r="F36" s="16"/>
      <c r="G36" s="16"/>
      <c r="H36" s="27"/>
      <c r="J36" s="67">
        <v>0.3125</v>
      </c>
      <c r="K36" s="4"/>
      <c r="L36" s="67">
        <v>0.41666666666666669</v>
      </c>
      <c r="M36" s="67" t="s">
        <v>5</v>
      </c>
      <c r="N36" s="67">
        <v>0.54166666666666663</v>
      </c>
      <c r="O36" t="s">
        <v>237</v>
      </c>
    </row>
    <row r="37" spans="1:19" x14ac:dyDescent="0.2">
      <c r="A37" s="11" t="s">
        <v>20</v>
      </c>
      <c r="B37" s="16"/>
      <c r="C37" s="16" t="str">
        <f t="shared" si="0"/>
        <v>?</v>
      </c>
      <c r="D37" s="27"/>
      <c r="E37" s="16"/>
      <c r="F37" s="16"/>
      <c r="G37" s="16"/>
      <c r="H37" s="27"/>
      <c r="I37" t="s">
        <v>117</v>
      </c>
      <c r="J37" t="s">
        <v>118</v>
      </c>
      <c r="K37" t="s">
        <v>119</v>
      </c>
      <c r="M37" t="s">
        <v>119</v>
      </c>
    </row>
    <row r="38" spans="1:19" x14ac:dyDescent="0.2">
      <c r="A38" s="11" t="s">
        <v>16</v>
      </c>
      <c r="B38" s="29"/>
      <c r="C38" s="29">
        <f t="shared" ref="C38:C46" si="1">+E15</f>
        <v>4.1000000000000002E-2</v>
      </c>
      <c r="D38" s="27" t="s">
        <v>5</v>
      </c>
      <c r="E38" s="29"/>
      <c r="F38" s="29"/>
      <c r="G38" s="29"/>
      <c r="H38" s="30"/>
      <c r="I38" t="s">
        <v>120</v>
      </c>
      <c r="O38">
        <v>500</v>
      </c>
    </row>
    <row r="39" spans="1:19" x14ac:dyDescent="0.2">
      <c r="A39" s="11" t="s">
        <v>76</v>
      </c>
      <c r="B39" s="16"/>
      <c r="C39" s="16">
        <f t="shared" si="1"/>
        <v>2347</v>
      </c>
      <c r="D39" s="27"/>
      <c r="E39" s="16"/>
      <c r="F39" s="16"/>
      <c r="G39" s="16"/>
      <c r="H39" s="27"/>
      <c r="I39" t="s">
        <v>121</v>
      </c>
      <c r="O39">
        <v>1200</v>
      </c>
    </row>
    <row r="40" spans="1:19" x14ac:dyDescent="0.2">
      <c r="A40" s="11" t="s">
        <v>114</v>
      </c>
      <c r="B40" s="16"/>
      <c r="C40" s="16">
        <f t="shared" si="1"/>
        <v>0</v>
      </c>
      <c r="D40" s="27"/>
      <c r="E40" s="16"/>
      <c r="F40" s="16"/>
      <c r="G40" s="68"/>
      <c r="H40" s="27"/>
      <c r="I40" t="s">
        <v>122</v>
      </c>
      <c r="O40">
        <v>1000</v>
      </c>
    </row>
    <row r="41" spans="1:19" x14ac:dyDescent="0.2">
      <c r="A41" s="11" t="s">
        <v>115</v>
      </c>
      <c r="B41" s="16"/>
      <c r="C41" s="16">
        <f t="shared" si="1"/>
        <v>753</v>
      </c>
      <c r="D41" s="27"/>
      <c r="E41" s="16"/>
      <c r="F41" s="16"/>
      <c r="G41" s="68"/>
      <c r="H41" s="27"/>
      <c r="I41" t="s">
        <v>123</v>
      </c>
      <c r="O41">
        <v>700</v>
      </c>
    </row>
    <row r="42" spans="1:19" x14ac:dyDescent="0.2">
      <c r="A42" s="11" t="s">
        <v>77</v>
      </c>
      <c r="B42" s="16"/>
      <c r="C42" s="16">
        <f t="shared" si="1"/>
        <v>7850</v>
      </c>
      <c r="D42" s="27"/>
      <c r="E42" s="16"/>
      <c r="F42" s="16"/>
      <c r="G42" s="68"/>
      <c r="H42" s="27"/>
      <c r="I42" t="s">
        <v>124</v>
      </c>
      <c r="O42">
        <v>400</v>
      </c>
    </row>
    <row r="43" spans="1:19" x14ac:dyDescent="0.2">
      <c r="A43" s="11" t="s">
        <v>114</v>
      </c>
      <c r="B43" s="16"/>
      <c r="C43" s="16">
        <f t="shared" si="1"/>
        <v>1508</v>
      </c>
      <c r="D43" s="27"/>
      <c r="E43" s="16"/>
      <c r="F43" s="16"/>
      <c r="G43" s="68"/>
      <c r="H43" s="27"/>
      <c r="I43" t="s">
        <v>125</v>
      </c>
    </row>
    <row r="44" spans="1:19" x14ac:dyDescent="0.2">
      <c r="A44" s="11" t="s">
        <v>115</v>
      </c>
      <c r="B44" s="16"/>
      <c r="C44" s="16">
        <f t="shared" si="1"/>
        <v>6300</v>
      </c>
      <c r="D44" s="27"/>
      <c r="E44" s="16"/>
      <c r="F44" s="16"/>
      <c r="G44" s="68"/>
      <c r="H44" s="27"/>
      <c r="I44" t="s">
        <v>126</v>
      </c>
    </row>
    <row r="45" spans="1:19" x14ac:dyDescent="0.2">
      <c r="A45" s="11" t="s">
        <v>22</v>
      </c>
      <c r="B45" s="16"/>
      <c r="C45" s="16">
        <f t="shared" si="1"/>
        <v>0</v>
      </c>
      <c r="D45" s="27"/>
      <c r="E45" s="16"/>
      <c r="F45" s="16"/>
      <c r="G45" s="62"/>
      <c r="H45" s="27"/>
      <c r="I45" t="s">
        <v>127</v>
      </c>
    </row>
    <row r="46" spans="1:19" ht="13.5" thickBot="1" x14ac:dyDescent="0.25">
      <c r="A46" s="9" t="s">
        <v>11</v>
      </c>
      <c r="B46" s="49">
        <v>14646</v>
      </c>
      <c r="C46" s="17">
        <f t="shared" si="1"/>
        <v>10197</v>
      </c>
      <c r="D46" s="17"/>
      <c r="E46" s="17"/>
      <c r="F46" s="17"/>
      <c r="G46" s="61"/>
      <c r="H46" s="28"/>
      <c r="I46" t="s">
        <v>128</v>
      </c>
      <c r="J46">
        <v>1800</v>
      </c>
      <c r="O46">
        <v>1200</v>
      </c>
    </row>
    <row r="47" spans="1:19" ht="13.5" thickTop="1" x14ac:dyDescent="0.2">
      <c r="A47" s="32"/>
      <c r="B47" s="36"/>
      <c r="C47" s="36"/>
      <c r="D47" s="36"/>
      <c r="E47" s="36"/>
      <c r="F47" s="36"/>
      <c r="G47" s="36"/>
      <c r="H47" s="36"/>
      <c r="I47" t="s">
        <v>129</v>
      </c>
      <c r="J47">
        <v>1100</v>
      </c>
      <c r="O47">
        <v>500</v>
      </c>
    </row>
    <row r="48" spans="1:19" x14ac:dyDescent="0.2">
      <c r="A48" s="51">
        <v>0.3125</v>
      </c>
      <c r="B48" s="36"/>
      <c r="C48" s="36"/>
      <c r="D48" s="36"/>
      <c r="H48" s="36"/>
      <c r="I48" t="s">
        <v>130</v>
      </c>
      <c r="J48">
        <v>700</v>
      </c>
      <c r="O48">
        <v>600</v>
      </c>
    </row>
    <row r="49" spans="1:11" x14ac:dyDescent="0.2">
      <c r="A49" s="58" t="s">
        <v>238</v>
      </c>
      <c r="B49" s="36"/>
      <c r="C49" s="36"/>
      <c r="D49" s="36"/>
      <c r="E49" s="36"/>
      <c r="F49" s="36"/>
      <c r="G49" s="36"/>
      <c r="H49" s="36"/>
      <c r="I49" t="s">
        <v>132</v>
      </c>
    </row>
    <row r="50" spans="1:11" x14ac:dyDescent="0.2">
      <c r="A50" s="59" t="s">
        <v>239</v>
      </c>
      <c r="B50" s="36"/>
      <c r="C50" s="36"/>
      <c r="D50" s="32"/>
      <c r="E50" s="58"/>
      <c r="G50" s="36"/>
      <c r="H50" s="36"/>
    </row>
    <row r="51" spans="1:11" x14ac:dyDescent="0.2">
      <c r="A51" s="59" t="s">
        <v>240</v>
      </c>
      <c r="B51" s="36"/>
      <c r="C51" s="36"/>
      <c r="D51" s="32"/>
      <c r="E51" s="58"/>
      <c r="G51" s="36"/>
      <c r="H51" s="36"/>
    </row>
    <row r="52" spans="1:11" x14ac:dyDescent="0.2">
      <c r="A52" s="37" t="s">
        <v>241</v>
      </c>
      <c r="B52" s="36"/>
      <c r="C52" s="36"/>
      <c r="D52" s="32"/>
      <c r="E52" s="58"/>
      <c r="F52" s="36"/>
      <c r="G52" s="36"/>
      <c r="H52" s="36"/>
    </row>
    <row r="53" spans="1:11" ht="13.5" thickBot="1" x14ac:dyDescent="0.25">
      <c r="A53" s="37" t="s">
        <v>242</v>
      </c>
      <c r="B53" s="36"/>
      <c r="C53" s="36"/>
      <c r="D53" s="32"/>
      <c r="E53" s="58"/>
      <c r="F53" s="36"/>
      <c r="G53" s="36"/>
      <c r="H53" s="36"/>
    </row>
    <row r="54" spans="1:11" ht="25.5" x14ac:dyDescent="0.2">
      <c r="A54" s="51"/>
      <c r="E54" s="63"/>
      <c r="I54" s="69"/>
      <c r="J54" s="70" t="s">
        <v>138</v>
      </c>
      <c r="K54" s="71" t="s">
        <v>139</v>
      </c>
    </row>
    <row r="55" spans="1:11" x14ac:dyDescent="0.2">
      <c r="A55" t="s">
        <v>243</v>
      </c>
      <c r="E55" s="63"/>
      <c r="I55" s="72" t="s">
        <v>141</v>
      </c>
      <c r="K55" s="74"/>
    </row>
    <row r="56" spans="1:11" x14ac:dyDescent="0.2">
      <c r="A56" s="37" t="s">
        <v>244</v>
      </c>
      <c r="I56" s="72" t="s">
        <v>143</v>
      </c>
      <c r="K56" s="74"/>
    </row>
    <row r="57" spans="1:11" x14ac:dyDescent="0.2">
      <c r="A57" t="s">
        <v>245</v>
      </c>
      <c r="I57" s="72" t="s">
        <v>145</v>
      </c>
      <c r="K57" s="74"/>
    </row>
    <row r="58" spans="1:11" ht="13.5" thickBot="1" x14ac:dyDescent="0.25">
      <c r="A58" s="50" t="s">
        <v>246</v>
      </c>
      <c r="I58" s="75" t="s">
        <v>147</v>
      </c>
      <c r="J58" s="76"/>
      <c r="K58" s="77"/>
    </row>
    <row r="59" spans="1:11" x14ac:dyDescent="0.2">
      <c r="A59" t="s">
        <v>247</v>
      </c>
    </row>
    <row r="60" spans="1:11" x14ac:dyDescent="0.2">
      <c r="A60" t="s">
        <v>248</v>
      </c>
    </row>
    <row r="61" spans="1:11" x14ac:dyDescent="0.2">
      <c r="A61" t="s">
        <v>249</v>
      </c>
    </row>
    <row r="62" spans="1:11" x14ac:dyDescent="0.2">
      <c r="A62" t="s">
        <v>250</v>
      </c>
    </row>
    <row r="63" spans="1:11" x14ac:dyDescent="0.2">
      <c r="A63" t="s">
        <v>251</v>
      </c>
    </row>
    <row r="73" spans="1:1" x14ac:dyDescent="0.2">
      <c r="A73" s="20"/>
    </row>
    <row r="76" spans="1:1" ht="12" customHeight="1" x14ac:dyDescent="0.2"/>
  </sheetData>
  <mergeCells count="5">
    <mergeCell ref="C25:D25"/>
    <mergeCell ref="A1:L1"/>
    <mergeCell ref="G2:H2"/>
    <mergeCell ref="C2:D2"/>
    <mergeCell ref="E2:F2"/>
  </mergeCells>
  <pageMargins left="0.75" right="0.75" top="0.6" bottom="0.48" header="0.5" footer="0.5"/>
  <pageSetup scale="57" orientation="portrait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5"/>
  <sheetViews>
    <sheetView workbookViewId="0">
      <selection activeCell="A86" sqref="A86"/>
    </sheetView>
  </sheetViews>
  <sheetFormatPr defaultRowHeight="12.75" x14ac:dyDescent="0.2"/>
  <cols>
    <col min="1" max="1" width="32.42578125" customWidth="1"/>
    <col min="2" max="8" width="7.7109375" customWidth="1"/>
    <col min="9" max="9" width="10.5703125" customWidth="1"/>
    <col min="10" max="11" width="7.7109375" customWidth="1"/>
  </cols>
  <sheetData>
    <row r="1" spans="1:12" ht="24" thickBot="1" x14ac:dyDescent="0.4">
      <c r="A1" s="81" t="s">
        <v>252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13.5" thickTop="1" x14ac:dyDescent="0.2">
      <c r="A2" s="8" t="s">
        <v>253</v>
      </c>
      <c r="B2" s="18" t="s">
        <v>12</v>
      </c>
      <c r="C2" s="84">
        <v>36912</v>
      </c>
      <c r="D2" s="85"/>
      <c r="E2" s="84">
        <f>+C2+1</f>
        <v>36913</v>
      </c>
      <c r="F2" s="85"/>
      <c r="G2" s="82">
        <f>+E2+1</f>
        <v>36914</v>
      </c>
      <c r="H2" s="83"/>
      <c r="I2" s="82">
        <f>+G2+1</f>
        <v>36915</v>
      </c>
      <c r="J2" s="83"/>
      <c r="K2" s="82">
        <f>+I2+1</f>
        <v>36916</v>
      </c>
      <c r="L2" s="83"/>
    </row>
    <row r="3" spans="1:12" ht="13.5" thickBot="1" x14ac:dyDescent="0.25">
      <c r="A3" s="9" t="s">
        <v>18</v>
      </c>
      <c r="B3" s="19" t="s">
        <v>13</v>
      </c>
      <c r="C3" s="14" t="s">
        <v>6</v>
      </c>
      <c r="D3" s="7" t="s">
        <v>7</v>
      </c>
      <c r="E3" s="14" t="s">
        <v>6</v>
      </c>
      <c r="F3" s="7" t="s">
        <v>7</v>
      </c>
      <c r="G3" s="14" t="s">
        <v>6</v>
      </c>
      <c r="H3" s="7" t="s">
        <v>7</v>
      </c>
      <c r="I3" s="7"/>
      <c r="J3" s="7"/>
      <c r="K3" s="7"/>
      <c r="L3" s="7"/>
    </row>
    <row r="4" spans="1:12" ht="13.5" thickTop="1" x14ac:dyDescent="0.2">
      <c r="A4" s="10" t="s">
        <v>0</v>
      </c>
      <c r="B4" s="15">
        <v>23128</v>
      </c>
      <c r="C4" s="12"/>
      <c r="D4" s="6"/>
      <c r="E4" s="46">
        <v>15000</v>
      </c>
      <c r="F4" s="47"/>
      <c r="G4" s="46"/>
      <c r="H4" s="47"/>
      <c r="I4" s="3"/>
      <c r="J4" s="4"/>
      <c r="K4" s="4"/>
      <c r="L4" s="4"/>
    </row>
    <row r="5" spans="1:12" x14ac:dyDescent="0.2">
      <c r="A5" s="11" t="s">
        <v>1</v>
      </c>
      <c r="B5" s="16">
        <v>19935</v>
      </c>
      <c r="C5" s="13"/>
      <c r="D5" s="5"/>
      <c r="E5" s="45">
        <v>12700</v>
      </c>
      <c r="F5" s="5"/>
      <c r="G5" s="45"/>
      <c r="H5" s="5"/>
      <c r="I5" s="3"/>
      <c r="J5" s="4"/>
      <c r="K5" s="4"/>
      <c r="L5" s="4"/>
    </row>
    <row r="6" spans="1:12" x14ac:dyDescent="0.2">
      <c r="A6" s="11" t="s">
        <v>2</v>
      </c>
      <c r="B6" s="16"/>
      <c r="C6" s="13"/>
      <c r="D6" s="5"/>
      <c r="E6" s="45">
        <v>2800</v>
      </c>
      <c r="F6" s="5"/>
      <c r="G6" s="45"/>
      <c r="H6" s="5"/>
      <c r="I6" s="3"/>
      <c r="J6" s="4"/>
      <c r="K6" s="4"/>
      <c r="L6" s="4"/>
    </row>
    <row r="7" spans="1:12" x14ac:dyDescent="0.2">
      <c r="A7" s="11" t="s">
        <v>3</v>
      </c>
      <c r="B7" s="16">
        <v>45884</v>
      </c>
      <c r="C7" s="13">
        <v>27657</v>
      </c>
      <c r="D7" s="5"/>
      <c r="E7" s="45">
        <v>32187</v>
      </c>
      <c r="F7" s="5"/>
      <c r="G7" s="45"/>
      <c r="H7" s="5"/>
      <c r="I7" s="3"/>
      <c r="J7" s="4"/>
      <c r="K7" s="4"/>
      <c r="L7" s="4"/>
    </row>
    <row r="8" spans="1:12" x14ac:dyDescent="0.2">
      <c r="A8" s="11" t="s">
        <v>15</v>
      </c>
      <c r="B8" s="16"/>
      <c r="C8" s="13"/>
      <c r="D8" s="5"/>
      <c r="E8" s="45">
        <v>26988</v>
      </c>
      <c r="F8" s="5"/>
      <c r="G8" s="45"/>
      <c r="H8" s="5"/>
      <c r="I8" s="3">
        <v>5200</v>
      </c>
      <c r="J8" s="4"/>
      <c r="K8" s="4"/>
      <c r="L8" s="4"/>
    </row>
    <row r="9" spans="1:12" x14ac:dyDescent="0.2">
      <c r="A9" s="11" t="s">
        <v>8</v>
      </c>
      <c r="B9" s="16">
        <v>2759</v>
      </c>
      <c r="C9" s="13"/>
      <c r="D9" s="5"/>
      <c r="E9" s="45"/>
      <c r="F9" s="5"/>
      <c r="G9" s="45"/>
      <c r="H9" s="5"/>
      <c r="I9" s="3"/>
      <c r="J9" s="4"/>
      <c r="K9" s="4"/>
      <c r="L9" s="4"/>
    </row>
    <row r="10" spans="1:12" x14ac:dyDescent="0.2">
      <c r="A10" s="11" t="s">
        <v>4</v>
      </c>
      <c r="B10" s="16"/>
      <c r="C10" s="13"/>
      <c r="D10" s="5"/>
      <c r="E10" s="45">
        <v>3525</v>
      </c>
      <c r="F10" s="5"/>
      <c r="G10" s="45"/>
      <c r="H10" s="5"/>
      <c r="I10" s="3"/>
      <c r="J10" s="4"/>
      <c r="K10" s="4"/>
      <c r="L10" s="4"/>
    </row>
    <row r="11" spans="1:12" x14ac:dyDescent="0.2">
      <c r="A11" s="11" t="s">
        <v>14</v>
      </c>
      <c r="B11" s="16"/>
      <c r="C11" s="13"/>
      <c r="D11" s="5"/>
      <c r="E11" s="45">
        <v>3670</v>
      </c>
      <c r="F11" s="5"/>
      <c r="G11" s="45"/>
      <c r="H11" s="5"/>
      <c r="I11" s="3"/>
      <c r="J11" s="4"/>
      <c r="K11" s="4"/>
      <c r="L11" s="4"/>
    </row>
    <row r="12" spans="1:12" x14ac:dyDescent="0.2">
      <c r="A12" s="11" t="s">
        <v>21</v>
      </c>
      <c r="B12" s="16"/>
      <c r="C12" s="13"/>
      <c r="D12" s="5"/>
      <c r="E12" s="45"/>
      <c r="F12" s="5"/>
      <c r="G12" s="45"/>
      <c r="H12" s="5"/>
      <c r="I12" s="3"/>
      <c r="J12" s="4"/>
      <c r="K12" s="4"/>
      <c r="L12" s="4"/>
    </row>
    <row r="13" spans="1:12" x14ac:dyDescent="0.2">
      <c r="A13" s="11" t="s">
        <v>17</v>
      </c>
      <c r="B13" s="16"/>
      <c r="C13" s="13">
        <v>250</v>
      </c>
      <c r="D13" s="5"/>
      <c r="E13" s="45">
        <v>0</v>
      </c>
      <c r="F13" s="5"/>
      <c r="G13" s="45"/>
      <c r="H13" s="5"/>
      <c r="I13" s="3"/>
      <c r="J13" s="4" t="s">
        <v>44</v>
      </c>
      <c r="K13" s="4"/>
      <c r="L13" s="4"/>
    </row>
    <row r="14" spans="1:12" x14ac:dyDescent="0.2">
      <c r="A14" s="11" t="s">
        <v>20</v>
      </c>
      <c r="B14" s="16"/>
      <c r="C14" s="13"/>
      <c r="D14" s="5"/>
      <c r="E14" s="45"/>
      <c r="F14" s="5"/>
      <c r="G14" s="45"/>
      <c r="H14" s="5"/>
      <c r="I14" s="3"/>
      <c r="J14" s="4"/>
      <c r="K14" s="4"/>
      <c r="L14" s="4"/>
    </row>
    <row r="15" spans="1:12" x14ac:dyDescent="0.2">
      <c r="A15" s="11" t="s">
        <v>16</v>
      </c>
      <c r="B15" s="29"/>
      <c r="C15" s="40">
        <v>6.9000000000000006E-2</v>
      </c>
      <c r="D15" s="44"/>
      <c r="E15" s="48">
        <v>5.6000000000000001E-2</v>
      </c>
      <c r="F15" s="44"/>
      <c r="G15" s="48"/>
      <c r="H15" s="44"/>
      <c r="I15" s="3"/>
      <c r="J15" s="4"/>
      <c r="K15" s="48"/>
      <c r="L15" s="4"/>
    </row>
    <row r="16" spans="1:12" x14ac:dyDescent="0.2">
      <c r="A16" s="11" t="s">
        <v>76</v>
      </c>
      <c r="B16" s="11"/>
      <c r="C16" s="41"/>
      <c r="D16" s="38"/>
      <c r="E16" s="45">
        <v>2604</v>
      </c>
      <c r="F16" s="38"/>
      <c r="G16" s="45"/>
      <c r="H16" s="38"/>
      <c r="I16" s="2"/>
    </row>
    <row r="17" spans="1:12" x14ac:dyDescent="0.2">
      <c r="A17" s="11" t="s">
        <v>114</v>
      </c>
      <c r="B17" s="55"/>
      <c r="C17" s="56"/>
      <c r="D17" s="57"/>
      <c r="E17" s="45">
        <v>764</v>
      </c>
      <c r="F17" s="38"/>
      <c r="G17" s="45"/>
      <c r="H17" s="38"/>
      <c r="I17" s="2"/>
    </row>
    <row r="18" spans="1:12" x14ac:dyDescent="0.2">
      <c r="A18" s="11" t="s">
        <v>115</v>
      </c>
      <c r="B18" s="55"/>
      <c r="C18" s="56"/>
      <c r="D18" s="57"/>
      <c r="E18" s="45">
        <v>1840</v>
      </c>
      <c r="F18" s="38"/>
      <c r="G18" s="45"/>
      <c r="H18" s="38"/>
      <c r="I18" s="2"/>
    </row>
    <row r="19" spans="1:12" x14ac:dyDescent="0.2">
      <c r="A19" s="11" t="s">
        <v>77</v>
      </c>
      <c r="B19" s="55"/>
      <c r="C19" s="56"/>
      <c r="D19" s="57"/>
      <c r="E19" s="45">
        <v>4464</v>
      </c>
      <c r="F19" s="38"/>
      <c r="G19" s="45"/>
      <c r="H19" s="38"/>
      <c r="I19" s="2"/>
    </row>
    <row r="20" spans="1:12" x14ac:dyDescent="0.2">
      <c r="A20" s="11" t="s">
        <v>114</v>
      </c>
      <c r="B20" s="55"/>
      <c r="C20" s="56"/>
      <c r="D20" s="57"/>
      <c r="E20" s="45">
        <v>1622</v>
      </c>
      <c r="F20" s="38"/>
      <c r="G20" s="45"/>
      <c r="H20" s="38"/>
      <c r="I20" s="2"/>
    </row>
    <row r="21" spans="1:12" x14ac:dyDescent="0.2">
      <c r="A21" s="11" t="s">
        <v>115</v>
      </c>
      <c r="B21" s="55"/>
      <c r="C21" s="56"/>
      <c r="D21" s="57"/>
      <c r="E21" s="45">
        <v>2842</v>
      </c>
      <c r="F21" s="38"/>
      <c r="G21" s="45"/>
      <c r="H21" s="38"/>
      <c r="I21" s="2"/>
    </row>
    <row r="22" spans="1:12" x14ac:dyDescent="0.2">
      <c r="A22" s="11" t="s">
        <v>22</v>
      </c>
      <c r="B22" s="43"/>
      <c r="C22" s="42"/>
      <c r="D22" s="39"/>
      <c r="E22" s="45"/>
      <c r="F22" s="38"/>
      <c r="G22" s="45"/>
      <c r="H22" s="38"/>
      <c r="I22" s="2"/>
    </row>
    <row r="23" spans="1:12" ht="13.5" thickBot="1" x14ac:dyDescent="0.25">
      <c r="A23" s="9" t="s">
        <v>11</v>
      </c>
      <c r="B23" s="49">
        <v>14646</v>
      </c>
      <c r="C23" s="35"/>
      <c r="D23" s="33"/>
      <c r="E23" s="49">
        <v>7068</v>
      </c>
      <c r="F23" s="7"/>
      <c r="G23" s="49"/>
      <c r="H23" s="7"/>
      <c r="I23" s="2"/>
    </row>
    <row r="24" spans="1:12" ht="14.25" thickTop="1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3.5" thickTop="1" x14ac:dyDescent="0.2">
      <c r="A25" s="8"/>
      <c r="B25" s="18" t="s">
        <v>12</v>
      </c>
      <c r="C25" s="79">
        <f>+E2</f>
        <v>36913</v>
      </c>
      <c r="D25" s="80"/>
      <c r="E25" s="25">
        <v>0.41666666666666669</v>
      </c>
      <c r="F25" s="25">
        <v>0.5625</v>
      </c>
      <c r="G25" s="25">
        <v>0.66666666666666663</v>
      </c>
      <c r="H25" s="21">
        <v>0.6875</v>
      </c>
    </row>
    <row r="26" spans="1:12" ht="13.5" thickBot="1" x14ac:dyDescent="0.25">
      <c r="A26" s="9" t="s">
        <v>19</v>
      </c>
      <c r="B26" s="19" t="s">
        <v>13</v>
      </c>
      <c r="C26" s="19" t="s">
        <v>6</v>
      </c>
      <c r="D26" s="22" t="s">
        <v>7</v>
      </c>
      <c r="E26" s="19" t="s">
        <v>6</v>
      </c>
      <c r="F26" s="19" t="s">
        <v>6</v>
      </c>
      <c r="G26" s="19" t="s">
        <v>6</v>
      </c>
      <c r="H26" s="22" t="s">
        <v>6</v>
      </c>
    </row>
    <row r="27" spans="1:12" ht="13.5" thickTop="1" x14ac:dyDescent="0.2">
      <c r="A27" s="10" t="s">
        <v>0</v>
      </c>
      <c r="B27" s="15">
        <v>23128</v>
      </c>
      <c r="C27" s="15">
        <f>+E4</f>
        <v>15000</v>
      </c>
      <c r="D27" s="31">
        <f>+F4</f>
        <v>0</v>
      </c>
      <c r="E27" s="65"/>
      <c r="F27" s="24">
        <v>14900</v>
      </c>
      <c r="G27" s="52"/>
      <c r="H27" s="26"/>
    </row>
    <row r="28" spans="1:12" x14ac:dyDescent="0.2">
      <c r="A28" s="11" t="s">
        <v>1</v>
      </c>
      <c r="B28" s="16">
        <v>19935</v>
      </c>
      <c r="C28" s="16">
        <f t="shared" ref="C28:C37" si="0">+E5</f>
        <v>12700</v>
      </c>
      <c r="D28" s="27">
        <f>+F5</f>
        <v>0</v>
      </c>
      <c r="E28" s="66"/>
      <c r="F28" s="16">
        <v>12700</v>
      </c>
      <c r="G28" s="53"/>
      <c r="H28" s="27"/>
    </row>
    <row r="29" spans="1:12" x14ac:dyDescent="0.2">
      <c r="A29" s="11" t="s">
        <v>2</v>
      </c>
      <c r="B29" s="16"/>
      <c r="C29" s="16">
        <f t="shared" si="0"/>
        <v>2800</v>
      </c>
      <c r="D29" s="27">
        <f>+F6</f>
        <v>0</v>
      </c>
      <c r="E29" s="66"/>
      <c r="F29" s="16">
        <v>2700</v>
      </c>
      <c r="G29" s="53"/>
      <c r="H29" s="27"/>
    </row>
    <row r="30" spans="1:12" x14ac:dyDescent="0.2">
      <c r="A30" s="11" t="s">
        <v>3</v>
      </c>
      <c r="B30" s="16">
        <v>45884</v>
      </c>
      <c r="C30" s="16">
        <f t="shared" si="0"/>
        <v>32187</v>
      </c>
      <c r="D30" s="27" t="s">
        <v>5</v>
      </c>
      <c r="E30" s="66"/>
      <c r="F30" s="16"/>
      <c r="G30" s="54"/>
      <c r="H30" s="27"/>
    </row>
    <row r="31" spans="1:12" x14ac:dyDescent="0.2">
      <c r="A31" s="11" t="s">
        <v>15</v>
      </c>
      <c r="B31" s="16"/>
      <c r="C31" s="16">
        <f t="shared" si="0"/>
        <v>26988</v>
      </c>
      <c r="D31" s="27" t="s">
        <v>5</v>
      </c>
      <c r="E31" s="16"/>
      <c r="F31" s="16"/>
      <c r="G31" s="53"/>
      <c r="H31" s="27"/>
    </row>
    <row r="32" spans="1:12" x14ac:dyDescent="0.2">
      <c r="A32" s="11" t="s">
        <v>8</v>
      </c>
      <c r="B32" s="16">
        <v>2759</v>
      </c>
      <c r="C32" s="16">
        <f t="shared" si="0"/>
        <v>0</v>
      </c>
      <c r="D32" s="27">
        <f>+F9</f>
        <v>0</v>
      </c>
      <c r="E32" s="16"/>
      <c r="F32" s="16"/>
      <c r="G32" s="53"/>
      <c r="H32" s="27"/>
    </row>
    <row r="33" spans="1:19" x14ac:dyDescent="0.2">
      <c r="A33" s="11" t="s">
        <v>4</v>
      </c>
      <c r="B33" s="16"/>
      <c r="C33" s="16">
        <f t="shared" si="0"/>
        <v>3525</v>
      </c>
      <c r="D33" s="27">
        <f>+F10</f>
        <v>0</v>
      </c>
      <c r="E33" s="66"/>
      <c r="F33" s="16">
        <v>3525</v>
      </c>
      <c r="G33" s="10"/>
      <c r="H33" s="27"/>
      <c r="I33" t="s">
        <v>116</v>
      </c>
      <c r="J33">
        <v>1100</v>
      </c>
      <c r="K33">
        <v>1200</v>
      </c>
      <c r="L33">
        <v>1300</v>
      </c>
      <c r="M33">
        <v>1400</v>
      </c>
      <c r="N33">
        <v>1500</v>
      </c>
      <c r="O33">
        <v>1600</v>
      </c>
      <c r="P33">
        <v>1700</v>
      </c>
      <c r="Q33">
        <v>1800</v>
      </c>
      <c r="R33">
        <v>1900</v>
      </c>
      <c r="S33">
        <v>2000</v>
      </c>
    </row>
    <row r="34" spans="1:19" x14ac:dyDescent="0.2">
      <c r="A34" s="11" t="s">
        <v>14</v>
      </c>
      <c r="B34" s="16"/>
      <c r="C34" s="16">
        <f t="shared" si="0"/>
        <v>3670</v>
      </c>
      <c r="D34" s="27"/>
      <c r="E34" s="16"/>
      <c r="F34" s="16"/>
      <c r="G34" s="16"/>
      <c r="H34" s="27"/>
      <c r="I34">
        <v>1507</v>
      </c>
      <c r="J34" t="s">
        <v>181</v>
      </c>
    </row>
    <row r="35" spans="1:19" x14ac:dyDescent="0.2">
      <c r="A35" s="11" t="s">
        <v>21</v>
      </c>
      <c r="B35" s="16"/>
      <c r="C35" s="16">
        <f t="shared" si="0"/>
        <v>0</v>
      </c>
      <c r="D35" s="27"/>
      <c r="E35" s="16"/>
      <c r="F35" s="16"/>
      <c r="G35" s="16"/>
      <c r="H35" s="27"/>
    </row>
    <row r="36" spans="1:19" x14ac:dyDescent="0.2">
      <c r="A36" s="11" t="s">
        <v>17</v>
      </c>
      <c r="B36" s="16"/>
      <c r="C36" s="16">
        <f t="shared" si="0"/>
        <v>0</v>
      </c>
      <c r="D36" s="27"/>
      <c r="E36" s="16">
        <v>250</v>
      </c>
      <c r="F36" s="16"/>
      <c r="G36" s="16"/>
      <c r="H36" s="27"/>
      <c r="J36" s="67">
        <v>0.3125</v>
      </c>
      <c r="K36" s="4"/>
      <c r="L36" s="67">
        <v>0.41666666666666669</v>
      </c>
      <c r="M36" s="67" t="s">
        <v>5</v>
      </c>
      <c r="N36" s="67">
        <v>0.54166666666666663</v>
      </c>
      <c r="O36" t="s">
        <v>237</v>
      </c>
    </row>
    <row r="37" spans="1:19" x14ac:dyDescent="0.2">
      <c r="A37" s="11" t="s">
        <v>20</v>
      </c>
      <c r="B37" s="16"/>
      <c r="C37" s="16">
        <f t="shared" si="0"/>
        <v>0</v>
      </c>
      <c r="D37" s="27"/>
      <c r="E37" s="16"/>
      <c r="F37" s="16"/>
      <c r="G37" s="16"/>
      <c r="H37" s="27"/>
      <c r="I37" t="s">
        <v>117</v>
      </c>
      <c r="J37" t="s">
        <v>118</v>
      </c>
      <c r="K37" t="s">
        <v>119</v>
      </c>
      <c r="M37" t="s">
        <v>119</v>
      </c>
    </row>
    <row r="38" spans="1:19" x14ac:dyDescent="0.2">
      <c r="A38" s="11" t="s">
        <v>16</v>
      </c>
      <c r="B38" s="29"/>
      <c r="C38" s="29">
        <f t="shared" ref="C38:C46" si="1">+E15</f>
        <v>5.6000000000000001E-2</v>
      </c>
      <c r="D38" s="27" t="s">
        <v>5</v>
      </c>
      <c r="E38" s="29"/>
      <c r="F38" s="29"/>
      <c r="G38" s="29"/>
      <c r="H38" s="30"/>
      <c r="I38" t="s">
        <v>120</v>
      </c>
    </row>
    <row r="39" spans="1:19" x14ac:dyDescent="0.2">
      <c r="A39" s="11" t="s">
        <v>76</v>
      </c>
      <c r="B39" s="16"/>
      <c r="C39" s="16">
        <f t="shared" si="1"/>
        <v>2604</v>
      </c>
      <c r="D39" s="27"/>
      <c r="E39" s="16"/>
      <c r="F39" s="16"/>
      <c r="G39" s="16"/>
      <c r="H39" s="27"/>
      <c r="I39" t="s">
        <v>121</v>
      </c>
    </row>
    <row r="40" spans="1:19" x14ac:dyDescent="0.2">
      <c r="A40" s="11" t="s">
        <v>114</v>
      </c>
      <c r="B40" s="16"/>
      <c r="C40" s="16">
        <f t="shared" si="1"/>
        <v>764</v>
      </c>
      <c r="D40" s="27"/>
      <c r="E40" s="16"/>
      <c r="F40" s="16"/>
      <c r="G40" s="68"/>
      <c r="H40" s="27"/>
      <c r="I40" t="s">
        <v>122</v>
      </c>
    </row>
    <row r="41" spans="1:19" x14ac:dyDescent="0.2">
      <c r="A41" s="11" t="s">
        <v>115</v>
      </c>
      <c r="B41" s="16"/>
      <c r="C41" s="16">
        <f t="shared" si="1"/>
        <v>1840</v>
      </c>
      <c r="D41" s="27"/>
      <c r="E41" s="16"/>
      <c r="F41" s="16"/>
      <c r="G41" s="68"/>
      <c r="H41" s="27"/>
      <c r="I41" t="s">
        <v>123</v>
      </c>
    </row>
    <row r="42" spans="1:19" x14ac:dyDescent="0.2">
      <c r="A42" s="11" t="s">
        <v>77</v>
      </c>
      <c r="B42" s="16"/>
      <c r="C42" s="16">
        <f t="shared" si="1"/>
        <v>4464</v>
      </c>
      <c r="D42" s="27"/>
      <c r="E42" s="16"/>
      <c r="F42" s="16"/>
      <c r="G42" s="68"/>
      <c r="H42" s="27"/>
      <c r="I42" t="s">
        <v>124</v>
      </c>
    </row>
    <row r="43" spans="1:19" x14ac:dyDescent="0.2">
      <c r="A43" s="11" t="s">
        <v>114</v>
      </c>
      <c r="B43" s="16"/>
      <c r="C43" s="16">
        <f t="shared" si="1"/>
        <v>1622</v>
      </c>
      <c r="D43" s="27"/>
      <c r="E43" s="16"/>
      <c r="F43" s="16"/>
      <c r="G43" s="68"/>
      <c r="H43" s="27"/>
      <c r="I43" t="s">
        <v>125</v>
      </c>
    </row>
    <row r="44" spans="1:19" x14ac:dyDescent="0.2">
      <c r="A44" s="11" t="s">
        <v>115</v>
      </c>
      <c r="B44" s="16"/>
      <c r="C44" s="16">
        <f t="shared" si="1"/>
        <v>2842</v>
      </c>
      <c r="D44" s="27"/>
      <c r="E44" s="16"/>
      <c r="F44" s="16"/>
      <c r="G44" s="68"/>
      <c r="H44" s="27"/>
      <c r="I44" t="s">
        <v>126</v>
      </c>
    </row>
    <row r="45" spans="1:19" x14ac:dyDescent="0.2">
      <c r="A45" s="11" t="s">
        <v>22</v>
      </c>
      <c r="B45" s="16"/>
      <c r="C45" s="16">
        <f t="shared" si="1"/>
        <v>0</v>
      </c>
      <c r="D45" s="27"/>
      <c r="E45" s="16"/>
      <c r="F45" s="16"/>
      <c r="G45" s="62"/>
      <c r="H45" s="27"/>
      <c r="I45" t="s">
        <v>127</v>
      </c>
    </row>
    <row r="46" spans="1:19" ht="13.5" thickBot="1" x14ac:dyDescent="0.25">
      <c r="A46" s="9" t="s">
        <v>11</v>
      </c>
      <c r="B46" s="49">
        <v>14646</v>
      </c>
      <c r="C46" s="17">
        <f t="shared" si="1"/>
        <v>7068</v>
      </c>
      <c r="D46" s="17"/>
      <c r="E46" s="17"/>
      <c r="F46" s="17"/>
      <c r="G46" s="61"/>
      <c r="H46" s="28"/>
      <c r="I46" t="s">
        <v>128</v>
      </c>
    </row>
    <row r="47" spans="1:19" ht="13.5" thickTop="1" x14ac:dyDescent="0.2">
      <c r="A47" s="32"/>
      <c r="B47" s="36"/>
      <c r="C47" s="36"/>
      <c r="D47" s="36"/>
      <c r="E47" s="36"/>
      <c r="F47" s="36"/>
      <c r="G47" s="36"/>
      <c r="H47" s="36"/>
      <c r="I47" t="s">
        <v>129</v>
      </c>
    </row>
    <row r="48" spans="1:19" x14ac:dyDescent="0.2">
      <c r="A48" s="51">
        <v>0.3125</v>
      </c>
      <c r="B48" s="36"/>
      <c r="C48" s="36"/>
      <c r="D48" s="36"/>
      <c r="H48" s="36"/>
      <c r="I48" t="s">
        <v>130</v>
      </c>
    </row>
    <row r="49" spans="1:11" x14ac:dyDescent="0.2">
      <c r="A49" s="58" t="s">
        <v>254</v>
      </c>
      <c r="B49" s="36"/>
      <c r="C49" s="36"/>
      <c r="D49" s="36"/>
      <c r="E49" s="36"/>
      <c r="F49" s="36"/>
      <c r="G49" s="36"/>
      <c r="H49" s="36"/>
      <c r="I49" t="s">
        <v>132</v>
      </c>
    </row>
    <row r="50" spans="1:11" x14ac:dyDescent="0.2">
      <c r="A50" s="59" t="s">
        <v>255</v>
      </c>
      <c r="B50" s="36"/>
      <c r="C50" s="36"/>
      <c r="D50" s="32"/>
      <c r="E50" s="58"/>
      <c r="G50" s="36"/>
      <c r="H50" s="36"/>
    </row>
    <row r="51" spans="1:11" x14ac:dyDescent="0.2">
      <c r="A51" s="59" t="s">
        <v>256</v>
      </c>
      <c r="B51" s="36"/>
      <c r="C51" s="36"/>
      <c r="D51" s="32"/>
      <c r="E51" s="58"/>
      <c r="G51" s="36"/>
      <c r="H51" s="36"/>
    </row>
    <row r="52" spans="1:11" x14ac:dyDescent="0.2">
      <c r="A52" s="37" t="s">
        <v>257</v>
      </c>
      <c r="B52" s="36"/>
      <c r="C52" s="36"/>
      <c r="D52" s="32"/>
      <c r="E52" s="58"/>
      <c r="F52" s="36"/>
      <c r="G52" s="36"/>
      <c r="H52" s="36"/>
    </row>
    <row r="53" spans="1:11" ht="13.5" thickBot="1" x14ac:dyDescent="0.25">
      <c r="A53" s="37" t="s">
        <v>258</v>
      </c>
      <c r="B53" s="36"/>
      <c r="C53" s="36"/>
      <c r="D53" s="32"/>
      <c r="E53" s="58"/>
      <c r="F53" s="36"/>
      <c r="G53" s="36"/>
      <c r="H53" s="36"/>
    </row>
    <row r="54" spans="1:11" ht="25.5" x14ac:dyDescent="0.2">
      <c r="A54" s="51"/>
      <c r="E54" s="63"/>
      <c r="I54" s="69"/>
      <c r="J54" s="70" t="s">
        <v>138</v>
      </c>
      <c r="K54" s="71" t="s">
        <v>139</v>
      </c>
    </row>
    <row r="55" spans="1:11" x14ac:dyDescent="0.2">
      <c r="A55" t="s">
        <v>251</v>
      </c>
      <c r="E55" s="63"/>
      <c r="I55" s="72" t="s">
        <v>141</v>
      </c>
      <c r="K55" s="74"/>
    </row>
    <row r="56" spans="1:11" x14ac:dyDescent="0.2">
      <c r="A56" t="s">
        <v>149</v>
      </c>
      <c r="E56" s="63"/>
      <c r="I56" s="72"/>
      <c r="K56" s="74"/>
    </row>
    <row r="57" spans="1:11" x14ac:dyDescent="0.2">
      <c r="A57" s="37" t="s">
        <v>259</v>
      </c>
      <c r="I57" s="72" t="s">
        <v>143</v>
      </c>
      <c r="K57" s="74"/>
    </row>
    <row r="58" spans="1:11" x14ac:dyDescent="0.2">
      <c r="A58" t="s">
        <v>260</v>
      </c>
      <c r="I58" s="72" t="s">
        <v>145</v>
      </c>
      <c r="K58" s="74"/>
    </row>
    <row r="59" spans="1:11" ht="13.5" thickBot="1" x14ac:dyDescent="0.25">
      <c r="A59" s="50" t="s">
        <v>261</v>
      </c>
      <c r="I59" s="75" t="s">
        <v>147</v>
      </c>
      <c r="J59" s="76"/>
      <c r="K59" s="77"/>
    </row>
    <row r="60" spans="1:11" x14ac:dyDescent="0.2">
      <c r="A60" t="s">
        <v>262</v>
      </c>
    </row>
    <row r="61" spans="1:11" x14ac:dyDescent="0.2">
      <c r="A61" t="s">
        <v>263</v>
      </c>
    </row>
    <row r="62" spans="1:11" x14ac:dyDescent="0.2">
      <c r="A62" t="s">
        <v>264</v>
      </c>
    </row>
    <row r="64" spans="1:11" x14ac:dyDescent="0.2">
      <c r="A64" t="s">
        <v>38</v>
      </c>
    </row>
    <row r="65" spans="1:1" x14ac:dyDescent="0.2">
      <c r="A65" t="s">
        <v>265</v>
      </c>
    </row>
    <row r="66" spans="1:1" x14ac:dyDescent="0.2">
      <c r="A66" t="s">
        <v>266</v>
      </c>
    </row>
    <row r="67" spans="1:1" x14ac:dyDescent="0.2">
      <c r="A67" t="s">
        <v>267</v>
      </c>
    </row>
    <row r="68" spans="1:1" x14ac:dyDescent="0.2">
      <c r="A68" t="s">
        <v>268</v>
      </c>
    </row>
    <row r="69" spans="1:1" x14ac:dyDescent="0.2">
      <c r="A69" t="s">
        <v>269</v>
      </c>
    </row>
    <row r="70" spans="1:1" x14ac:dyDescent="0.2">
      <c r="A70" t="s">
        <v>270</v>
      </c>
    </row>
    <row r="71" spans="1:1" x14ac:dyDescent="0.2">
      <c r="A71" t="s">
        <v>271</v>
      </c>
    </row>
    <row r="72" spans="1:1" x14ac:dyDescent="0.2">
      <c r="A72" t="s">
        <v>272</v>
      </c>
    </row>
    <row r="73" spans="1:1" x14ac:dyDescent="0.2">
      <c r="A73" t="s">
        <v>273</v>
      </c>
    </row>
    <row r="74" spans="1:1" x14ac:dyDescent="0.2">
      <c r="A74" s="20" t="s">
        <v>274</v>
      </c>
    </row>
    <row r="76" spans="1:1" x14ac:dyDescent="0.2">
      <c r="A76" t="s">
        <v>216</v>
      </c>
    </row>
    <row r="77" spans="1:1" ht="12" customHeight="1" x14ac:dyDescent="0.2">
      <c r="A77" t="s">
        <v>275</v>
      </c>
    </row>
    <row r="78" spans="1:1" x14ac:dyDescent="0.2">
      <c r="A78" t="s">
        <v>276</v>
      </c>
    </row>
    <row r="79" spans="1:1" x14ac:dyDescent="0.2">
      <c r="A79" t="s">
        <v>277</v>
      </c>
    </row>
    <row r="80" spans="1:1" x14ac:dyDescent="0.2">
      <c r="A80" t="s">
        <v>278</v>
      </c>
    </row>
    <row r="81" spans="1:1" x14ac:dyDescent="0.2">
      <c r="A81" t="s">
        <v>279</v>
      </c>
    </row>
    <row r="82" spans="1:1" x14ac:dyDescent="0.2">
      <c r="A82" t="s">
        <v>280</v>
      </c>
    </row>
    <row r="83" spans="1:1" x14ac:dyDescent="0.2">
      <c r="A83" t="s">
        <v>281</v>
      </c>
    </row>
    <row r="84" spans="1:1" x14ac:dyDescent="0.2">
      <c r="A84" t="s">
        <v>282</v>
      </c>
    </row>
    <row r="85" spans="1:1" x14ac:dyDescent="0.2">
      <c r="A85" t="s">
        <v>283</v>
      </c>
    </row>
  </sheetData>
  <mergeCells count="7">
    <mergeCell ref="C25:D25"/>
    <mergeCell ref="A1:L1"/>
    <mergeCell ref="G2:H2"/>
    <mergeCell ref="C2:D2"/>
    <mergeCell ref="E2:F2"/>
    <mergeCell ref="I2:J2"/>
    <mergeCell ref="K2:L2"/>
  </mergeCells>
  <pageMargins left="0.75" right="0.75" top="0.6" bottom="0.48" header="0.5" footer="0.5"/>
  <pageSetup scale="57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12-20</vt:lpstr>
      <vt:lpstr>12-21</vt:lpstr>
      <vt:lpstr>12-22</vt:lpstr>
      <vt:lpstr>1-8</vt:lpstr>
      <vt:lpstr>1-11</vt:lpstr>
      <vt:lpstr>1-17</vt:lpstr>
      <vt:lpstr>1-18</vt:lpstr>
      <vt:lpstr>1-19</vt:lpstr>
      <vt:lpstr>1-22</vt:lpstr>
      <vt:lpstr>1-23</vt:lpstr>
      <vt:lpstr>1-26</vt:lpstr>
      <vt:lpstr>1-29</vt:lpstr>
      <vt:lpstr>1-30</vt:lpstr>
      <vt:lpstr>2-2</vt:lpstr>
      <vt:lpstr>Sheet2</vt:lpstr>
      <vt:lpstr>Sheet3</vt:lpstr>
      <vt:lpstr>'1-11'!Print_Area</vt:lpstr>
      <vt:lpstr>'1-17'!Print_Area</vt:lpstr>
      <vt:lpstr>'1-18'!Print_Area</vt:lpstr>
      <vt:lpstr>'1-19'!Print_Area</vt:lpstr>
      <vt:lpstr>'1-22'!Print_Area</vt:lpstr>
      <vt:lpstr>'12-20'!Print_Area</vt:lpstr>
      <vt:lpstr>'12-21'!Print_Area</vt:lpstr>
      <vt:lpstr>'12-22'!Print_Area</vt:lpstr>
      <vt:lpstr>'1-23'!Print_Area</vt:lpstr>
      <vt:lpstr>'1-26'!Print_Area</vt:lpstr>
      <vt:lpstr>'1-29'!Print_Area</vt:lpstr>
      <vt:lpstr>'1-30'!Print_Area</vt:lpstr>
      <vt:lpstr>'1-8'!Print_Area</vt:lpstr>
      <vt:lpstr>'2-2'!Print_Area</vt:lpstr>
    </vt:vector>
  </TitlesOfParts>
  <Company>SMUD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Task Force Logs 12/20 - 2/6</dc:title>
  <dc:subject>DISC</dc:subject>
  <dc:creator>048</dc:creator>
  <dc:description/>
  <cp:lastModifiedBy>Jan Havlíček</cp:lastModifiedBy>
  <cp:lastPrinted>2000-12-08T17:17:07Z</cp:lastPrinted>
  <dcterms:created xsi:type="dcterms:W3CDTF">2000-07-25T17:03:03Z</dcterms:created>
  <dcterms:modified xsi:type="dcterms:W3CDTF">2023-09-19T23:50:36Z</dcterms:modified>
</cp:coreProperties>
</file>