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30B394-11EA-43F7-BBDE-440659B18BEC}" xr6:coauthVersionLast="47" xr6:coauthVersionMax="47" xr10:uidLastSave="{00000000-0000-0000-0000-000000000000}"/>
  <bookViews>
    <workbookView xWindow="-120" yWindow="-120" windowWidth="38640" windowHeight="15720"/>
  </bookViews>
  <sheets>
    <sheet name="Load Data" sheetId="1" r:id="rId1"/>
  </sheets>
  <calcPr calcId="0"/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C20" i="1"/>
  <c r="F20" i="1"/>
</calcChain>
</file>

<file path=xl/sharedStrings.xml><?xml version="1.0" encoding="utf-8"?>
<sst xmlns="http://schemas.openxmlformats.org/spreadsheetml/2006/main" count="14" uniqueCount="11">
  <si>
    <t>City of Palo Alto</t>
  </si>
  <si>
    <t>Load Data</t>
  </si>
  <si>
    <t>Month</t>
  </si>
  <si>
    <t>Low</t>
  </si>
  <si>
    <t>High</t>
  </si>
  <si>
    <t>MMBtu</t>
  </si>
  <si>
    <t>Minimum</t>
  </si>
  <si>
    <t>Average</t>
  </si>
  <si>
    <t>Received from Palo Alto:</t>
  </si>
  <si>
    <t>Total: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</si>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</sst>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</font>
    <font>
      <b/>
      <sz val="22"/>
      <name val="Arial"/>
      <family val="2"/>
    </font>
    <font>
      <sz val="2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15" fontId="4" fillId="0" borderId="12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13" xfId="0" applyFont="1" applyBorder="1"/>
    <xf numFmtId="3" fontId="5" fillId="0" borderId="13" xfId="0" applyNumberFormat="1" applyFont="1" applyBorder="1"/>
    <xf numFmtId="0" fontId="5" fillId="0" borderId="12" xfId="0" applyFont="1" applyBorder="1"/>
    <xf numFmtId="0" fontId="5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Alto:  Gas Load Profile</a:t>
            </a:r>
          </a:p>
        </c:rich>
      </c:tx>
      <c:layout>
        <c:manualLayout>
          <c:xMode val="edge"/>
          <c:yMode val="edge"/>
          <c:x val="0.11287758346581876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416534181240064"/>
          <c:y val="0.22135472960085451"/>
          <c:w val="0.6216216216216216"/>
          <c:h val="0.53385552433147265"/>
        </c:manualLayout>
      </c:layout>
      <c:lineChart>
        <c:grouping val="standard"/>
        <c:varyColors val="0"/>
        <c:ser>
          <c:idx val="0"/>
          <c:order val="0"/>
          <c:tx>
            <c:strRef>
              <c:f>'Load Data'!$B$6:$B$7</c:f>
              <c:strCache>
                <c:ptCount val="2"/>
                <c:pt idx="0">
                  <c:v>Minimum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Data'!$B$8:$B$19</c:f>
              <c:numCache>
                <c:formatCode>#,##0</c:formatCode>
                <c:ptCount val="12"/>
                <c:pt idx="0">
                  <c:v>15786.032258064517</c:v>
                </c:pt>
                <c:pt idx="1">
                  <c:v>13203.392857142857</c:v>
                </c:pt>
                <c:pt idx="2">
                  <c:v>10145.548387096775</c:v>
                </c:pt>
                <c:pt idx="3">
                  <c:v>8288.7000000000007</c:v>
                </c:pt>
                <c:pt idx="4">
                  <c:v>7236.322580645161</c:v>
                </c:pt>
                <c:pt idx="5">
                  <c:v>5867.5</c:v>
                </c:pt>
                <c:pt idx="6">
                  <c:v>4936.4516129032254</c:v>
                </c:pt>
                <c:pt idx="7">
                  <c:v>5351.9354838709678</c:v>
                </c:pt>
                <c:pt idx="8">
                  <c:v>5273.9333333333334</c:v>
                </c:pt>
                <c:pt idx="9">
                  <c:v>6578.2258064516127</c:v>
                </c:pt>
                <c:pt idx="10">
                  <c:v>11716.133333333333</c:v>
                </c:pt>
                <c:pt idx="11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C-4C20-90CB-885C8F9972D5}"/>
            </c:ext>
          </c:extLst>
        </c:ser>
        <c:ser>
          <c:idx val="1"/>
          <c:order val="1"/>
          <c:tx>
            <c:strRef>
              <c:f>'Load Data'!$C$6:$C$7</c:f>
              <c:strCache>
                <c:ptCount val="2"/>
                <c:pt idx="0">
                  <c:v>Average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"/>
            </a:ln>
          </c:spPr>
          <c:marker>
            <c:symbol val="diamond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Data'!$C$8:$C$19</c:f>
              <c:numCache>
                <c:formatCode>#,##0</c:formatCode>
                <c:ptCount val="12"/>
                <c:pt idx="0">
                  <c:v>17064.516129032258</c:v>
                </c:pt>
                <c:pt idx="1">
                  <c:v>14535.714285714286</c:v>
                </c:pt>
                <c:pt idx="2">
                  <c:v>12001.354838709678</c:v>
                </c:pt>
                <c:pt idx="3">
                  <c:v>10050</c:v>
                </c:pt>
                <c:pt idx="4">
                  <c:v>7935.4838709677415</c:v>
                </c:pt>
                <c:pt idx="5">
                  <c:v>6416.666666666667</c:v>
                </c:pt>
                <c:pt idx="6">
                  <c:v>5516.1290322580644</c:v>
                </c:pt>
                <c:pt idx="7">
                  <c:v>5612.9032258064517</c:v>
                </c:pt>
                <c:pt idx="8">
                  <c:v>6116.666666666667</c:v>
                </c:pt>
                <c:pt idx="9">
                  <c:v>7580.6451612903229</c:v>
                </c:pt>
                <c:pt idx="10">
                  <c:v>12266.666666666666</c:v>
                </c:pt>
                <c:pt idx="11">
                  <c:v>15305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C-4C20-90CB-885C8F9972D5}"/>
            </c:ext>
          </c:extLst>
        </c:ser>
        <c:ser>
          <c:idx val="2"/>
          <c:order val="2"/>
          <c:tx>
            <c:strRef>
              <c:f>'Load Data'!$D$6:$D$7</c:f>
              <c:strCache>
                <c:ptCount val="2"/>
                <c:pt idx="0">
                  <c:v>Maximum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Data'!$D$8:$D$19</c:f>
              <c:numCache>
                <c:formatCode>#,##0</c:formatCode>
                <c:ptCount val="12"/>
                <c:pt idx="0">
                  <c:v>18163.387096774193</c:v>
                </c:pt>
                <c:pt idx="1">
                  <c:v>16669.071428571428</c:v>
                </c:pt>
                <c:pt idx="2">
                  <c:v>12620.645161290322</c:v>
                </c:pt>
                <c:pt idx="3">
                  <c:v>10211.5</c:v>
                </c:pt>
                <c:pt idx="4">
                  <c:v>8536.7096774193542</c:v>
                </c:pt>
                <c:pt idx="5">
                  <c:v>6569.4333333333334</c:v>
                </c:pt>
                <c:pt idx="6">
                  <c:v>5898.4516129032254</c:v>
                </c:pt>
                <c:pt idx="7">
                  <c:v>5805.5483870967746</c:v>
                </c:pt>
                <c:pt idx="8">
                  <c:v>6270.4</c:v>
                </c:pt>
                <c:pt idx="9">
                  <c:v>7822.9032258064517</c:v>
                </c:pt>
                <c:pt idx="10">
                  <c:v>13054.933333333332</c:v>
                </c:pt>
                <c:pt idx="11">
                  <c:v>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C-4C20-90CB-885C8F99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91040"/>
        <c:axId val="1"/>
      </c:lineChart>
      <c:dateAx>
        <c:axId val="26839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3.3386327503974564E-2"/>
              <c:y val="0.361980087229632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391040"/>
        <c:crosses val="autoZero"/>
        <c:crossBetween val="between"/>
        <c:majorUnit val="5000"/>
        <c:minorUnit val="1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60413354531"/>
          <c:y val="0.49218875170072351"/>
          <c:w val="0.20031796502384738"/>
          <c:h val="0.19010465012779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142875</xdr:rowOff>
    </xdr:from>
    <xdr:to>
      <xdr:col>13</xdr:col>
      <xdr:colOff>542925</xdr:colOff>
      <xdr:row>43</xdr:row>
      <xdr:rowOff>76200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D7B12F8-8A5A-43D4-F4C9-1A04AF11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C21" workbookViewId="0">
      <selection activeCell="H36" sqref="H36"/>
    </sheetView>
  </sheetViews>
  <sheetFormatPr defaultRowHeight="12.75" x14ac:dyDescent="0.2"/>
  <cols>
    <col min="1" max="1" width="11.28515625" customWidth="1"/>
    <col min="2" max="2" width="9.5703125" customWidth="1"/>
    <col min="3" max="3" width="9.7109375" customWidth="1"/>
    <col min="4" max="4" width="10" customWidth="1"/>
  </cols>
  <sheetData>
    <row r="1" spans="1:7" ht="27.75" x14ac:dyDescent="0.4">
      <c r="A1" s="19" t="s">
        <v>0</v>
      </c>
      <c r="B1" s="19"/>
      <c r="C1" s="19"/>
      <c r="D1" s="19"/>
      <c r="E1" s="20"/>
      <c r="F1" s="20"/>
      <c r="G1" s="20"/>
    </row>
    <row r="2" spans="1:7" ht="27.75" x14ac:dyDescent="0.4">
      <c r="A2" s="19" t="s">
        <v>1</v>
      </c>
      <c r="B2" s="19"/>
      <c r="C2" s="19"/>
      <c r="D2" s="19"/>
      <c r="E2" s="20"/>
      <c r="F2" s="20"/>
      <c r="G2" s="20"/>
    </row>
    <row r="3" spans="1:7" ht="13.5" thickBot="1" x14ac:dyDescent="0.25">
      <c r="A3" s="2"/>
      <c r="B3" s="2"/>
      <c r="C3" s="2"/>
      <c r="D3" s="2"/>
      <c r="E3" s="1"/>
      <c r="F3" s="1"/>
      <c r="G3" s="1"/>
    </row>
    <row r="4" spans="1:7" ht="13.5" thickBot="1" x14ac:dyDescent="0.25">
      <c r="A4" s="31" t="s">
        <v>8</v>
      </c>
      <c r="B4" s="32"/>
      <c r="C4" s="32"/>
      <c r="D4" s="32"/>
      <c r="E4" s="32"/>
      <c r="F4" s="32"/>
      <c r="G4" s="25">
        <v>36180</v>
      </c>
    </row>
    <row r="5" spans="1:7" ht="13.5" thickBot="1" x14ac:dyDescent="0.25">
      <c r="A5" s="2"/>
      <c r="B5" s="2"/>
      <c r="C5" s="2"/>
      <c r="D5" s="2"/>
      <c r="E5" s="1"/>
      <c r="F5" s="1"/>
      <c r="G5" s="1"/>
    </row>
    <row r="6" spans="1:7" x14ac:dyDescent="0.2">
      <c r="A6" s="15" t="s">
        <v>2</v>
      </c>
      <c r="B6" s="4" t="s">
        <v>6</v>
      </c>
      <c r="C6" s="4" t="s">
        <v>7</v>
      </c>
      <c r="D6" s="5" t="s">
        <v>10</v>
      </c>
      <c r="E6" s="3" t="s">
        <v>3</v>
      </c>
      <c r="F6" s="4" t="s">
        <v>7</v>
      </c>
      <c r="G6" s="5" t="s">
        <v>4</v>
      </c>
    </row>
    <row r="7" spans="1:7" ht="13.5" thickBot="1" x14ac:dyDescent="0.25">
      <c r="A7" s="16"/>
      <c r="B7" s="13"/>
      <c r="C7" s="13"/>
      <c r="D7" s="14"/>
      <c r="E7" s="12" t="s">
        <v>5</v>
      </c>
      <c r="F7" s="13" t="s">
        <v>5</v>
      </c>
      <c r="G7" s="14" t="s">
        <v>5</v>
      </c>
    </row>
    <row r="8" spans="1:7" x14ac:dyDescent="0.2">
      <c r="A8" s="24">
        <v>36161</v>
      </c>
      <c r="B8" s="21">
        <f t="shared" ref="B8:B18" si="0">+E8/($A9-$A8)</f>
        <v>15786.032258064517</v>
      </c>
      <c r="C8" s="22">
        <f t="shared" ref="C8:C18" si="1">+F8/($A9-$A8)</f>
        <v>17064.516129032258</v>
      </c>
      <c r="D8" s="23">
        <f t="shared" ref="D8:D18" si="2">+G8/($A9-$A8)</f>
        <v>18163.387096774193</v>
      </c>
      <c r="E8" s="7">
        <v>489367</v>
      </c>
      <c r="F8" s="7">
        <v>529000</v>
      </c>
      <c r="G8" s="8">
        <v>563065</v>
      </c>
    </row>
    <row r="9" spans="1:7" x14ac:dyDescent="0.2">
      <c r="A9" s="17">
        <v>36192</v>
      </c>
      <c r="B9" s="6">
        <f t="shared" si="0"/>
        <v>13203.392857142857</v>
      </c>
      <c r="C9" s="7">
        <f t="shared" si="1"/>
        <v>14535.714285714286</v>
      </c>
      <c r="D9" s="8">
        <f t="shared" si="2"/>
        <v>16669.071428571428</v>
      </c>
      <c r="E9" s="7">
        <v>369695</v>
      </c>
      <c r="F9" s="7">
        <v>407000</v>
      </c>
      <c r="G9" s="8">
        <v>466734</v>
      </c>
    </row>
    <row r="10" spans="1:7" x14ac:dyDescent="0.2">
      <c r="A10" s="17">
        <v>36220</v>
      </c>
      <c r="B10" s="6">
        <f t="shared" si="0"/>
        <v>10145.548387096775</v>
      </c>
      <c r="C10" s="7">
        <f t="shared" si="1"/>
        <v>12001.354838709678</v>
      </c>
      <c r="D10" s="8">
        <f t="shared" si="2"/>
        <v>12620.645161290322</v>
      </c>
      <c r="E10" s="7">
        <v>314512</v>
      </c>
      <c r="F10" s="7">
        <v>372042</v>
      </c>
      <c r="G10" s="8">
        <v>391240</v>
      </c>
    </row>
    <row r="11" spans="1:7" x14ac:dyDescent="0.2">
      <c r="A11" s="17">
        <v>36251</v>
      </c>
      <c r="B11" s="6">
        <f t="shared" si="0"/>
        <v>8288.7000000000007</v>
      </c>
      <c r="C11" s="7">
        <f t="shared" si="1"/>
        <v>10050</v>
      </c>
      <c r="D11" s="8">
        <f t="shared" si="2"/>
        <v>10211.5</v>
      </c>
      <c r="E11" s="7">
        <v>248661</v>
      </c>
      <c r="F11" s="7">
        <v>301500</v>
      </c>
      <c r="G11" s="8">
        <v>306345</v>
      </c>
    </row>
    <row r="12" spans="1:7" x14ac:dyDescent="0.2">
      <c r="A12" s="17">
        <v>36281</v>
      </c>
      <c r="B12" s="6">
        <f t="shared" si="0"/>
        <v>7236.322580645161</v>
      </c>
      <c r="C12" s="7">
        <f t="shared" si="1"/>
        <v>7935.4838709677415</v>
      </c>
      <c r="D12" s="8">
        <f t="shared" si="2"/>
        <v>8536.7096774193542</v>
      </c>
      <c r="E12" s="7">
        <v>224326</v>
      </c>
      <c r="F12" s="7">
        <v>246000</v>
      </c>
      <c r="G12" s="8">
        <v>264638</v>
      </c>
    </row>
    <row r="13" spans="1:7" x14ac:dyDescent="0.2">
      <c r="A13" s="17">
        <v>36312</v>
      </c>
      <c r="B13" s="6">
        <f t="shared" si="0"/>
        <v>5867.5</v>
      </c>
      <c r="C13" s="7">
        <f t="shared" si="1"/>
        <v>6416.666666666667</v>
      </c>
      <c r="D13" s="8">
        <f t="shared" si="2"/>
        <v>6569.4333333333334</v>
      </c>
      <c r="E13" s="7">
        <v>176025</v>
      </c>
      <c r="F13" s="7">
        <v>192500</v>
      </c>
      <c r="G13" s="8">
        <v>197083</v>
      </c>
    </row>
    <row r="14" spans="1:7" x14ac:dyDescent="0.2">
      <c r="A14" s="17">
        <v>36342</v>
      </c>
      <c r="B14" s="6">
        <f t="shared" si="0"/>
        <v>4936.4516129032254</v>
      </c>
      <c r="C14" s="7">
        <f t="shared" si="1"/>
        <v>5516.1290322580644</v>
      </c>
      <c r="D14" s="8">
        <f t="shared" si="2"/>
        <v>5898.4516129032254</v>
      </c>
      <c r="E14" s="7">
        <v>153030</v>
      </c>
      <c r="F14" s="7">
        <v>171000</v>
      </c>
      <c r="G14" s="8">
        <v>182852</v>
      </c>
    </row>
    <row r="15" spans="1:7" x14ac:dyDescent="0.2">
      <c r="A15" s="17">
        <v>36373</v>
      </c>
      <c r="B15" s="6">
        <f t="shared" si="0"/>
        <v>5351.9354838709678</v>
      </c>
      <c r="C15" s="7">
        <f t="shared" si="1"/>
        <v>5612.9032258064517</v>
      </c>
      <c r="D15" s="8">
        <f t="shared" si="2"/>
        <v>5805.5483870967746</v>
      </c>
      <c r="E15" s="7">
        <v>165910</v>
      </c>
      <c r="F15" s="7">
        <v>174000</v>
      </c>
      <c r="G15" s="8">
        <v>179972</v>
      </c>
    </row>
    <row r="16" spans="1:7" x14ac:dyDescent="0.2">
      <c r="A16" s="17">
        <v>36404</v>
      </c>
      <c r="B16" s="6">
        <f t="shared" si="0"/>
        <v>5273.9333333333334</v>
      </c>
      <c r="C16" s="7">
        <f t="shared" si="1"/>
        <v>6116.666666666667</v>
      </c>
      <c r="D16" s="8">
        <f t="shared" si="2"/>
        <v>6270.4</v>
      </c>
      <c r="E16" s="7">
        <v>158218</v>
      </c>
      <c r="F16" s="7">
        <v>183500</v>
      </c>
      <c r="G16" s="8">
        <v>188112</v>
      </c>
    </row>
    <row r="17" spans="1:7" x14ac:dyDescent="0.2">
      <c r="A17" s="17">
        <v>36434</v>
      </c>
      <c r="B17" s="6">
        <f t="shared" si="0"/>
        <v>6578.2258064516127</v>
      </c>
      <c r="C17" s="7">
        <f t="shared" si="1"/>
        <v>7580.6451612903229</v>
      </c>
      <c r="D17" s="8">
        <f t="shared" si="2"/>
        <v>7822.9032258064517</v>
      </c>
      <c r="E17" s="7">
        <v>203925</v>
      </c>
      <c r="F17" s="7">
        <v>235000</v>
      </c>
      <c r="G17" s="8">
        <v>242510</v>
      </c>
    </row>
    <row r="18" spans="1:7" x14ac:dyDescent="0.2">
      <c r="A18" s="17">
        <v>36465</v>
      </c>
      <c r="B18" s="6">
        <f t="shared" si="0"/>
        <v>11716.133333333333</v>
      </c>
      <c r="C18" s="7">
        <f t="shared" si="1"/>
        <v>12266.666666666666</v>
      </c>
      <c r="D18" s="8">
        <f t="shared" si="2"/>
        <v>13054.933333333332</v>
      </c>
      <c r="E18" s="7">
        <v>351484</v>
      </c>
      <c r="F18" s="7">
        <v>368000</v>
      </c>
      <c r="G18" s="8">
        <v>391648</v>
      </c>
    </row>
    <row r="19" spans="1:7" ht="13.5" thickBot="1" x14ac:dyDescent="0.25">
      <c r="A19" s="18">
        <v>36495</v>
      </c>
      <c r="B19" s="9">
        <v>12244</v>
      </c>
      <c r="C19" s="10">
        <v>15305</v>
      </c>
      <c r="D19" s="11">
        <v>18366</v>
      </c>
      <c r="E19" s="10">
        <v>479332</v>
      </c>
      <c r="F19" s="10">
        <v>503000</v>
      </c>
      <c r="G19" s="11">
        <v>552989</v>
      </c>
    </row>
    <row r="20" spans="1:7" ht="13.5" thickBot="1" x14ac:dyDescent="0.25">
      <c r="A20" s="30" t="s">
        <v>9</v>
      </c>
      <c r="B20" s="27"/>
      <c r="C20" s="26">
        <f>AVERAGE(C8:C19)</f>
        <v>10033.478878648233</v>
      </c>
      <c r="D20" s="29"/>
      <c r="E20" s="27"/>
      <c r="F20" s="28">
        <f>SUM(F8:F19)</f>
        <v>3682542</v>
      </c>
      <c r="G20" s="27"/>
    </row>
  </sheetData>
  <mergeCells count="1">
    <mergeCell ref="A4:F4"/>
  </mergeCells>
  <printOptions gridLines="1" gridLinesSet="0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1999-01-22T22:21:00Z</cp:lastPrinted>
  <dcterms:created xsi:type="dcterms:W3CDTF">2023-09-20T00:02:19Z</dcterms:created>
  <dcterms:modified xsi:type="dcterms:W3CDTF">2023-09-20T00:02:19Z</dcterms:modified>
</cp:coreProperties>
</file>