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mer\Documents\INSA\S9\Conception systeme vibratoires\03-Projet\CSV-github\Projet_CSV-1\"/>
    </mc:Choice>
  </mc:AlternateContent>
  <xr:revisionPtr revIDLastSave="0" documentId="13_ncr:1_{B0829A78-FBB9-4283-98AC-548A90F6E4DC}" xr6:coauthVersionLast="47" xr6:coauthVersionMax="47" xr10:uidLastSave="{00000000-0000-0000-0000-000000000000}"/>
  <bookViews>
    <workbookView xWindow="-93" yWindow="-93" windowWidth="25786" windowHeight="13866" activeTab="1" xr2:uid="{D0A31BBF-F166-4E0D-BFC8-43DC18621E09}"/>
  </bookViews>
  <sheets>
    <sheet name="K" sheetId="1" r:id="rId1"/>
    <sheet name="Ka" sheetId="2" r:id="rId2"/>
    <sheet name="Inerti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E5" i="1"/>
  <c r="D4" i="1"/>
  <c r="L12" i="2"/>
  <c r="E6" i="1"/>
  <c r="F7" i="1"/>
  <c r="G8" i="1"/>
  <c r="H9" i="1"/>
  <c r="I10" i="1"/>
  <c r="Q17" i="1"/>
  <c r="P16" i="1"/>
  <c r="O15" i="1"/>
  <c r="N14" i="1"/>
  <c r="M13" i="1"/>
  <c r="J9" i="1"/>
  <c r="J10" i="1" s="1"/>
  <c r="I8" i="1"/>
  <c r="I9" i="1" s="1"/>
  <c r="H7" i="1"/>
  <c r="H8" i="1" s="1"/>
  <c r="G6" i="1"/>
  <c r="G7" i="1" s="1"/>
  <c r="F6" i="1"/>
  <c r="F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1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01DD-D811-47E1-B61D-84721ACFB8FF}">
  <dimension ref="A1:R18"/>
  <sheetViews>
    <sheetView workbookViewId="0">
      <selection activeCell="B4" sqref="B4"/>
    </sheetView>
  </sheetViews>
  <sheetFormatPr defaultRowHeight="14.35" x14ac:dyDescent="0.5"/>
  <cols>
    <col min="14" max="14" width="11.87890625" customWidth="1"/>
    <col min="16" max="17" width="9.3515625" bestFit="1" customWidth="1"/>
  </cols>
  <sheetData>
    <row r="1" spans="1:18" x14ac:dyDescent="0.5">
      <c r="A1" s="1">
        <v>89380</v>
      </c>
      <c r="B1">
        <v>-89380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</row>
    <row r="2" spans="1:18" x14ac:dyDescent="0.5">
      <c r="A2">
        <v>-89380</v>
      </c>
      <c r="B2" s="1">
        <f>A1+7500</f>
        <v>96880</v>
      </c>
      <c r="C2">
        <v>-7500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5">
      <c r="A3">
        <v>0</v>
      </c>
      <c r="B3">
        <v>-7500</v>
      </c>
      <c r="C3" s="2">
        <v>10000000000</v>
      </c>
      <c r="D3" s="3">
        <v>-10000000000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5">
      <c r="A4">
        <v>0</v>
      </c>
      <c r="B4">
        <v>0</v>
      </c>
      <c r="C4" s="3">
        <v>-10000000000</v>
      </c>
      <c r="D4" s="2">
        <f>-D3-E4</f>
        <v>10003872000</v>
      </c>
      <c r="E4">
        <v>-3872000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5">
      <c r="A5">
        <v>0</v>
      </c>
      <c r="B5">
        <v>0</v>
      </c>
      <c r="C5">
        <v>0</v>
      </c>
      <c r="D5">
        <v>-3872000</v>
      </c>
      <c r="E5" s="1">
        <f>-E4+2471000</f>
        <v>6343000</v>
      </c>
      <c r="F5">
        <f>-2471000</f>
        <v>-2471000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5">
      <c r="A6">
        <v>0</v>
      </c>
      <c r="B6">
        <v>0</v>
      </c>
      <c r="C6">
        <v>0</v>
      </c>
      <c r="D6">
        <v>0</v>
      </c>
      <c r="E6">
        <f>-2471000</f>
        <v>-2471000</v>
      </c>
      <c r="F6" s="1">
        <f>-F5*2</f>
        <v>4942000</v>
      </c>
      <c r="G6">
        <f>-2471000</f>
        <v>-2471000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5">
      <c r="A7">
        <v>0</v>
      </c>
      <c r="B7">
        <v>0</v>
      </c>
      <c r="C7">
        <v>0</v>
      </c>
      <c r="D7">
        <v>0</v>
      </c>
      <c r="E7">
        <v>0</v>
      </c>
      <c r="F7">
        <f>-2471000</f>
        <v>-2471000</v>
      </c>
      <c r="G7" s="1">
        <f>-G6*2</f>
        <v>4942000</v>
      </c>
      <c r="H7">
        <f>-2471000</f>
        <v>-2471000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f>-2471000</f>
        <v>-2471000</v>
      </c>
      <c r="H8" s="1">
        <f>-H7*2</f>
        <v>4942000</v>
      </c>
      <c r="I8">
        <f>-2471000</f>
        <v>-2471000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>-2471000</f>
        <v>-2471000</v>
      </c>
      <c r="I9" s="1">
        <f>-I8*2</f>
        <v>4942000</v>
      </c>
      <c r="J9">
        <f>-2471000</f>
        <v>-2471000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-2471000</f>
        <v>-2471000</v>
      </c>
      <c r="J10" s="1">
        <f>-J9*2</f>
        <v>4942000</v>
      </c>
      <c r="K10">
        <v>-4008000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-4008000</v>
      </c>
      <c r="K11" s="2">
        <v>10000000000</v>
      </c>
      <c r="L11" s="3">
        <v>-10000000000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-10000000000</v>
      </c>
      <c r="L12" s="2">
        <v>10000000000</v>
      </c>
      <c r="M12">
        <v>-4770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-4770</v>
      </c>
      <c r="M13" s="1">
        <f>-M12+378790</f>
        <v>383560</v>
      </c>
      <c r="N13">
        <v>-378790</v>
      </c>
      <c r="O13">
        <v>0</v>
      </c>
      <c r="P13">
        <v>0</v>
      </c>
      <c r="Q13">
        <v>0</v>
      </c>
      <c r="R13">
        <v>0</v>
      </c>
    </row>
    <row r="14" spans="1:18" x14ac:dyDescent="0.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-378790</v>
      </c>
      <c r="N14" s="1">
        <f>-N13-O14-P14-Q14</f>
        <v>33787170</v>
      </c>
      <c r="O14">
        <v>-13180</v>
      </c>
      <c r="P14">
        <v>-20408200</v>
      </c>
      <c r="Q14">
        <v>-12987000</v>
      </c>
      <c r="R14">
        <v>0</v>
      </c>
    </row>
    <row r="15" spans="1:18" x14ac:dyDescent="0.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-13180</v>
      </c>
      <c r="O15" s="1">
        <f>-O14</f>
        <v>13180</v>
      </c>
      <c r="P15">
        <v>0</v>
      </c>
      <c r="Q15">
        <v>0</v>
      </c>
      <c r="R15">
        <v>0</v>
      </c>
    </row>
    <row r="16" spans="1:18" x14ac:dyDescent="0.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-20408200</v>
      </c>
      <c r="O16">
        <v>0</v>
      </c>
      <c r="P16" s="1">
        <f>-P14</f>
        <v>20408200</v>
      </c>
      <c r="Q16">
        <v>0</v>
      </c>
      <c r="R16">
        <v>0</v>
      </c>
    </row>
    <row r="17" spans="1:18" x14ac:dyDescent="0.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-12987000</v>
      </c>
      <c r="O17">
        <v>0</v>
      </c>
      <c r="P17">
        <v>0</v>
      </c>
      <c r="Q17" s="1">
        <f>-Q14</f>
        <v>12987000</v>
      </c>
      <c r="R17">
        <v>0</v>
      </c>
    </row>
    <row r="18" spans="1:18" x14ac:dyDescent="0.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377E-3526-4E0D-9D07-D207A44120BA}">
  <dimension ref="A1:R18"/>
  <sheetViews>
    <sheetView tabSelected="1" workbookViewId="0">
      <selection activeCell="E11" sqref="E11"/>
    </sheetView>
  </sheetViews>
  <sheetFormatPr defaultRowHeight="14.35" x14ac:dyDescent="0.5"/>
  <sheetData>
    <row r="1" spans="1:18" x14ac:dyDescent="0.5">
      <c r="A1" s="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</row>
    <row r="2" spans="1:18" x14ac:dyDescent="0.5">
      <c r="A2">
        <v>0</v>
      </c>
      <c r="B2" s="1">
        <f>-C2</f>
        <v>0.6</v>
      </c>
      <c r="C2">
        <v>-0.6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5">
      <c r="A4">
        <v>0</v>
      </c>
      <c r="B4">
        <v>0</v>
      </c>
      <c r="C4">
        <v>0</v>
      </c>
      <c r="D4" s="1">
        <v>135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-135</v>
      </c>
    </row>
    <row r="5" spans="1:18" x14ac:dyDescent="0.5">
      <c r="A5">
        <v>0</v>
      </c>
      <c r="B5">
        <v>0</v>
      </c>
      <c r="C5">
        <v>0</v>
      </c>
      <c r="D5">
        <v>0</v>
      </c>
      <c r="E5" s="1">
        <v>5.4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5">
      <c r="A6">
        <v>0</v>
      </c>
      <c r="B6">
        <v>0</v>
      </c>
      <c r="C6">
        <v>0</v>
      </c>
      <c r="D6">
        <v>0</v>
      </c>
      <c r="E6">
        <v>0</v>
      </c>
      <c r="F6" s="1">
        <v>5.4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 s="1">
        <v>5.4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>
        <v>5.4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5.4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5.4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f>-M12</f>
        <v>20</v>
      </c>
      <c r="M12">
        <v>-20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-20</v>
      </c>
      <c r="M13" s="1">
        <v>20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5">
      <c r="A18">
        <v>0</v>
      </c>
      <c r="B18">
        <v>0</v>
      </c>
      <c r="C18">
        <v>0</v>
      </c>
      <c r="D18">
        <v>-135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06FC-CF13-49B0-8F8D-5FFA7FF61D5F}">
  <dimension ref="A1:R18"/>
  <sheetViews>
    <sheetView workbookViewId="0">
      <selection activeCell="E16" sqref="E16"/>
    </sheetView>
  </sheetViews>
  <sheetFormatPr defaultRowHeight="14.35" x14ac:dyDescent="0.5"/>
  <sheetData>
    <row r="1" spans="1:18" x14ac:dyDescent="0.5">
      <c r="A1" s="1">
        <v>1.2699999999999999E-2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</row>
    <row r="2" spans="1:18" x14ac:dyDescent="0.5">
      <c r="A2">
        <v>0</v>
      </c>
      <c r="B2" s="1">
        <v>6.1999999999999998E-3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5">
      <c r="A3">
        <v>0</v>
      </c>
      <c r="B3">
        <v>0</v>
      </c>
      <c r="C3" s="1">
        <v>0.1192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5">
      <c r="A4">
        <v>0</v>
      </c>
      <c r="B4">
        <v>0</v>
      </c>
      <c r="C4">
        <v>0</v>
      </c>
      <c r="D4" s="1">
        <v>5.8999999999999997E-2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5">
      <c r="A5">
        <v>0</v>
      </c>
      <c r="B5">
        <v>0</v>
      </c>
      <c r="C5">
        <v>0</v>
      </c>
      <c r="D5">
        <v>0</v>
      </c>
      <c r="E5" s="1">
        <v>0.105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5">
      <c r="A6">
        <v>0</v>
      </c>
      <c r="B6">
        <v>0</v>
      </c>
      <c r="C6">
        <v>0</v>
      </c>
      <c r="D6">
        <v>0</v>
      </c>
      <c r="E6">
        <v>0</v>
      </c>
      <c r="F6" s="1">
        <v>7.2999999999999995E-2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 s="1">
        <v>0.105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>
        <v>0.105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7.2999999999999995E-2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0.105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2.0019999999999998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0.56130000000000002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8.5400000000000004E-2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">
        <v>0.45040000000000002</v>
      </c>
      <c r="O14">
        <v>0</v>
      </c>
      <c r="P14">
        <v>0</v>
      </c>
      <c r="Q14">
        <v>0</v>
      </c>
      <c r="R14">
        <v>0</v>
      </c>
    </row>
    <row r="15" spans="1:18" x14ac:dyDescent="0.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v>1.1999999999999999E-3</v>
      </c>
      <c r="P15">
        <v>0</v>
      </c>
      <c r="Q15">
        <v>0</v>
      </c>
      <c r="R15">
        <v>0</v>
      </c>
    </row>
    <row r="16" spans="1:18" x14ac:dyDescent="0.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1">
        <v>0.42880000000000001</v>
      </c>
      <c r="Q16">
        <v>0</v>
      </c>
      <c r="R16">
        <v>0</v>
      </c>
    </row>
    <row r="17" spans="1:18" x14ac:dyDescent="0.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">
        <v>0.1245</v>
      </c>
      <c r="R17">
        <v>0</v>
      </c>
    </row>
    <row r="18" spans="1:18" x14ac:dyDescent="0.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0.12529999999999999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</vt:lpstr>
      <vt:lpstr>Ka</vt:lpstr>
      <vt:lpstr>Inertie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Aymeric Isenbart</dc:creator>
  <cp:lastModifiedBy>Aymeric Isenbart</cp:lastModifiedBy>
  <dcterms:created xsi:type="dcterms:W3CDTF">2024-09-23T14:39:53Z</dcterms:created>
  <dcterms:modified xsi:type="dcterms:W3CDTF">2024-10-07T15:22:06Z</dcterms:modified>
</cp:coreProperties>
</file>