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Reaction Wheels\"/>
    </mc:Choice>
  </mc:AlternateContent>
  <xr:revisionPtr revIDLastSave="0" documentId="13_ncr:1_{438A734B-CD26-457A-A09D-2BA910AE825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" l="1"/>
  <c r="Q14" i="1"/>
  <c r="P10" i="1"/>
  <c r="O37" i="1"/>
  <c r="O38" i="1"/>
  <c r="O36" i="1"/>
  <c r="O35" i="1"/>
  <c r="P23" i="1"/>
  <c r="P12" i="1"/>
  <c r="P9" i="1"/>
  <c r="Q8" i="1"/>
  <c r="P26" i="1"/>
  <c r="Q26" i="1" s="1"/>
  <c r="P25" i="1"/>
  <c r="Q25" i="1" s="1"/>
  <c r="P24" i="1"/>
  <c r="Q24" i="1" s="1"/>
  <c r="Q23" i="1"/>
  <c r="P17" i="1"/>
  <c r="Q17" i="1" s="1"/>
  <c r="P16" i="1"/>
  <c r="Q16" i="1" s="1"/>
  <c r="Q12" i="1"/>
  <c r="Q10" i="1"/>
  <c r="P11" i="1"/>
  <c r="P13" i="1"/>
  <c r="P15" i="1"/>
  <c r="Q15" i="1" s="1"/>
  <c r="Q9" i="1"/>
  <c r="P8" i="1"/>
  <c r="P7" i="1"/>
  <c r="P6" i="1"/>
  <c r="P5" i="1"/>
  <c r="P4" i="1"/>
  <c r="P3" i="1"/>
  <c r="P2" i="1"/>
  <c r="Q11" i="1"/>
  <c r="Q13" i="1"/>
  <c r="Q7" i="1"/>
  <c r="Q6" i="1"/>
  <c r="Q5" i="1"/>
  <c r="Q2" i="1"/>
  <c r="Q3" i="1"/>
  <c r="Q4" i="1"/>
</calcChain>
</file>

<file path=xl/sharedStrings.xml><?xml version="1.0" encoding="utf-8"?>
<sst xmlns="http://schemas.openxmlformats.org/spreadsheetml/2006/main" count="76" uniqueCount="38">
  <si>
    <t>Company</t>
  </si>
  <si>
    <t>Product</t>
  </si>
  <si>
    <t>Comat</t>
  </si>
  <si>
    <t>l (mm)</t>
  </si>
  <si>
    <t>w (mm)</t>
  </si>
  <si>
    <t>h (mm)</t>
  </si>
  <si>
    <t>RW20</t>
  </si>
  <si>
    <t>RW40</t>
  </si>
  <si>
    <t>RW60</t>
  </si>
  <si>
    <t>Max momentum (mNms)</t>
  </si>
  <si>
    <t>Max Torque (mNm)</t>
  </si>
  <si>
    <t>Max Speed (rpm)</t>
  </si>
  <si>
    <t>Min speed (rpm)</t>
  </si>
  <si>
    <t>Mass (g)</t>
  </si>
  <si>
    <t>Power steady (W)</t>
  </si>
  <si>
    <t>Max Torque Power (W)</t>
  </si>
  <si>
    <t>Max voltage (V)</t>
  </si>
  <si>
    <t>Min voltage (V)</t>
  </si>
  <si>
    <t>Max 8U rotational speed (rads-1)</t>
  </si>
  <si>
    <t>Max 8U rotational speeds (rpm)</t>
  </si>
  <si>
    <t>Space Inventor</t>
  </si>
  <si>
    <t>WHL-1000</t>
  </si>
  <si>
    <t>https://satsearch.co/products/space-inventor-whl-1000</t>
  </si>
  <si>
    <t>RW400</t>
  </si>
  <si>
    <t>AA Clyde Space</t>
  </si>
  <si>
    <t>RW401</t>
  </si>
  <si>
    <t>RW402</t>
  </si>
  <si>
    <t>GranStal</t>
  </si>
  <si>
    <t>GS-RWT37</t>
  </si>
  <si>
    <t>GS-RWT41</t>
  </si>
  <si>
    <t>GS-RWS15</t>
  </si>
  <si>
    <t>GS-RWS56</t>
  </si>
  <si>
    <t>GS-RWS67</t>
  </si>
  <si>
    <t>GS-RW10</t>
  </si>
  <si>
    <t>GS-RW60</t>
  </si>
  <si>
    <t>GS-RW200</t>
  </si>
  <si>
    <t>GS-RW400</t>
  </si>
  <si>
    <t>Steady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</si>
</sst>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tsearch.co/products/space-inventor-whl-1000" TargetMode="External"/><Relationship Id="rId1" Type="http://schemas.openxmlformats.org/officeDocument/2006/relationships/hyperlink" Target="https://satsearch.co/products/space-inventor-whl-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zoomScale="85" zoomScaleNormal="85" workbookViewId="0">
      <selection activeCell="G34" sqref="G34:O38"/>
    </sheetView>
  </sheetViews>
  <sheetFormatPr defaultRowHeight="15" x14ac:dyDescent="0.25"/>
  <cols>
    <col min="1" max="1" width="16.5703125" customWidth="1"/>
    <col min="2" max="2" width="12.5703125" customWidth="1"/>
    <col min="3" max="3" width="21.85546875" customWidth="1"/>
    <col min="4" max="4" width="11.5703125" customWidth="1"/>
    <col min="5" max="5" width="13.85546875" customWidth="1"/>
    <col min="6" max="6" width="25.28515625" customWidth="1"/>
    <col min="7" max="7" width="14.85546875" customWidth="1"/>
    <col min="8" max="8" width="11.140625" customWidth="1"/>
    <col min="9" max="9" width="9" customWidth="1"/>
    <col min="10" max="10" width="10.5703125" customWidth="1"/>
    <col min="11" max="11" width="6.85546875" customWidth="1"/>
    <col min="12" max="12" width="21.7109375" customWidth="1"/>
    <col min="13" max="13" width="20.140625" customWidth="1"/>
    <col min="14" max="14" width="7.7109375" customWidth="1"/>
    <col min="15" max="15" width="28.42578125" customWidth="1"/>
    <col min="16" max="16" width="13.5703125" customWidth="1"/>
    <col min="17" max="17" width="33.42578125" style="3" customWidth="1"/>
  </cols>
  <sheetData>
    <row r="1" spans="1:18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37</v>
      </c>
      <c r="O1" s="1" t="s">
        <v>16</v>
      </c>
      <c r="P1" s="1" t="s">
        <v>18</v>
      </c>
      <c r="Q1" s="2" t="s">
        <v>19</v>
      </c>
    </row>
    <row r="2" spans="1:18" x14ac:dyDescent="0.25">
      <c r="A2" t="s">
        <v>2</v>
      </c>
      <c r="B2" t="s">
        <v>6</v>
      </c>
      <c r="C2">
        <v>48</v>
      </c>
      <c r="D2">
        <v>48</v>
      </c>
      <c r="E2">
        <v>28.2</v>
      </c>
      <c r="F2">
        <v>20</v>
      </c>
      <c r="G2">
        <v>2</v>
      </c>
      <c r="H2">
        <v>6000</v>
      </c>
      <c r="I2">
        <v>2</v>
      </c>
      <c r="J2">
        <v>142</v>
      </c>
      <c r="K2">
        <v>0.8</v>
      </c>
      <c r="L2">
        <v>3.5</v>
      </c>
      <c r="M2">
        <v>10</v>
      </c>
      <c r="N2">
        <v>14</v>
      </c>
      <c r="O2">
        <v>18</v>
      </c>
      <c r="P2">
        <f t="shared" ref="P2:P8" si="0">F2*0.001</f>
        <v>0.02</v>
      </c>
      <c r="Q2" s="3">
        <f>(P2/(2*PI())*60)</f>
        <v>0.19098593171027442</v>
      </c>
    </row>
    <row r="3" spans="1:18" x14ac:dyDescent="0.25">
      <c r="A3" t="s">
        <v>2</v>
      </c>
      <c r="B3" t="s">
        <v>7</v>
      </c>
      <c r="C3">
        <v>67</v>
      </c>
      <c r="D3">
        <v>67</v>
      </c>
      <c r="E3">
        <v>44.8</v>
      </c>
      <c r="F3">
        <v>40</v>
      </c>
      <c r="G3">
        <v>4</v>
      </c>
      <c r="H3">
        <v>6000</v>
      </c>
      <c r="I3">
        <v>2</v>
      </c>
      <c r="J3">
        <v>230</v>
      </c>
      <c r="K3">
        <v>0.9</v>
      </c>
      <c r="L3">
        <v>6.2</v>
      </c>
      <c r="M3">
        <v>10</v>
      </c>
      <c r="N3">
        <v>14</v>
      </c>
      <c r="O3">
        <v>18</v>
      </c>
      <c r="P3">
        <f t="shared" si="0"/>
        <v>0.04</v>
      </c>
      <c r="Q3" s="3">
        <f t="shared" ref="Q3:Q17" si="1">(P3/(2*PI())*60)</f>
        <v>0.38197186342054884</v>
      </c>
    </row>
    <row r="4" spans="1:18" x14ac:dyDescent="0.25">
      <c r="A4" t="s">
        <v>2</v>
      </c>
      <c r="B4" t="s">
        <v>8</v>
      </c>
      <c r="C4">
        <v>65.599999999999994</v>
      </c>
      <c r="D4">
        <v>65.599999999999994</v>
      </c>
      <c r="E4">
        <v>44.8</v>
      </c>
      <c r="F4">
        <v>60</v>
      </c>
      <c r="G4">
        <v>6</v>
      </c>
      <c r="H4">
        <v>6000</v>
      </c>
      <c r="I4">
        <v>2</v>
      </c>
      <c r="J4">
        <v>270</v>
      </c>
      <c r="K4">
        <v>0.9</v>
      </c>
      <c r="L4">
        <v>7.7</v>
      </c>
      <c r="M4">
        <v>10</v>
      </c>
      <c r="N4">
        <v>14</v>
      </c>
      <c r="O4">
        <v>18</v>
      </c>
      <c r="P4">
        <f t="shared" si="0"/>
        <v>0.06</v>
      </c>
      <c r="Q4" s="3">
        <f t="shared" si="1"/>
        <v>0.57295779513082312</v>
      </c>
    </row>
    <row r="5" spans="1:18" x14ac:dyDescent="0.25">
      <c r="A5" t="s">
        <v>20</v>
      </c>
      <c r="B5" t="s">
        <v>21</v>
      </c>
      <c r="C5">
        <v>109</v>
      </c>
      <c r="D5">
        <v>109</v>
      </c>
      <c r="E5">
        <v>42.5</v>
      </c>
      <c r="F5">
        <v>1000</v>
      </c>
      <c r="G5">
        <v>50</v>
      </c>
      <c r="H5">
        <v>8100</v>
      </c>
      <c r="J5">
        <v>1200</v>
      </c>
      <c r="K5">
        <v>9</v>
      </c>
      <c r="L5">
        <v>44</v>
      </c>
      <c r="O5">
        <v>28</v>
      </c>
      <c r="P5">
        <f t="shared" si="0"/>
        <v>1</v>
      </c>
      <c r="Q5" s="3">
        <f t="shared" si="1"/>
        <v>9.5492965855137211</v>
      </c>
      <c r="R5" s="4" t="s">
        <v>22</v>
      </c>
    </row>
    <row r="6" spans="1:18" x14ac:dyDescent="0.25">
      <c r="A6" t="s">
        <v>24</v>
      </c>
      <c r="B6" t="s">
        <v>23</v>
      </c>
      <c r="C6">
        <v>50</v>
      </c>
      <c r="D6">
        <v>50</v>
      </c>
      <c r="E6">
        <v>27</v>
      </c>
      <c r="F6">
        <v>15</v>
      </c>
      <c r="G6">
        <v>8</v>
      </c>
      <c r="H6">
        <v>5000</v>
      </c>
      <c r="J6">
        <v>197</v>
      </c>
      <c r="K6">
        <v>1</v>
      </c>
      <c r="L6">
        <v>15</v>
      </c>
      <c r="M6">
        <v>4.5</v>
      </c>
      <c r="N6">
        <v>5</v>
      </c>
      <c r="O6">
        <v>0.5</v>
      </c>
      <c r="P6">
        <f t="shared" si="0"/>
        <v>1.4999999999999999E-2</v>
      </c>
      <c r="Q6" s="3">
        <f t="shared" si="1"/>
        <v>0.14323944878270578</v>
      </c>
    </row>
    <row r="7" spans="1:18" x14ac:dyDescent="0.25">
      <c r="A7" t="s">
        <v>24</v>
      </c>
      <c r="B7" t="s">
        <v>25</v>
      </c>
      <c r="C7">
        <v>50</v>
      </c>
      <c r="D7">
        <v>50</v>
      </c>
      <c r="E7">
        <v>27</v>
      </c>
      <c r="F7">
        <v>30</v>
      </c>
      <c r="G7">
        <v>8</v>
      </c>
      <c r="H7">
        <v>5000</v>
      </c>
      <c r="J7">
        <v>210</v>
      </c>
      <c r="K7">
        <v>1</v>
      </c>
      <c r="L7">
        <v>15</v>
      </c>
      <c r="M7">
        <v>4.5</v>
      </c>
      <c r="N7">
        <v>5</v>
      </c>
      <c r="O7">
        <v>0.5</v>
      </c>
      <c r="P7">
        <f t="shared" si="0"/>
        <v>0.03</v>
      </c>
      <c r="Q7" s="3">
        <f t="shared" si="1"/>
        <v>0.28647889756541156</v>
      </c>
    </row>
    <row r="8" spans="1:18" x14ac:dyDescent="0.25">
      <c r="A8" t="s">
        <v>24</v>
      </c>
      <c r="B8" t="s">
        <v>26</v>
      </c>
      <c r="C8">
        <v>50</v>
      </c>
      <c r="D8">
        <v>50</v>
      </c>
      <c r="E8">
        <v>27</v>
      </c>
      <c r="F8">
        <v>50</v>
      </c>
      <c r="G8">
        <v>8</v>
      </c>
      <c r="H8">
        <v>5000</v>
      </c>
      <c r="J8">
        <v>375</v>
      </c>
      <c r="K8">
        <v>1</v>
      </c>
      <c r="L8">
        <v>15</v>
      </c>
      <c r="M8">
        <v>4.5</v>
      </c>
      <c r="N8">
        <v>5</v>
      </c>
      <c r="O8">
        <v>0.5</v>
      </c>
      <c r="P8">
        <f t="shared" si="0"/>
        <v>0.05</v>
      </c>
      <c r="Q8" s="3">
        <f>(P8/(2*PI())*60)</f>
        <v>0.47746482927568601</v>
      </c>
    </row>
    <row r="9" spans="1:18" x14ac:dyDescent="0.25">
      <c r="A9" t="s">
        <v>27</v>
      </c>
      <c r="B9" t="s">
        <v>28</v>
      </c>
      <c r="C9">
        <v>37</v>
      </c>
      <c r="D9">
        <v>37</v>
      </c>
      <c r="E9">
        <v>37</v>
      </c>
      <c r="F9">
        <v>3</v>
      </c>
      <c r="G9">
        <v>0.45</v>
      </c>
      <c r="H9">
        <v>6000</v>
      </c>
      <c r="J9">
        <v>90</v>
      </c>
      <c r="K9">
        <v>0.7</v>
      </c>
      <c r="L9">
        <v>2.5</v>
      </c>
      <c r="N9">
        <v>8</v>
      </c>
      <c r="P9">
        <f>F9*0.001</f>
        <v>3.0000000000000001E-3</v>
      </c>
      <c r="Q9" s="3">
        <f t="shared" si="1"/>
        <v>2.8647889756541162E-2</v>
      </c>
    </row>
    <row r="10" spans="1:18" x14ac:dyDescent="0.25">
      <c r="A10" t="s">
        <v>27</v>
      </c>
      <c r="B10" t="s">
        <v>29</v>
      </c>
      <c r="C10">
        <v>41</v>
      </c>
      <c r="D10">
        <v>41</v>
      </c>
      <c r="E10">
        <v>41</v>
      </c>
      <c r="F10">
        <v>6</v>
      </c>
      <c r="G10">
        <v>0.45</v>
      </c>
      <c r="H10">
        <v>8000</v>
      </c>
      <c r="J10">
        <v>115</v>
      </c>
      <c r="K10">
        <v>0.8</v>
      </c>
      <c r="L10">
        <v>2.5</v>
      </c>
      <c r="N10">
        <v>8</v>
      </c>
      <c r="P10">
        <f>F10*0.001</f>
        <v>6.0000000000000001E-3</v>
      </c>
      <c r="Q10" s="3">
        <f>(P10/(2*PI())*60)</f>
        <v>5.7295779513082325E-2</v>
      </c>
    </row>
    <row r="11" spans="1:18" x14ac:dyDescent="0.25">
      <c r="A11" t="s">
        <v>27</v>
      </c>
      <c r="B11" t="s">
        <v>30</v>
      </c>
      <c r="C11">
        <v>49</v>
      </c>
      <c r="D11">
        <v>49</v>
      </c>
      <c r="E11">
        <v>23</v>
      </c>
      <c r="F11">
        <v>15</v>
      </c>
      <c r="G11">
        <v>2.5</v>
      </c>
      <c r="H11">
        <v>6500</v>
      </c>
      <c r="J11">
        <v>150</v>
      </c>
      <c r="K11">
        <v>2.5</v>
      </c>
      <c r="L11">
        <v>5</v>
      </c>
      <c r="N11">
        <v>8</v>
      </c>
      <c r="P11">
        <f t="shared" ref="P11:P17" si="2">F11*0.001</f>
        <v>1.4999999999999999E-2</v>
      </c>
      <c r="Q11" s="3">
        <f t="shared" si="1"/>
        <v>0.14323944878270578</v>
      </c>
    </row>
    <row r="12" spans="1:18" x14ac:dyDescent="0.25">
      <c r="A12" t="s">
        <v>27</v>
      </c>
      <c r="B12" t="s">
        <v>31</v>
      </c>
      <c r="C12">
        <v>49</v>
      </c>
      <c r="D12">
        <v>49</v>
      </c>
      <c r="E12">
        <v>49</v>
      </c>
      <c r="F12">
        <v>56</v>
      </c>
      <c r="G12">
        <v>8</v>
      </c>
      <c r="H12">
        <v>6200</v>
      </c>
      <c r="J12">
        <v>460</v>
      </c>
      <c r="K12">
        <v>2.5</v>
      </c>
      <c r="L12">
        <v>7.5</v>
      </c>
      <c r="N12">
        <v>8</v>
      </c>
      <c r="P12">
        <f>F12*0.001</f>
        <v>5.6000000000000001E-2</v>
      </c>
      <c r="Q12" s="3">
        <f>(P12/(2*PI())*60)</f>
        <v>0.5347606087887683</v>
      </c>
    </row>
    <row r="13" spans="1:18" x14ac:dyDescent="0.25">
      <c r="A13" t="s">
        <v>27</v>
      </c>
      <c r="B13" t="s">
        <v>32</v>
      </c>
      <c r="C13">
        <v>70</v>
      </c>
      <c r="D13">
        <v>70</v>
      </c>
      <c r="E13">
        <v>72.400000000000006</v>
      </c>
      <c r="F13">
        <v>67</v>
      </c>
      <c r="G13">
        <v>10</v>
      </c>
      <c r="H13">
        <v>6500</v>
      </c>
      <c r="J13">
        <v>450</v>
      </c>
      <c r="K13">
        <v>3</v>
      </c>
      <c r="L13">
        <v>7.5</v>
      </c>
      <c r="N13">
        <v>8</v>
      </c>
      <c r="P13">
        <f t="shared" si="2"/>
        <v>6.7000000000000004E-2</v>
      </c>
      <c r="Q13" s="3">
        <f t="shared" si="1"/>
        <v>0.63980287122941937</v>
      </c>
    </row>
    <row r="14" spans="1:18" x14ac:dyDescent="0.25">
      <c r="A14" s="5" t="s">
        <v>27</v>
      </c>
      <c r="B14" s="5" t="s">
        <v>33</v>
      </c>
      <c r="C14" s="5">
        <v>50</v>
      </c>
      <c r="D14" s="5">
        <v>50</v>
      </c>
      <c r="E14" s="5">
        <v>60</v>
      </c>
      <c r="F14" s="5">
        <v>100</v>
      </c>
      <c r="G14" s="5">
        <v>10</v>
      </c>
      <c r="H14" s="5">
        <v>6800</v>
      </c>
      <c r="I14" s="5"/>
      <c r="J14" s="5">
        <v>250</v>
      </c>
      <c r="K14" s="5">
        <v>3.5</v>
      </c>
      <c r="L14" s="5"/>
      <c r="M14" s="5"/>
      <c r="N14" s="5"/>
      <c r="O14" s="5"/>
      <c r="P14" s="5">
        <f>F14*0.001</f>
        <v>0.1</v>
      </c>
      <c r="Q14" s="6">
        <f>(P14/(2*PI())*60)</f>
        <v>0.95492965855137202</v>
      </c>
    </row>
    <row r="15" spans="1:18" x14ac:dyDescent="0.25">
      <c r="A15" t="s">
        <v>27</v>
      </c>
      <c r="B15" t="s">
        <v>34</v>
      </c>
      <c r="C15">
        <v>100</v>
      </c>
      <c r="D15">
        <v>100</v>
      </c>
      <c r="E15">
        <v>65</v>
      </c>
      <c r="F15">
        <v>600</v>
      </c>
      <c r="G15">
        <v>20</v>
      </c>
      <c r="H15">
        <v>6500</v>
      </c>
      <c r="J15">
        <v>1050</v>
      </c>
      <c r="K15">
        <v>4.5</v>
      </c>
      <c r="P15">
        <f t="shared" si="2"/>
        <v>0.6</v>
      </c>
      <c r="Q15" s="3">
        <f t="shared" si="1"/>
        <v>5.7295779513082321</v>
      </c>
    </row>
    <row r="16" spans="1:18" x14ac:dyDescent="0.25">
      <c r="A16" t="s">
        <v>27</v>
      </c>
      <c r="B16" t="s">
        <v>35</v>
      </c>
      <c r="C16">
        <v>130</v>
      </c>
      <c r="D16">
        <v>130</v>
      </c>
      <c r="E16">
        <v>85</v>
      </c>
      <c r="F16">
        <v>2000</v>
      </c>
      <c r="G16">
        <v>60</v>
      </c>
      <c r="H16">
        <v>6200</v>
      </c>
      <c r="J16">
        <v>1850</v>
      </c>
      <c r="K16">
        <v>5</v>
      </c>
      <c r="M16">
        <v>20</v>
      </c>
      <c r="N16">
        <v>28</v>
      </c>
      <c r="O16">
        <v>32</v>
      </c>
      <c r="P16">
        <f t="shared" si="2"/>
        <v>2</v>
      </c>
      <c r="Q16" s="3">
        <f t="shared" si="1"/>
        <v>19.098593171027442</v>
      </c>
    </row>
    <row r="17" spans="1:18" x14ac:dyDescent="0.25">
      <c r="A17" t="s">
        <v>27</v>
      </c>
      <c r="B17" t="s">
        <v>36</v>
      </c>
      <c r="C17">
        <v>170</v>
      </c>
      <c r="D17">
        <v>170</v>
      </c>
      <c r="E17">
        <v>91</v>
      </c>
      <c r="F17">
        <v>4000</v>
      </c>
      <c r="G17">
        <v>100</v>
      </c>
      <c r="H17">
        <v>5600</v>
      </c>
      <c r="J17">
        <v>280</v>
      </c>
      <c r="K17">
        <v>10</v>
      </c>
      <c r="M17">
        <v>20</v>
      </c>
      <c r="N17">
        <v>28</v>
      </c>
      <c r="O17">
        <v>32</v>
      </c>
      <c r="P17">
        <f t="shared" si="2"/>
        <v>4</v>
      </c>
      <c r="Q17" s="3">
        <f t="shared" si="1"/>
        <v>38.197186342054884</v>
      </c>
    </row>
    <row r="23" spans="1:18" x14ac:dyDescent="0.25">
      <c r="A23" t="s">
        <v>2</v>
      </c>
      <c r="B23" t="s">
        <v>8</v>
      </c>
      <c r="C23">
        <v>65.599999999999994</v>
      </c>
      <c r="D23">
        <v>65.599999999999994</v>
      </c>
      <c r="E23">
        <v>44.8</v>
      </c>
      <c r="F23">
        <v>60</v>
      </c>
      <c r="G23">
        <v>6</v>
      </c>
      <c r="H23">
        <v>6000</v>
      </c>
      <c r="I23">
        <v>2</v>
      </c>
      <c r="J23">
        <v>270</v>
      </c>
      <c r="K23">
        <v>0.9</v>
      </c>
      <c r="L23">
        <v>7.7</v>
      </c>
      <c r="M23">
        <v>10</v>
      </c>
      <c r="N23">
        <v>14</v>
      </c>
      <c r="O23">
        <v>18</v>
      </c>
      <c r="P23">
        <f>F23*0.001</f>
        <v>0.06</v>
      </c>
      <c r="Q23" s="3">
        <f t="shared" ref="Q23:Q26" si="3">(P23/(2*PI())*60)</f>
        <v>0.57295779513082312</v>
      </c>
    </row>
    <row r="24" spans="1:18" x14ac:dyDescent="0.25">
      <c r="A24" t="s">
        <v>20</v>
      </c>
      <c r="B24" t="s">
        <v>21</v>
      </c>
      <c r="C24">
        <v>109</v>
      </c>
      <c r="D24">
        <v>109</v>
      </c>
      <c r="E24">
        <v>42.5</v>
      </c>
      <c r="F24">
        <v>1000</v>
      </c>
      <c r="G24">
        <v>50</v>
      </c>
      <c r="H24">
        <v>8100</v>
      </c>
      <c r="J24">
        <v>1200</v>
      </c>
      <c r="K24">
        <v>9</v>
      </c>
      <c r="L24">
        <v>44</v>
      </c>
      <c r="O24">
        <v>28</v>
      </c>
      <c r="P24">
        <f t="shared" ref="P24:P26" si="4">F24*0.001</f>
        <v>1</v>
      </c>
      <c r="Q24" s="3">
        <f t="shared" si="3"/>
        <v>9.5492965855137211</v>
      </c>
      <c r="R24" s="4" t="s">
        <v>22</v>
      </c>
    </row>
    <row r="25" spans="1:18" x14ac:dyDescent="0.25">
      <c r="A25" t="s">
        <v>24</v>
      </c>
      <c r="B25" t="s">
        <v>26</v>
      </c>
      <c r="C25">
        <v>50</v>
      </c>
      <c r="D25">
        <v>50</v>
      </c>
      <c r="E25">
        <v>27</v>
      </c>
      <c r="F25">
        <v>50</v>
      </c>
      <c r="G25">
        <v>8</v>
      </c>
      <c r="H25">
        <v>5000</v>
      </c>
      <c r="J25">
        <v>375</v>
      </c>
      <c r="K25">
        <v>1</v>
      </c>
      <c r="L25">
        <v>15</v>
      </c>
      <c r="M25">
        <v>4.5</v>
      </c>
      <c r="N25">
        <v>5</v>
      </c>
      <c r="O25">
        <v>0.5</v>
      </c>
      <c r="P25">
        <f t="shared" si="4"/>
        <v>0.05</v>
      </c>
      <c r="Q25" s="3">
        <f t="shared" si="3"/>
        <v>0.47746482927568601</v>
      </c>
    </row>
    <row r="26" spans="1:18" x14ac:dyDescent="0.25">
      <c r="A26" s="7" t="s">
        <v>27</v>
      </c>
      <c r="B26" s="7" t="s">
        <v>33</v>
      </c>
      <c r="C26" s="7">
        <v>50</v>
      </c>
      <c r="D26" s="7">
        <v>50</v>
      </c>
      <c r="E26" s="7">
        <v>60</v>
      </c>
      <c r="F26" s="7">
        <v>100</v>
      </c>
      <c r="G26" s="7">
        <v>10</v>
      </c>
      <c r="H26" s="7">
        <v>6800</v>
      </c>
      <c r="I26" s="7"/>
      <c r="J26" s="7">
        <v>250</v>
      </c>
      <c r="K26" s="7">
        <v>3.5</v>
      </c>
      <c r="L26" s="7"/>
      <c r="M26" s="7"/>
      <c r="N26" s="7"/>
      <c r="O26" s="7"/>
      <c r="P26" s="7">
        <f t="shared" si="4"/>
        <v>0.1</v>
      </c>
      <c r="Q26" s="8">
        <f t="shared" si="3"/>
        <v>0.95492965855137202</v>
      </c>
    </row>
    <row r="33" spans="7:17" ht="28.5" customHeight="1" x14ac:dyDescent="0.25"/>
    <row r="34" spans="7:17" ht="21.75" customHeight="1" x14ac:dyDescent="0.25">
      <c r="G34" s="1" t="s">
        <v>0</v>
      </c>
      <c r="H34" s="1" t="s">
        <v>1</v>
      </c>
      <c r="I34" s="1" t="s">
        <v>3</v>
      </c>
      <c r="J34" s="1" t="s">
        <v>4</v>
      </c>
      <c r="K34" s="1" t="s">
        <v>5</v>
      </c>
      <c r="L34" s="1" t="s">
        <v>9</v>
      </c>
      <c r="M34" s="1" t="s">
        <v>10</v>
      </c>
      <c r="N34" s="1" t="s">
        <v>13</v>
      </c>
      <c r="O34" s="1" t="s">
        <v>18</v>
      </c>
      <c r="Q34" s="2"/>
    </row>
    <row r="35" spans="7:17" x14ac:dyDescent="0.25">
      <c r="G35" t="s">
        <v>2</v>
      </c>
      <c r="H35" t="s">
        <v>8</v>
      </c>
      <c r="I35">
        <v>65.599999999999994</v>
      </c>
      <c r="J35">
        <v>65.599999999999994</v>
      </c>
      <c r="K35">
        <v>44.8</v>
      </c>
      <c r="L35">
        <v>60</v>
      </c>
      <c r="M35">
        <v>6</v>
      </c>
      <c r="N35">
        <v>270</v>
      </c>
      <c r="O35">
        <f>L35*0.001</f>
        <v>0.06</v>
      </c>
    </row>
    <row r="36" spans="7:17" x14ac:dyDescent="0.25">
      <c r="G36" t="s">
        <v>20</v>
      </c>
      <c r="H36" t="s">
        <v>21</v>
      </c>
      <c r="I36">
        <v>109</v>
      </c>
      <c r="J36">
        <v>109</v>
      </c>
      <c r="K36">
        <v>42.5</v>
      </c>
      <c r="L36">
        <v>1000</v>
      </c>
      <c r="M36">
        <v>50</v>
      </c>
      <c r="N36">
        <v>1200</v>
      </c>
      <c r="O36">
        <f>L36*0.001</f>
        <v>1</v>
      </c>
    </row>
    <row r="37" spans="7:17" x14ac:dyDescent="0.25">
      <c r="G37" t="s">
        <v>24</v>
      </c>
      <c r="H37" t="s">
        <v>26</v>
      </c>
      <c r="I37">
        <v>50</v>
      </c>
      <c r="J37">
        <v>50</v>
      </c>
      <c r="K37">
        <v>27</v>
      </c>
      <c r="L37">
        <v>50</v>
      </c>
      <c r="M37">
        <v>8</v>
      </c>
      <c r="N37">
        <v>375</v>
      </c>
      <c r="O37">
        <f>L37*0.001</f>
        <v>0.05</v>
      </c>
    </row>
    <row r="38" spans="7:17" x14ac:dyDescent="0.25">
      <c r="G38" t="s">
        <v>27</v>
      </c>
      <c r="H38" t="s">
        <v>33</v>
      </c>
      <c r="I38">
        <v>50</v>
      </c>
      <c r="J38">
        <v>50</v>
      </c>
      <c r="K38">
        <v>60</v>
      </c>
      <c r="L38">
        <v>100</v>
      </c>
      <c r="M38">
        <v>10</v>
      </c>
      <c r="N38">
        <v>250</v>
      </c>
      <c r="O38">
        <f>L38*0.001</f>
        <v>0.1</v>
      </c>
    </row>
  </sheetData>
  <phoneticPr fontId="3" type="noConversion"/>
  <hyperlinks>
    <hyperlink ref="R5" r:id="rId1" xr:uid="{75F5C08A-549C-4A85-AA18-36A54A2F83F0}"/>
    <hyperlink ref="R24" r:id="rId2" xr:uid="{49960390-9864-4B44-86E7-469169BA0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2015-06-05T18:17:20Z</dcterms:created>
  <dcterms:modified xsi:type="dcterms:W3CDTF">2025-05-26T12:55:35Z</dcterms:modified>
</cp:coreProperties>
</file>