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firstSheet="11" activeTab="15"/>
  </bookViews>
  <sheets>
    <sheet name="P453-13 Nwet" sheetId="1" r:id="rId1"/>
    <sheet name="P836-6 WV" sheetId="3" r:id="rId2"/>
    <sheet name="P837-7 Rp" sheetId="4" r:id="rId3"/>
    <sheet name="P838-3 Sp.Att" sheetId="5" r:id="rId4"/>
    <sheet name="P839-4 Rain_Height" sheetId="6" r:id="rId5"/>
    <sheet name="P840-7 Lred" sheetId="7" r:id="rId6"/>
    <sheet name="P840-7 A_Clouds" sheetId="8" r:id="rId7"/>
    <sheet name="P618-13 A_Rain" sheetId="9" r:id="rId8"/>
    <sheet name="P618-13 PofA" sheetId="10" r:id="rId9"/>
    <sheet name="P618-13 SD-JP" sheetId="11" r:id="rId10"/>
    <sheet name="P618-13 SD-Gain" sheetId="12" r:id="rId11"/>
    <sheet name="P618-13 A_Scint" sheetId="13" r:id="rId12"/>
    <sheet name="P618-13 Att_Tot" sheetId="14" r:id="rId13"/>
    <sheet name="P618-13 XPD" sheetId="15" r:id="rId14"/>
    <sheet name="P676-11 SpAtt" sheetId="16" r:id="rId15"/>
    <sheet name="P676-11 A_Gas " sheetId="17" r:id="rId16"/>
    <sheet name="P1623-1 Fade Dur" sheetId="18" r:id="rId17"/>
    <sheet name="P1853-1 Rain_time" sheetId="21" r:id="rId1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15" l="1"/>
  <c r="F14" i="18" l="1"/>
  <c r="F13" i="18"/>
  <c r="F12" i="18"/>
  <c r="F11" i="18"/>
  <c r="F10" i="18"/>
  <c r="F9" i="18"/>
  <c r="F8" i="18"/>
  <c r="F7" i="18"/>
  <c r="F6" i="18"/>
  <c r="F5" i="18"/>
  <c r="F4" i="18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4" i="17"/>
  <c r="AC67" i="17"/>
  <c r="AC66" i="17"/>
  <c r="AC65" i="17"/>
  <c r="AC64" i="17"/>
  <c r="AC63" i="17"/>
  <c r="AC62" i="17"/>
  <c r="AC61" i="17"/>
  <c r="AC60" i="17"/>
  <c r="AC59" i="17"/>
  <c r="AC58" i="17"/>
  <c r="AC57" i="17"/>
  <c r="AC56" i="17"/>
  <c r="AC55" i="17"/>
  <c r="AC54" i="17"/>
  <c r="AC53" i="17"/>
  <c r="AC52" i="17"/>
  <c r="AC51" i="17"/>
  <c r="AC50" i="17"/>
  <c r="AC49" i="17"/>
  <c r="AC48" i="17"/>
  <c r="AC47" i="17"/>
  <c r="AC46" i="17"/>
  <c r="AC45" i="17"/>
  <c r="AC44" i="17"/>
  <c r="AC43" i="17"/>
  <c r="AC42" i="17"/>
  <c r="AC41" i="17"/>
  <c r="AC40" i="17"/>
  <c r="AC39" i="17"/>
  <c r="AC38" i="17"/>
  <c r="AC37" i="17"/>
  <c r="AC36" i="17"/>
  <c r="AC35" i="17"/>
  <c r="AC34" i="17"/>
  <c r="AC33" i="17"/>
  <c r="AC32" i="17"/>
  <c r="AC31" i="17"/>
  <c r="AC30" i="17"/>
  <c r="AC29" i="17"/>
  <c r="AC28" i="17"/>
  <c r="AC27" i="17"/>
  <c r="AC26" i="17"/>
  <c r="AC25" i="17"/>
  <c r="AC24" i="17"/>
  <c r="AC23" i="17"/>
  <c r="AC22" i="17"/>
  <c r="AC21" i="17"/>
  <c r="AC20" i="17"/>
  <c r="AC19" i="17"/>
  <c r="AC18" i="17"/>
  <c r="AC17" i="17"/>
  <c r="AC16" i="17"/>
  <c r="AC15" i="17"/>
  <c r="AC14" i="17"/>
  <c r="AC13" i="17"/>
  <c r="AC12" i="17"/>
  <c r="AC11" i="17"/>
  <c r="AC10" i="17"/>
  <c r="AC9" i="17"/>
  <c r="AC8" i="17"/>
  <c r="AC7" i="17"/>
  <c r="AC6" i="17"/>
  <c r="AC5" i="17"/>
  <c r="AC4" i="17"/>
  <c r="R5" i="15"/>
  <c r="P5" i="15"/>
  <c r="R4" i="15"/>
  <c r="AA28" i="14"/>
  <c r="AA27" i="14"/>
  <c r="AA26" i="14"/>
  <c r="AA25" i="14"/>
  <c r="AA24" i="14"/>
  <c r="AA23" i="14"/>
  <c r="AA22" i="14"/>
  <c r="AA21" i="14"/>
  <c r="AA20" i="14"/>
  <c r="AA19" i="14"/>
  <c r="AA18" i="14"/>
  <c r="AA17" i="14"/>
  <c r="AA16" i="14"/>
  <c r="AA15" i="14"/>
  <c r="AA14" i="14"/>
  <c r="AA13" i="14"/>
  <c r="Q67" i="14"/>
  <c r="Q66" i="14"/>
  <c r="Q65" i="14"/>
  <c r="Q64" i="14"/>
  <c r="Q63" i="14"/>
  <c r="Q62" i="14"/>
  <c r="Q61" i="14"/>
  <c r="Q60" i="14"/>
  <c r="Q59" i="14"/>
  <c r="Q58" i="14"/>
  <c r="Q57" i="14"/>
  <c r="Q56" i="14"/>
  <c r="Q55" i="14"/>
  <c r="Q54" i="14"/>
  <c r="Q53" i="14"/>
  <c r="Q52" i="14"/>
  <c r="Q51" i="14"/>
  <c r="Q50" i="14"/>
  <c r="Q49" i="14"/>
  <c r="Q48" i="14"/>
  <c r="Q47" i="14"/>
  <c r="Q46" i="14"/>
  <c r="Q45" i="14"/>
  <c r="Q44" i="14"/>
  <c r="Q43" i="14"/>
  <c r="Q42" i="14"/>
  <c r="Q41" i="14"/>
  <c r="Q40" i="14"/>
  <c r="Q39" i="14"/>
  <c r="Q38" i="14"/>
  <c r="Q37" i="14"/>
  <c r="Q36" i="14"/>
  <c r="Q35" i="14"/>
  <c r="Q34" i="14"/>
  <c r="Q33" i="14"/>
  <c r="Q32" i="14"/>
  <c r="Q31" i="14"/>
  <c r="Q30" i="14"/>
  <c r="Q29" i="14"/>
  <c r="Q28" i="14"/>
  <c r="Q27" i="14"/>
  <c r="Q26" i="14"/>
  <c r="Q25" i="14"/>
  <c r="Q24" i="14"/>
  <c r="Q23" i="14"/>
  <c r="Q22" i="14"/>
  <c r="Q21" i="14"/>
  <c r="Q20" i="14"/>
  <c r="Q19" i="14"/>
  <c r="Q18" i="14"/>
  <c r="Q17" i="14"/>
  <c r="Q16" i="14"/>
  <c r="Q15" i="14"/>
  <c r="Q14" i="14"/>
  <c r="Q13" i="14"/>
  <c r="Q12" i="14"/>
  <c r="Q11" i="14"/>
  <c r="Q10" i="14"/>
  <c r="Q9" i="14"/>
  <c r="Q8" i="14"/>
  <c r="Q7" i="14"/>
  <c r="Q6" i="14"/>
  <c r="Q5" i="14"/>
  <c r="Q4" i="14"/>
  <c r="I52" i="11"/>
  <c r="I53" i="11"/>
  <c r="I54" i="11"/>
  <c r="I55" i="11"/>
  <c r="I56" i="11"/>
  <c r="I57" i="11"/>
  <c r="I58" i="11"/>
  <c r="I59" i="11"/>
  <c r="I60" i="11"/>
  <c r="I61" i="11"/>
  <c r="I62" i="11"/>
  <c r="I51" i="11"/>
  <c r="H52" i="11"/>
  <c r="H53" i="11"/>
  <c r="H54" i="11"/>
  <c r="H55" i="11"/>
  <c r="H56" i="11"/>
  <c r="H57" i="11"/>
  <c r="H58" i="11"/>
  <c r="H59" i="11"/>
  <c r="H60" i="11"/>
  <c r="H61" i="11"/>
  <c r="H62" i="11"/>
  <c r="H51" i="11"/>
  <c r="G53" i="11"/>
  <c r="G54" i="11"/>
  <c r="G55" i="11"/>
  <c r="G56" i="11"/>
  <c r="G57" i="11"/>
  <c r="G58" i="11"/>
  <c r="G59" i="11"/>
  <c r="G60" i="11"/>
  <c r="G61" i="11"/>
  <c r="G62" i="11"/>
  <c r="G52" i="11"/>
  <c r="G51" i="11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AW11" i="4"/>
  <c r="AW10" i="4"/>
  <c r="AW9" i="4"/>
  <c r="AW8" i="4"/>
  <c r="AW7" i="4"/>
  <c r="AW5" i="4"/>
  <c r="AW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3" i="4"/>
  <c r="AQ12" i="4"/>
  <c r="AQ11" i="4"/>
  <c r="AQ10" i="4"/>
  <c r="AQ9" i="4"/>
  <c r="AQ8" i="4"/>
  <c r="AQ7" i="4"/>
  <c r="AQ6" i="4"/>
  <c r="AQ5" i="4"/>
  <c r="AQ4" i="4"/>
</calcChain>
</file>

<file path=xl/comments1.xml><?xml version="1.0" encoding="utf-8"?>
<comments xmlns="http://schemas.openxmlformats.org/spreadsheetml/2006/main">
  <authors>
    <author>Author</author>
  </authors>
  <commentList>
    <comment ref="P4" authorId="0" shapeId="0">
      <text>
        <r>
          <rPr>
            <b/>
            <sz val="9"/>
            <color indexed="81"/>
            <rFont val="Tahoma"/>
            <family val="2"/>
          </rPr>
          <t>CG3J-13:</t>
        </r>
        <r>
          <rPr>
            <sz val="9"/>
            <color indexed="81"/>
            <rFont val="Tahoma"/>
            <family val="2"/>
          </rPr>
          <t xml:space="preserve">
=L21-N21+O21+P21+Q21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</rPr>
          <t>CG3J-13:</t>
        </r>
        <r>
          <rPr>
            <sz val="9"/>
            <color indexed="81"/>
            <rFont val="Tahoma"/>
            <family val="2"/>
          </rPr>
          <t xml:space="preserve">
=R21*(0.3+0.1*LOG10(G21))/2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</rPr>
          <t>CG-3J-13:</t>
        </r>
        <r>
          <rPr>
            <sz val="9"/>
            <color indexed="81"/>
            <rFont val="Tahoma"/>
            <family val="2"/>
          </rPr>
          <t xml:space="preserve">
=R21-S21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Range of validity of the data in P.835-6 : 0.1% to 99% for yearly statistics</t>
        </r>
      </text>
    </comment>
  </commentList>
</comments>
</file>

<file path=xl/sharedStrings.xml><?xml version="1.0" encoding="utf-8"?>
<sst xmlns="http://schemas.openxmlformats.org/spreadsheetml/2006/main" count="880" uniqueCount="271">
  <si>
    <t>Input values</t>
  </si>
  <si>
    <t>Result</t>
  </si>
  <si>
    <t>Lat</t>
  </si>
  <si>
    <t xml:space="preserve">Lon </t>
  </si>
  <si>
    <t>Nwet</t>
  </si>
  <si>
    <t xml:space="preserve"> (°N)</t>
  </si>
  <si>
    <t>(°E)</t>
  </si>
  <si>
    <t>(p=50%)</t>
  </si>
  <si>
    <t>P</t>
  </si>
  <si>
    <t>(p. 1511)</t>
  </si>
  <si>
    <t>(%)</t>
  </si>
  <si>
    <t>Yearly value</t>
  </si>
  <si>
    <r>
      <t>h</t>
    </r>
    <r>
      <rPr>
        <i/>
        <vertAlign val="subscript"/>
        <sz val="11"/>
        <rFont val="Times New Roman"/>
        <family val="1"/>
      </rPr>
      <t>s</t>
    </r>
    <r>
      <rPr>
        <sz val="11"/>
        <rFont val="Times New Roman"/>
        <family val="1"/>
      </rPr>
      <t xml:space="preserve"> (km)</t>
    </r>
  </si>
  <si>
    <r>
      <rPr>
        <sz val="11"/>
        <rFont val="Calibri"/>
        <family val="2"/>
      </rPr>
      <t>ρ</t>
    </r>
    <r>
      <rPr>
        <sz val="11"/>
        <rFont val="Times New Roman"/>
        <family val="1"/>
      </rPr>
      <t>(p)</t>
    </r>
  </si>
  <si>
    <t>Lat (°N)</t>
  </si>
  <si>
    <t>Lon (°E)</t>
  </si>
  <si>
    <t>Rho(p)</t>
  </si>
  <si>
    <t>February (m=2)</t>
  </si>
  <si>
    <t>May (m=5)</t>
  </si>
  <si>
    <t>August (m=8)</t>
  </si>
  <si>
    <t>November (m=11)</t>
  </si>
  <si>
    <t>Surface Water vapour density</t>
  </si>
  <si>
    <t>V(p)</t>
  </si>
  <si>
    <t>Total Water vapour Content</t>
  </si>
  <si>
    <t>Intermediate results</t>
  </si>
  <si>
    <t>Target P</t>
  </si>
  <si>
    <t>P0 annual</t>
  </si>
  <si>
    <t>Relative Error</t>
  </si>
  <si>
    <t>Jan</t>
  </si>
  <si>
    <t xml:space="preserve">Feb 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</si>
  <si>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</si>
  <si>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</si>
  <si>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</si>
  <si>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</si>
  <si>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</si>
  <si>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</si>
  <si>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</si>
  <si>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</si>
  <si>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</si>
  <si>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</si>
  <si>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(mm/hr)</t>
  </si>
  <si>
    <r>
      <t>Mt</t>
    </r>
    <r>
      <rPr>
        <vertAlign val="subscript"/>
        <sz val="11"/>
        <rFont val="Times New Roman"/>
        <family val="1"/>
      </rPr>
      <t>ii</t>
    </r>
  </si>
  <si>
    <r>
      <t>T</t>
    </r>
    <r>
      <rPr>
        <vertAlign val="subscript"/>
        <sz val="11"/>
        <rFont val="Times New Roman"/>
        <family val="1"/>
      </rPr>
      <t>ii</t>
    </r>
  </si>
  <si>
    <r>
      <t>r</t>
    </r>
    <r>
      <rPr>
        <vertAlign val="subscript"/>
        <sz val="11"/>
        <rFont val="Times New Roman"/>
        <family val="1"/>
      </rPr>
      <t>ii</t>
    </r>
  </si>
  <si>
    <r>
      <t>R</t>
    </r>
    <r>
      <rPr>
        <vertAlign val="subscript"/>
        <sz val="11"/>
        <rFont val="Times New Roman"/>
        <family val="1"/>
      </rPr>
      <t>p</t>
    </r>
    <r>
      <rPr>
        <sz val="11"/>
        <rFont val="Times New Roman"/>
        <family val="1"/>
      </rPr>
      <t>(p)</t>
    </r>
  </si>
  <si>
    <r>
      <t>Actual</t>
    </r>
    <r>
      <rPr>
        <i/>
        <sz val="11"/>
        <rFont val="Times New Roman"/>
        <family val="1"/>
      </rPr>
      <t xml:space="preserve"> P</t>
    </r>
  </si>
  <si>
    <t>Predicted using full method</t>
  </si>
  <si>
    <t>Relative difference</t>
  </si>
  <si>
    <t>-</t>
  </si>
  <si>
    <t>Auxiliary data</t>
  </si>
  <si>
    <t>Intermediate values</t>
  </si>
  <si>
    <t>Results</t>
  </si>
  <si>
    <t xml:space="preserve"> Sat.lon.</t>
  </si>
  <si>
    <t>Elevation angle</t>
  </si>
  <si>
    <t>Polarization tilt angle</t>
  </si>
  <si>
    <t>(GHz)</t>
  </si>
  <si>
    <t>(mm/h)</t>
  </si>
  <si>
    <t>k</t>
  </si>
  <si>
    <t>a</t>
  </si>
  <si>
    <r>
      <t>f</t>
    </r>
    <r>
      <rPr>
        <sz val="11"/>
        <rFont val="Times New Roman"/>
        <family val="1"/>
      </rPr>
      <t xml:space="preserve"> </t>
    </r>
  </si>
  <si>
    <r>
      <t>R</t>
    </r>
    <r>
      <rPr>
        <vertAlign val="subscript"/>
        <sz val="11"/>
        <rFont val="Times New Roman"/>
        <family val="1"/>
      </rPr>
      <t xml:space="preserve">0,01 </t>
    </r>
  </si>
  <si>
    <r>
      <rPr>
        <sz val="11"/>
        <rFont val="Calibri"/>
        <family val="2"/>
      </rPr>
      <t>θ</t>
    </r>
    <r>
      <rPr>
        <sz val="11"/>
        <rFont val="Times New Roman"/>
        <family val="1"/>
      </rPr>
      <t>(°)</t>
    </r>
  </si>
  <si>
    <r>
      <t xml:space="preserve"> </t>
    </r>
    <r>
      <rPr>
        <sz val="11"/>
        <rFont val="Symbol"/>
        <family val="1"/>
        <charset val="2"/>
      </rPr>
      <t>t</t>
    </r>
    <r>
      <rPr>
        <sz val="11"/>
        <rFont val="Times New Roman"/>
        <family val="1"/>
      </rPr>
      <t>(°)</t>
    </r>
  </si>
  <si>
    <r>
      <t>k</t>
    </r>
    <r>
      <rPr>
        <i/>
        <vertAlign val="subscript"/>
        <sz val="11"/>
        <rFont val="Times New Roman"/>
        <family val="1"/>
      </rPr>
      <t>h</t>
    </r>
  </si>
  <si>
    <r>
      <t>k</t>
    </r>
    <r>
      <rPr>
        <i/>
        <vertAlign val="subscript"/>
        <sz val="11"/>
        <rFont val="Times New Roman"/>
        <family val="1"/>
      </rPr>
      <t>v</t>
    </r>
  </si>
  <si>
    <r>
      <t>a</t>
    </r>
    <r>
      <rPr>
        <i/>
        <vertAlign val="subscript"/>
        <sz val="11"/>
        <rFont val="Times New Roman"/>
        <family val="1"/>
      </rPr>
      <t>h</t>
    </r>
  </si>
  <si>
    <r>
      <t>a</t>
    </r>
    <r>
      <rPr>
        <i/>
        <vertAlign val="subscript"/>
        <sz val="11"/>
        <rFont val="Times New Roman"/>
        <family val="1"/>
      </rPr>
      <t>v</t>
    </r>
  </si>
  <si>
    <r>
      <t>g</t>
    </r>
    <r>
      <rPr>
        <i/>
        <vertAlign val="subscript"/>
        <sz val="11"/>
        <rFont val="Times New Roman"/>
        <family val="1"/>
      </rPr>
      <t>R</t>
    </r>
    <r>
      <rPr>
        <sz val="11"/>
        <rFont val="Times New Roman"/>
        <family val="1"/>
      </rPr>
      <t xml:space="preserve"> (dB/km)</t>
    </r>
  </si>
  <si>
    <t>H0</t>
  </si>
  <si>
    <t>(km)</t>
  </si>
  <si>
    <r>
      <t>H</t>
    </r>
    <r>
      <rPr>
        <vertAlign val="subscript"/>
        <sz val="11"/>
        <rFont val="Times New Roman"/>
        <family val="1"/>
      </rPr>
      <t>R</t>
    </r>
  </si>
  <si>
    <t>Lred(p)</t>
  </si>
  <si>
    <r>
      <t>L</t>
    </r>
    <r>
      <rPr>
        <i/>
        <vertAlign val="subscript"/>
        <sz val="11"/>
        <rFont val="Times New Roman"/>
        <family val="1"/>
      </rPr>
      <t>red</t>
    </r>
    <r>
      <rPr>
        <i/>
        <sz val="11"/>
        <rFont val="Times New Roman"/>
        <family val="1"/>
      </rPr>
      <t>(p)</t>
    </r>
  </si>
  <si>
    <r>
      <t>avg. year, (kg/m</t>
    </r>
    <r>
      <rPr>
        <vertAlign val="superscript"/>
        <sz val="11"/>
        <rFont val="Times New Roman"/>
        <family val="1"/>
      </rPr>
      <t>2</t>
    </r>
    <r>
      <rPr>
        <sz val="11"/>
        <rFont val="Times New Roman"/>
        <family val="1"/>
      </rPr>
      <t>)</t>
    </r>
  </si>
  <si>
    <t>ε'</t>
  </si>
  <si>
    <t>ε''</t>
  </si>
  <si>
    <t>η</t>
  </si>
  <si>
    <t>Kl</t>
  </si>
  <si>
    <t xml:space="preserve">Ac </t>
  </si>
  <si>
    <t xml:space="preserve"> (dB/Km)</t>
  </si>
  <si>
    <t>(kg/m2)</t>
  </si>
  <si>
    <t>(dB)</t>
  </si>
  <si>
    <r>
      <t>h</t>
    </r>
    <r>
      <rPr>
        <vertAlign val="subscript"/>
        <sz val="11"/>
        <rFont val="Times New Roman"/>
        <family val="1"/>
      </rPr>
      <t>s</t>
    </r>
    <r>
      <rPr>
        <sz val="11"/>
        <rFont val="Times New Roman"/>
        <family val="1"/>
      </rPr>
      <t xml:space="preserve"> - P.1511</t>
    </r>
  </si>
  <si>
    <t>Inputs</t>
  </si>
  <si>
    <t xml:space="preserve">Polarization tilt angle </t>
  </si>
  <si>
    <t>Beta</t>
  </si>
  <si>
    <t>Ap</t>
  </si>
  <si>
    <t>t(°)</t>
  </si>
  <si>
    <t>(dB/km)</t>
  </si>
  <si>
    <r>
      <t>h</t>
    </r>
    <r>
      <rPr>
        <i/>
        <vertAlign val="subscript"/>
        <sz val="11"/>
        <rFont val="Times New Roman"/>
        <family val="1"/>
      </rPr>
      <t>r</t>
    </r>
  </si>
  <si>
    <r>
      <t>L</t>
    </r>
    <r>
      <rPr>
        <i/>
        <vertAlign val="subscript"/>
        <sz val="11"/>
        <rFont val="Times New Roman"/>
        <family val="1"/>
      </rPr>
      <t>s</t>
    </r>
    <r>
      <rPr>
        <sz val="11"/>
        <rFont val="Times New Roman"/>
        <family val="1"/>
      </rPr>
      <t xml:space="preserve"> </t>
    </r>
  </si>
  <si>
    <r>
      <t>L</t>
    </r>
    <r>
      <rPr>
        <i/>
        <vertAlign val="subscript"/>
        <sz val="11"/>
        <rFont val="Times New Roman"/>
        <family val="1"/>
      </rPr>
      <t>G</t>
    </r>
    <r>
      <rPr>
        <sz val="11"/>
        <rFont val="Times New Roman"/>
        <family val="1"/>
      </rPr>
      <t xml:space="preserve"> </t>
    </r>
  </si>
  <si>
    <r>
      <t>g</t>
    </r>
    <r>
      <rPr>
        <i/>
        <vertAlign val="subscript"/>
        <sz val="11"/>
        <rFont val="Times New Roman"/>
        <family val="1"/>
      </rPr>
      <t>R</t>
    </r>
    <r>
      <rPr>
        <sz val="11"/>
        <rFont val="Times New Roman"/>
        <family val="1"/>
      </rPr>
      <t xml:space="preserve"> </t>
    </r>
  </si>
  <si>
    <r>
      <t>r</t>
    </r>
    <r>
      <rPr>
        <vertAlign val="subscript"/>
        <sz val="11"/>
        <rFont val="Times New Roman"/>
        <family val="1"/>
      </rPr>
      <t>0,01</t>
    </r>
  </si>
  <si>
    <r>
      <t>n</t>
    </r>
    <r>
      <rPr>
        <vertAlign val="subscript"/>
        <sz val="11"/>
        <rFont val="Times New Roman"/>
        <family val="1"/>
      </rPr>
      <t>0,01</t>
    </r>
  </si>
  <si>
    <r>
      <t>L</t>
    </r>
    <r>
      <rPr>
        <i/>
        <vertAlign val="subscript"/>
        <sz val="11"/>
        <rFont val="Times New Roman"/>
        <family val="1"/>
      </rPr>
      <t>E</t>
    </r>
    <r>
      <rPr>
        <sz val="11"/>
        <rFont val="Times New Roman"/>
        <family val="1"/>
      </rPr>
      <t xml:space="preserve"> </t>
    </r>
  </si>
  <si>
    <r>
      <t>A</t>
    </r>
    <r>
      <rPr>
        <vertAlign val="subscript"/>
        <sz val="11"/>
        <rFont val="Times New Roman"/>
        <family val="1"/>
      </rPr>
      <t xml:space="preserve">0.01 </t>
    </r>
  </si>
  <si>
    <t>Ls</t>
  </si>
  <si>
    <t>α</t>
  </si>
  <si>
    <t>ρ</t>
  </si>
  <si>
    <t>d</t>
  </si>
  <si>
    <r>
      <t>C</t>
    </r>
    <r>
      <rPr>
        <i/>
        <vertAlign val="subscript"/>
        <sz val="11"/>
        <rFont val="Times New Roman"/>
        <family val="1"/>
      </rPr>
      <t>B</t>
    </r>
  </si>
  <si>
    <r>
      <t xml:space="preserve">P </t>
    </r>
    <r>
      <rPr>
        <sz val="11"/>
        <rFont val="Times New Roman"/>
        <family val="1"/>
      </rPr>
      <t>(</t>
    </r>
    <r>
      <rPr>
        <i/>
        <sz val="11"/>
        <rFont val="Times New Roman"/>
        <family val="1"/>
      </rPr>
      <t>A &gt; 0</t>
    </r>
    <r>
      <rPr>
        <sz val="11"/>
        <rFont val="Times New Roman"/>
        <family val="1"/>
      </rPr>
      <t xml:space="preserve">) </t>
    </r>
  </si>
  <si>
    <t>Site</t>
  </si>
  <si>
    <t>Lat.</t>
  </si>
  <si>
    <t xml:space="preserve">Lon. </t>
  </si>
  <si>
    <t>P0</t>
  </si>
  <si>
    <t xml:space="preserve">Pol. tilt angle </t>
  </si>
  <si>
    <t>Site separation</t>
  </si>
  <si>
    <t>A</t>
  </si>
  <si>
    <t>B</t>
  </si>
  <si>
    <t>C</t>
  </si>
  <si>
    <t>D</t>
  </si>
  <si>
    <t>Input and auxiliary data</t>
  </si>
  <si>
    <t>Site A</t>
  </si>
  <si>
    <t>Site B</t>
  </si>
  <si>
    <t>14.5 GHz</t>
  </si>
  <si>
    <t>18 GHz</t>
  </si>
  <si>
    <t>29 GHz</t>
  </si>
  <si>
    <t>A (dB)</t>
  </si>
  <si>
    <t>Input distributions,      Rain attenuation CDF (using R0.01% from precalculated map)</t>
  </si>
  <si>
    <t>Site C</t>
  </si>
  <si>
    <t>Site D</t>
  </si>
  <si>
    <t>Input thresholds</t>
  </si>
  <si>
    <t xml:space="preserve">f </t>
  </si>
  <si>
    <t>A1</t>
  </si>
  <si>
    <t>A2</t>
  </si>
  <si>
    <t>ρA</t>
  </si>
  <si>
    <t>ρR</t>
  </si>
  <si>
    <t>R1</t>
  </si>
  <si>
    <t>R2</t>
  </si>
  <si>
    <t>σlnA_1</t>
  </si>
  <si>
    <t>σlnA_2</t>
  </si>
  <si>
    <t>mlnA_1</t>
  </si>
  <si>
    <t>mlnA_2</t>
  </si>
  <si>
    <t>Pr</t>
  </si>
  <si>
    <t>Pa</t>
  </si>
  <si>
    <t>Pr (A1 ≥a1, A2 ≥ a2)</t>
  </si>
  <si>
    <t>(A-B)</t>
  </si>
  <si>
    <t xml:space="preserve">Computation of joint probability </t>
  </si>
  <si>
    <t>Joint probability distributions</t>
  </si>
  <si>
    <t>G (dB)</t>
  </si>
  <si>
    <t>Diversity gain</t>
  </si>
  <si>
    <t>Baseline angle</t>
  </si>
  <si>
    <t>D (km)</t>
  </si>
  <si>
    <t>A(dB)</t>
  </si>
  <si>
    <t>ψ(°)</t>
  </si>
  <si>
    <t>b</t>
  </si>
  <si>
    <t>Gd</t>
  </si>
  <si>
    <t>Gf</t>
  </si>
  <si>
    <t>Gθ</t>
  </si>
  <si>
    <t>Gψ</t>
  </si>
  <si>
    <r>
      <t>f</t>
    </r>
    <r>
      <rPr>
        <sz val="11"/>
        <rFont val="Times New Roman"/>
        <family val="1"/>
      </rPr>
      <t xml:space="preserve"> (GHz)</t>
    </r>
  </si>
  <si>
    <t>Antenna diameter</t>
  </si>
  <si>
    <t>Ant. Efficiency</t>
  </si>
  <si>
    <t>L</t>
  </si>
  <si>
    <t>x</t>
  </si>
  <si>
    <t>g(x)</t>
  </si>
  <si>
    <t>s</t>
  </si>
  <si>
    <t>D(m)</t>
  </si>
  <si>
    <t>h</t>
  </si>
  <si>
    <t>(P.453)</t>
  </si>
  <si>
    <t>(m)</t>
  </si>
  <si>
    <r>
      <t>N</t>
    </r>
    <r>
      <rPr>
        <i/>
        <vertAlign val="subscript"/>
        <sz val="11"/>
        <rFont val="Times New Roman"/>
        <family val="1"/>
      </rPr>
      <t xml:space="preserve">wet </t>
    </r>
  </si>
  <si>
    <r>
      <t>s</t>
    </r>
    <r>
      <rPr>
        <vertAlign val="subscript"/>
        <sz val="11"/>
        <rFont val="Times New Roman"/>
        <family val="1"/>
      </rPr>
      <t>ref</t>
    </r>
  </si>
  <si>
    <r>
      <t>A</t>
    </r>
    <r>
      <rPr>
        <vertAlign val="subscript"/>
        <sz val="11"/>
        <rFont val="Times New Roman"/>
        <family val="1"/>
      </rPr>
      <t>s</t>
    </r>
  </si>
  <si>
    <r>
      <t xml:space="preserve">q </t>
    </r>
    <r>
      <rPr>
        <sz val="11"/>
        <rFont val="Times New Roman"/>
        <family val="1"/>
      </rPr>
      <t>(°)</t>
    </r>
  </si>
  <si>
    <t>P (%)</t>
  </si>
  <si>
    <t>Not Defined</t>
  </si>
  <si>
    <r>
      <t>A</t>
    </r>
    <r>
      <rPr>
        <i/>
        <vertAlign val="subscript"/>
        <sz val="11"/>
        <rFont val="Times New Roman"/>
        <family val="1"/>
      </rPr>
      <t>G</t>
    </r>
    <r>
      <rPr>
        <i/>
        <sz val="11"/>
        <rFont val="Times New Roman"/>
        <family val="1"/>
      </rPr>
      <t>(P)</t>
    </r>
  </si>
  <si>
    <r>
      <t>A</t>
    </r>
    <r>
      <rPr>
        <i/>
        <vertAlign val="subscript"/>
        <sz val="11"/>
        <rFont val="Times New Roman"/>
        <family val="1"/>
      </rPr>
      <t>G</t>
    </r>
    <r>
      <rPr>
        <i/>
        <sz val="11"/>
        <rFont val="Times New Roman"/>
        <family val="1"/>
      </rPr>
      <t>(1%)</t>
    </r>
  </si>
  <si>
    <r>
      <t>A</t>
    </r>
    <r>
      <rPr>
        <i/>
        <vertAlign val="subscript"/>
        <sz val="11"/>
        <rFont val="Times New Roman"/>
        <family val="1"/>
      </rPr>
      <t>C</t>
    </r>
    <r>
      <rPr>
        <i/>
        <sz val="11"/>
        <rFont val="Times New Roman"/>
        <family val="1"/>
      </rPr>
      <t>(P)</t>
    </r>
  </si>
  <si>
    <r>
      <t>A</t>
    </r>
    <r>
      <rPr>
        <i/>
        <vertAlign val="subscript"/>
        <sz val="11"/>
        <rFont val="Times New Roman"/>
        <family val="1"/>
      </rPr>
      <t>C</t>
    </r>
    <r>
      <rPr>
        <i/>
        <sz val="11"/>
        <rFont val="Times New Roman"/>
        <family val="1"/>
      </rPr>
      <t>(1%)</t>
    </r>
  </si>
  <si>
    <r>
      <t>A</t>
    </r>
    <r>
      <rPr>
        <i/>
        <vertAlign val="subscript"/>
        <sz val="11"/>
        <rFont val="Times New Roman"/>
        <family val="1"/>
      </rPr>
      <t>R</t>
    </r>
    <r>
      <rPr>
        <i/>
        <sz val="11"/>
        <rFont val="Times New Roman"/>
        <family val="1"/>
      </rPr>
      <t>(p)</t>
    </r>
  </si>
  <si>
    <r>
      <t>A</t>
    </r>
    <r>
      <rPr>
        <i/>
        <vertAlign val="subscript"/>
        <sz val="11"/>
        <rFont val="Times New Roman"/>
        <family val="1"/>
      </rPr>
      <t>S</t>
    </r>
    <r>
      <rPr>
        <i/>
        <sz val="11"/>
        <rFont val="Times New Roman"/>
        <family val="1"/>
      </rPr>
      <t>(p)</t>
    </r>
  </si>
  <si>
    <r>
      <t>A</t>
    </r>
    <r>
      <rPr>
        <i/>
        <vertAlign val="subscript"/>
        <sz val="11"/>
        <rFont val="Times New Roman"/>
        <family val="1"/>
      </rPr>
      <t>T</t>
    </r>
    <r>
      <rPr>
        <i/>
        <sz val="11"/>
        <rFont val="Times New Roman"/>
        <family val="1"/>
      </rPr>
      <t xml:space="preserve"> (p)</t>
    </r>
  </si>
  <si>
    <t>Sample total attenuation CDF</t>
  </si>
  <si>
    <t>dB</t>
  </si>
  <si>
    <r>
      <t>A</t>
    </r>
    <r>
      <rPr>
        <i/>
        <vertAlign val="subscript"/>
        <sz val="11"/>
        <rFont val="Times New Roman"/>
        <family val="1"/>
      </rPr>
      <t>Sc</t>
    </r>
    <r>
      <rPr>
        <i/>
        <sz val="11"/>
        <rFont val="Times New Roman"/>
        <family val="1"/>
      </rPr>
      <t>(p)</t>
    </r>
  </si>
  <si>
    <t>Input data</t>
  </si>
  <si>
    <t>A(P)</t>
  </si>
  <si>
    <t>V(f)</t>
  </si>
  <si>
    <t>XPD(P)</t>
  </si>
  <si>
    <r>
      <t>C</t>
    </r>
    <r>
      <rPr>
        <vertAlign val="subscript"/>
        <sz val="11"/>
        <rFont val="Times New Roman"/>
        <family val="1"/>
      </rPr>
      <t>f</t>
    </r>
  </si>
  <si>
    <r>
      <t>C</t>
    </r>
    <r>
      <rPr>
        <vertAlign val="subscript"/>
        <sz val="11"/>
        <rFont val="Times New Roman"/>
        <family val="1"/>
      </rPr>
      <t>a</t>
    </r>
  </si>
  <si>
    <r>
      <t>C</t>
    </r>
    <r>
      <rPr>
        <vertAlign val="subscript"/>
        <sz val="11"/>
        <rFont val="Times New Roman"/>
        <family val="1"/>
      </rPr>
      <t>τ</t>
    </r>
  </si>
  <si>
    <r>
      <t>C</t>
    </r>
    <r>
      <rPr>
        <vertAlign val="subscript"/>
        <sz val="11"/>
        <rFont val="Arial"/>
        <family val="2"/>
      </rPr>
      <t>θ</t>
    </r>
  </si>
  <si>
    <r>
      <t>C</t>
    </r>
    <r>
      <rPr>
        <vertAlign val="subscript"/>
        <sz val="11"/>
        <rFont val="Times New Roman"/>
        <family val="1"/>
      </rPr>
      <t>σ</t>
    </r>
  </si>
  <si>
    <r>
      <t>XPD</t>
    </r>
    <r>
      <rPr>
        <vertAlign val="subscript"/>
        <sz val="11"/>
        <rFont val="Times New Roman"/>
        <family val="1"/>
      </rPr>
      <t>Rain</t>
    </r>
  </si>
  <si>
    <r>
      <t>C</t>
    </r>
    <r>
      <rPr>
        <vertAlign val="subscript"/>
        <sz val="11"/>
        <rFont val="Times New Roman"/>
        <family val="1"/>
      </rPr>
      <t>ice</t>
    </r>
  </si>
  <si>
    <t>12 GHz</t>
  </si>
  <si>
    <t>20 GHz</t>
  </si>
  <si>
    <t>60 GHz</t>
  </si>
  <si>
    <t>90 GHz</t>
  </si>
  <si>
    <t>130 GHz</t>
  </si>
  <si>
    <t>p</t>
  </si>
  <si>
    <t>hPA</t>
  </si>
  <si>
    <t>e</t>
  </si>
  <si>
    <t>T</t>
  </si>
  <si>
    <t>K</t>
  </si>
  <si>
    <t>r</t>
  </si>
  <si>
    <t>g/m3</t>
  </si>
  <si>
    <t>Si(1)</t>
  </si>
  <si>
    <t>Fi(1)</t>
  </si>
  <si>
    <t>dB/km</t>
  </si>
  <si>
    <r>
      <t>N</t>
    </r>
    <r>
      <rPr>
        <i/>
        <vertAlign val="superscript"/>
        <sz val="11"/>
        <rFont val="CG Times"/>
      </rPr>
      <t>"</t>
    </r>
    <r>
      <rPr>
        <i/>
        <vertAlign val="subscript"/>
        <sz val="11"/>
        <rFont val="CG Times"/>
      </rPr>
      <t>oxygen</t>
    </r>
  </si>
  <si>
    <r>
      <t>g</t>
    </r>
    <r>
      <rPr>
        <i/>
        <vertAlign val="subscript"/>
        <sz val="11"/>
        <rFont val="CG Times"/>
      </rPr>
      <t>o</t>
    </r>
  </si>
  <si>
    <r>
      <t>N</t>
    </r>
    <r>
      <rPr>
        <i/>
        <vertAlign val="superscript"/>
        <sz val="11"/>
        <rFont val="CG Times"/>
      </rPr>
      <t>''</t>
    </r>
    <r>
      <rPr>
        <i/>
        <vertAlign val="subscript"/>
        <sz val="11"/>
        <rFont val="CG Times"/>
      </rPr>
      <t>water vapour</t>
    </r>
  </si>
  <si>
    <r>
      <t>g</t>
    </r>
    <r>
      <rPr>
        <i/>
        <vertAlign val="subscript"/>
        <sz val="11"/>
        <rFont val="CG Times"/>
      </rPr>
      <t>w</t>
    </r>
  </si>
  <si>
    <t>specific attenuation due to Oxygen, eq. 1 to 9 of Annex 1 in Recommendation P.676-11</t>
  </si>
  <si>
    <t>specific attenuation due to water vapour, eq. 1 to 9 of Annex 1 in Recommendation P.676-11</t>
  </si>
  <si>
    <t>specific attenuation due to Oxygen, eq. 22 of Annex 2 of Recommendation ITU-R P.676-11</t>
  </si>
  <si>
    <t>specific attenuation due to water vapour, eq. 23 of Annex 2 of Recommendation ITU-R P.676-11</t>
  </si>
  <si>
    <t>F</t>
  </si>
  <si>
    <t>g</t>
  </si>
  <si>
    <t>Specific attenuation due to atmospheric gases</t>
  </si>
  <si>
    <t>Auxiliary data to compute input parameters</t>
  </si>
  <si>
    <t>Input parameters</t>
  </si>
  <si>
    <t>ρ(P) - P.836</t>
  </si>
  <si>
    <t>Elevation angle, θ</t>
  </si>
  <si>
    <t>T - P.1510-1</t>
  </si>
  <si>
    <t>e(P)</t>
  </si>
  <si>
    <t>V(P) - P.836</t>
  </si>
  <si>
    <t>γw</t>
  </si>
  <si>
    <t xml:space="preserve"> (%)</t>
  </si>
  <si>
    <t xml:space="preserve"> (g/m3)</t>
  </si>
  <si>
    <t>(°)</t>
  </si>
  <si>
    <t>(hPA)</t>
  </si>
  <si>
    <t>(Eq.22)</t>
  </si>
  <si>
    <t>(Eq. 25a-e)</t>
  </si>
  <si>
    <t xml:space="preserve"> (kg/m2)</t>
  </si>
  <si>
    <t>(g/m3)</t>
  </si>
  <si>
    <t xml:space="preserve"> (C)</t>
  </si>
  <si>
    <t>Not Available</t>
  </si>
  <si>
    <r>
      <t>p</t>
    </r>
    <r>
      <rPr>
        <i/>
        <vertAlign val="subscript"/>
        <sz val="11"/>
        <rFont val="Times New Roman"/>
        <family val="1"/>
      </rPr>
      <t>dry</t>
    </r>
    <r>
      <rPr>
        <i/>
        <sz val="11"/>
        <rFont val="Times New Roman"/>
        <family val="1"/>
      </rPr>
      <t>(h</t>
    </r>
    <r>
      <rPr>
        <i/>
        <vertAlign val="subscript"/>
        <sz val="11"/>
        <rFont val="Times New Roman"/>
        <family val="1"/>
      </rPr>
      <t>s</t>
    </r>
    <r>
      <rPr>
        <i/>
        <sz val="11"/>
        <rFont val="Times New Roman"/>
        <family val="1"/>
      </rPr>
      <t>)</t>
    </r>
    <r>
      <rPr>
        <i/>
        <vertAlign val="subscript"/>
        <sz val="11"/>
        <rFont val="Times New Roman"/>
        <family val="1"/>
      </rPr>
      <t xml:space="preserve"> </t>
    </r>
    <r>
      <rPr>
        <i/>
        <sz val="11"/>
        <rFont val="Times New Roman"/>
        <family val="1"/>
      </rPr>
      <t>-  P.835-6</t>
    </r>
  </si>
  <si>
    <r>
      <t>g</t>
    </r>
    <r>
      <rPr>
        <i/>
        <vertAlign val="subscript"/>
        <sz val="11"/>
        <rFont val="Times New Roman"/>
        <family val="1"/>
      </rPr>
      <t>O</t>
    </r>
    <r>
      <rPr>
        <sz val="11"/>
        <rFont val="Times New Roman"/>
        <family val="1"/>
      </rPr>
      <t xml:space="preserve"> (dB/km)</t>
    </r>
  </si>
  <si>
    <r>
      <t>h</t>
    </r>
    <r>
      <rPr>
        <i/>
        <vertAlign val="subscript"/>
        <sz val="11"/>
        <rFont val="Times New Roman"/>
        <family val="1"/>
      </rPr>
      <t>O</t>
    </r>
    <r>
      <rPr>
        <i/>
        <sz val="11"/>
        <rFont val="Times New Roman"/>
        <family val="1"/>
      </rPr>
      <t xml:space="preserve"> (km)</t>
    </r>
  </si>
  <si>
    <r>
      <t>A</t>
    </r>
    <r>
      <rPr>
        <i/>
        <vertAlign val="subscript"/>
        <sz val="11"/>
        <rFont val="Times New Roman"/>
        <family val="1"/>
      </rPr>
      <t>O</t>
    </r>
  </si>
  <si>
    <r>
      <t>A</t>
    </r>
    <r>
      <rPr>
        <i/>
        <vertAlign val="subscript"/>
        <sz val="11"/>
        <rFont val="Times New Roman"/>
        <family val="1"/>
      </rPr>
      <t>O</t>
    </r>
    <r>
      <rPr>
        <i/>
        <sz val="11"/>
        <rFont val="Times New Roman"/>
        <family val="1"/>
      </rPr>
      <t>/Sin(θ)</t>
    </r>
  </si>
  <si>
    <r>
      <rPr>
        <i/>
        <sz val="11"/>
        <rFont val="Calibri"/>
        <family val="2"/>
      </rPr>
      <t>ρ</t>
    </r>
    <r>
      <rPr>
        <i/>
        <vertAlign val="subscript"/>
        <sz val="11"/>
        <rFont val="Times New Roman"/>
        <family val="1"/>
      </rPr>
      <t>ref</t>
    </r>
    <r>
      <rPr>
        <i/>
        <sz val="11"/>
        <rFont val="Times New Roman"/>
        <family val="1"/>
      </rPr>
      <t xml:space="preserve"> </t>
    </r>
  </si>
  <si>
    <r>
      <t>T</t>
    </r>
    <r>
      <rPr>
        <i/>
        <vertAlign val="subscript"/>
        <sz val="11"/>
        <rFont val="Times New Roman"/>
        <family val="1"/>
      </rPr>
      <t>ref</t>
    </r>
  </si>
  <si>
    <r>
      <t>e</t>
    </r>
    <r>
      <rPr>
        <i/>
        <vertAlign val="subscript"/>
        <sz val="11"/>
        <rFont val="Times New Roman"/>
        <family val="1"/>
      </rPr>
      <t>ref</t>
    </r>
  </si>
  <si>
    <r>
      <t>P</t>
    </r>
    <r>
      <rPr>
        <i/>
        <vertAlign val="subscript"/>
        <sz val="11"/>
        <rFont val="Times New Roman"/>
        <family val="1"/>
      </rPr>
      <t>dry,ref</t>
    </r>
  </si>
  <si>
    <r>
      <t>γw</t>
    </r>
    <r>
      <rPr>
        <i/>
        <vertAlign val="subscript"/>
        <sz val="11"/>
        <rFont val="Times New Roman"/>
        <family val="1"/>
      </rPr>
      <t>ref</t>
    </r>
  </si>
  <si>
    <r>
      <t>(ah</t>
    </r>
    <r>
      <rPr>
        <i/>
        <vertAlign val="superscript"/>
        <sz val="11"/>
        <rFont val="Times New Roman"/>
        <family val="1"/>
      </rPr>
      <t>b</t>
    </r>
    <r>
      <rPr>
        <i/>
        <sz val="11"/>
        <rFont val="Times New Roman"/>
        <family val="1"/>
      </rPr>
      <t>+1)</t>
    </r>
  </si>
  <si>
    <r>
      <t>0.0176* (</t>
    </r>
    <r>
      <rPr>
        <sz val="11"/>
        <rFont val="Times New Roman"/>
        <family val="1"/>
      </rPr>
      <t>γ</t>
    </r>
    <r>
      <rPr>
        <i/>
        <vertAlign val="subscript"/>
        <sz val="11"/>
        <rFont val="Times New Roman"/>
        <family val="1"/>
      </rPr>
      <t>w</t>
    </r>
    <r>
      <rPr>
        <i/>
        <sz val="11"/>
        <rFont val="Times New Roman"/>
        <family val="1"/>
      </rPr>
      <t>/</t>
    </r>
    <r>
      <rPr>
        <sz val="11"/>
        <rFont val="Times New Roman"/>
        <family val="1"/>
      </rPr>
      <t>γ</t>
    </r>
    <r>
      <rPr>
        <i/>
        <vertAlign val="subscript"/>
        <sz val="11"/>
        <rFont val="Times New Roman"/>
        <family val="1"/>
      </rPr>
      <t>w_ref</t>
    </r>
    <r>
      <rPr>
        <i/>
        <sz val="11"/>
        <rFont val="Times New Roman"/>
        <family val="1"/>
      </rPr>
      <t>)*(ah</t>
    </r>
    <r>
      <rPr>
        <i/>
        <vertAlign val="superscript"/>
        <sz val="11"/>
        <rFont val="Times New Roman"/>
        <family val="1"/>
      </rPr>
      <t>b</t>
    </r>
    <r>
      <rPr>
        <i/>
        <sz val="11"/>
        <rFont val="Times New Roman"/>
        <family val="1"/>
      </rPr>
      <t>+1)</t>
    </r>
  </si>
  <si>
    <r>
      <t>A</t>
    </r>
    <r>
      <rPr>
        <i/>
        <vertAlign val="subscript"/>
        <sz val="11"/>
        <rFont val="Times New Roman"/>
        <family val="1"/>
      </rPr>
      <t>wv</t>
    </r>
  </si>
  <si>
    <r>
      <t>A</t>
    </r>
    <r>
      <rPr>
        <i/>
        <vertAlign val="subscript"/>
        <sz val="11"/>
        <rFont val="Times New Roman"/>
        <family val="1"/>
      </rPr>
      <t>wv</t>
    </r>
    <r>
      <rPr>
        <i/>
        <sz val="11"/>
        <rFont val="Times New Roman"/>
        <family val="1"/>
      </rPr>
      <t>/Sin(θ)</t>
    </r>
  </si>
  <si>
    <r>
      <t>h</t>
    </r>
    <r>
      <rPr>
        <i/>
        <vertAlign val="subscript"/>
        <sz val="11"/>
        <rFont val="Times New Roman"/>
        <family val="1"/>
      </rPr>
      <t>s</t>
    </r>
    <r>
      <rPr>
        <sz val="11"/>
        <rFont val="Times New Roman"/>
        <family val="1"/>
      </rPr>
      <t xml:space="preserve"> - P.1511</t>
    </r>
  </si>
  <si>
    <t>A_gas</t>
  </si>
  <si>
    <t xml:space="preserve">Duration </t>
  </si>
  <si>
    <t>Att. Threshold</t>
  </si>
  <si>
    <t xml:space="preserve">Percentage of time A.Threshold is exceeded </t>
  </si>
  <si>
    <t>σ</t>
  </si>
  <si>
    <t>γ</t>
  </si>
  <si>
    <t>Ntot</t>
  </si>
  <si>
    <t>N</t>
  </si>
  <si>
    <t>sec</t>
  </si>
  <si>
    <t>θ(°)</t>
  </si>
  <si>
    <t>%</t>
  </si>
  <si>
    <r>
      <t>Total fade time (T</t>
    </r>
    <r>
      <rPr>
        <vertAlign val="subscript"/>
        <sz val="11"/>
        <rFont val="Times New Roman"/>
        <family val="1"/>
      </rPr>
      <t>tot</t>
    </r>
    <r>
      <rPr>
        <sz val="11"/>
        <rFont val="Times New Roman"/>
        <family val="1"/>
      </rPr>
      <t>)</t>
    </r>
  </si>
  <si>
    <r>
      <t>D</t>
    </r>
    <r>
      <rPr>
        <i/>
        <vertAlign val="subscript"/>
        <sz val="11"/>
        <rFont val="Times New Roman"/>
        <family val="1"/>
      </rPr>
      <t>0</t>
    </r>
  </si>
  <si>
    <r>
      <t>p</t>
    </r>
    <r>
      <rPr>
        <i/>
        <vertAlign val="subscript"/>
        <sz val="11"/>
        <rFont val="Times New Roman"/>
        <family val="1"/>
      </rPr>
      <t>1</t>
    </r>
  </si>
  <si>
    <r>
      <t>p</t>
    </r>
    <r>
      <rPr>
        <i/>
        <vertAlign val="subscript"/>
        <sz val="11"/>
        <rFont val="Times New Roman"/>
        <family val="1"/>
      </rPr>
      <t>2</t>
    </r>
  </si>
  <si>
    <r>
      <t>D</t>
    </r>
    <r>
      <rPr>
        <i/>
        <vertAlign val="subscript"/>
        <sz val="11"/>
        <rFont val="Times New Roman"/>
        <family val="1"/>
      </rPr>
      <t>T</t>
    </r>
  </si>
  <si>
    <r>
      <t>D</t>
    </r>
    <r>
      <rPr>
        <i/>
        <vertAlign val="subscript"/>
        <sz val="11"/>
        <rFont val="Times New Roman"/>
        <family val="1"/>
      </rPr>
      <t>2</t>
    </r>
  </si>
  <si>
    <t>Number of fade events of duration D, per year, at 14 GHz, by varying attenuation thresholds.</t>
  </si>
  <si>
    <t>14,5        (A-B)</t>
  </si>
  <si>
    <t>18,0        (A-B)</t>
  </si>
  <si>
    <t>29,0        (A-B)</t>
  </si>
  <si>
    <t>29,0        (C-D)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</si>
</sst>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"/>
    <numFmt numFmtId="165" formatCode="0.00000000"/>
    <numFmt numFmtId="166" formatCode="0.00000000000"/>
    <numFmt numFmtId="167" formatCode="0.000000"/>
    <numFmt numFmtId="168" formatCode="0.0"/>
    <numFmt numFmtId="169" formatCode="0.000000000"/>
  </numFmts>
  <fonts count="2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i/>
      <sz val="11"/>
      <name val="Times New Roman"/>
      <family val="1"/>
    </font>
    <font>
      <i/>
      <vertAlign val="subscript"/>
      <sz val="11"/>
      <name val="Times New Roman"/>
      <family val="1"/>
    </font>
    <font>
      <sz val="11"/>
      <name val="Calibri"/>
      <family val="2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i/>
      <sz val="11"/>
      <name val="Symbol"/>
      <family val="1"/>
      <charset val="2"/>
    </font>
    <font>
      <sz val="11"/>
      <name val="Arial"/>
      <family val="2"/>
    </font>
    <font>
      <vertAlign val="superscript"/>
      <sz val="11"/>
      <name val="Times New Roman"/>
      <family val="1"/>
    </font>
    <font>
      <b/>
      <sz val="14"/>
      <name val="Arial"/>
      <family val="2"/>
    </font>
    <font>
      <i/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vertAlign val="subscript"/>
      <sz val="11"/>
      <name val="Arial"/>
      <family val="2"/>
    </font>
    <font>
      <sz val="11"/>
      <name val="CG Times"/>
    </font>
    <font>
      <i/>
      <sz val="11"/>
      <name val="CG Times"/>
    </font>
    <font>
      <i/>
      <vertAlign val="superscript"/>
      <sz val="11"/>
      <name val="CG Times"/>
    </font>
    <font>
      <i/>
      <vertAlign val="subscript"/>
      <sz val="11"/>
      <name val="CG Times"/>
    </font>
    <font>
      <i/>
      <vertAlign val="superscript"/>
      <sz val="1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26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1">
    <xf numFmtId="0" fontId="0" fillId="0" borderId="0" xfId="0"/>
    <xf numFmtId="164" fontId="0" fillId="3" borderId="1" xfId="0" applyNumberFormat="1" applyFont="1" applyFill="1" applyBorder="1" applyAlignment="1">
      <alignment horizontal="center"/>
    </xf>
    <xf numFmtId="165" fontId="0" fillId="3" borderId="1" xfId="0" applyNumberFormat="1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165" fontId="0" fillId="2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/>
    <xf numFmtId="165" fontId="1" fillId="3" borderId="1" xfId="0" quotePrefix="1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1" fillId="3" borderId="1" xfId="0" quotePrefix="1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2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167" fontId="9" fillId="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165" fontId="9" fillId="3" borderId="1" xfId="0" applyNumberFormat="1" applyFont="1" applyFill="1" applyBorder="1" applyAlignment="1">
      <alignment horizontal="center"/>
    </xf>
    <xf numFmtId="168" fontId="9" fillId="3" borderId="1" xfId="0" applyNumberFormat="1" applyFont="1" applyFill="1" applyBorder="1" applyAlignment="1">
      <alignment horizontal="center"/>
    </xf>
    <xf numFmtId="168" fontId="0" fillId="2" borderId="1" xfId="0" applyNumberFormat="1" applyFont="1" applyFill="1" applyBorder="1" applyAlignment="1">
      <alignment horizontal="center"/>
    </xf>
    <xf numFmtId="169" fontId="0" fillId="2" borderId="1" xfId="0" applyNumberFormat="1" applyFont="1" applyFill="1" applyBorder="1" applyAlignment="1">
      <alignment horizontal="center" vertical="center"/>
    </xf>
    <xf numFmtId="168" fontId="0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8" fontId="1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9" fontId="1" fillId="2" borderId="1" xfId="0" applyNumberFormat="1" applyFont="1" applyFill="1" applyBorder="1" applyAlignment="1">
      <alignment horizontal="center"/>
    </xf>
    <xf numFmtId="169" fontId="1" fillId="3" borderId="1" xfId="0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165" fontId="1" fillId="3" borderId="1" xfId="0" applyNumberFormat="1" applyFont="1" applyFill="1" applyBorder="1"/>
    <xf numFmtId="0" fontId="2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wrapText="1"/>
    </xf>
    <xf numFmtId="0" fontId="1" fillId="3" borderId="1" xfId="0" applyFont="1" applyFill="1" applyBorder="1"/>
    <xf numFmtId="1" fontId="9" fillId="3" borderId="1" xfId="0" applyNumberFormat="1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 vertical="center" wrapText="1"/>
    </xf>
    <xf numFmtId="169" fontId="9" fillId="5" borderId="1" xfId="0" applyNumberFormat="1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165" fontId="9" fillId="5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/>
    <xf numFmtId="11" fontId="9" fillId="5" borderId="1" xfId="0" applyNumberFormat="1" applyFont="1" applyFill="1" applyBorder="1" applyAlignment="1">
      <alignment horizontal="center"/>
    </xf>
    <xf numFmtId="169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 wrapText="1"/>
    </xf>
    <xf numFmtId="0" fontId="1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 vertical="top" wrapText="1"/>
    </xf>
    <xf numFmtId="0" fontId="1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5" fontId="0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1" fillId="0" borderId="1" xfId="0" applyNumberFormat="1" applyFont="1" applyFill="1" applyBorder="1" applyAlignment="1">
      <alignment horizontal="center" vertical="center"/>
    </xf>
    <xf numFmtId="11" fontId="9" fillId="2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/>
    </xf>
    <xf numFmtId="165" fontId="9" fillId="4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68" fontId="1" fillId="3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0" fontId="2" fillId="2" borderId="1" xfId="0" applyFont="1" applyFill="1" applyBorder="1" applyAlignment="1">
      <alignment horizontal="center" vertical="top"/>
    </xf>
    <xf numFmtId="169" fontId="0" fillId="2" borderId="1" xfId="0" applyNumberFormat="1" applyFont="1" applyFill="1" applyBorder="1" applyAlignment="1">
      <alignment horizontal="center" vertical="center"/>
    </xf>
    <xf numFmtId="168" fontId="0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1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165" fontId="1" fillId="0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169" fontId="0" fillId="2" borderId="1" xfId="0" applyNumberFormat="1" applyFont="1" applyFill="1" applyBorder="1" applyAlignment="1">
      <alignment horizontal="center" vertical="center"/>
    </xf>
    <xf numFmtId="168" fontId="0" fillId="2" borderId="1" xfId="0" applyNumberFormat="1" applyFont="1" applyFill="1" applyBorder="1" applyAlignment="1">
      <alignment horizontal="center" vertical="center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 vertical="top" wrapText="1"/>
    </xf>
    <xf numFmtId="0" fontId="2" fillId="0" borderId="6" xfId="0" applyFont="1" applyFill="1" applyBorder="1" applyAlignment="1">
      <alignment horizontal="center" vertical="top" wrapText="1"/>
    </xf>
    <xf numFmtId="0" fontId="9" fillId="0" borderId="4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9" fontId="0" fillId="2" borderId="13" xfId="0" applyNumberFormat="1" applyFont="1" applyFill="1" applyBorder="1" applyAlignment="1">
      <alignment horizontal="center" vertical="center"/>
    </xf>
    <xf numFmtId="169" fontId="0" fillId="2" borderId="15" xfId="0" applyNumberFormat="1" applyFont="1" applyFill="1" applyBorder="1" applyAlignment="1">
      <alignment horizontal="center" vertical="center"/>
    </xf>
    <xf numFmtId="168" fontId="0" fillId="2" borderId="13" xfId="0" applyNumberFormat="1" applyFont="1" applyFill="1" applyBorder="1" applyAlignment="1">
      <alignment horizontal="center" vertical="center"/>
    </xf>
    <xf numFmtId="168" fontId="0" fillId="2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H10" sqref="H10"/>
    </sheetView>
  </sheetViews>
  <sheetFormatPr defaultRowHeight="14.5"/>
  <cols>
    <col min="1" max="1" width="9.54296875" customWidth="1"/>
    <col min="2" max="2" width="10.453125" customWidth="1"/>
    <col min="3" max="3" width="14.36328125" customWidth="1"/>
    <col min="4" max="4" width="13.6328125" customWidth="1"/>
  </cols>
  <sheetData>
    <row r="1" spans="1:3">
      <c r="A1" s="120" t="s">
        <v>0</v>
      </c>
      <c r="B1" s="120"/>
      <c r="C1" s="13" t="s">
        <v>1</v>
      </c>
    </row>
    <row r="2" spans="1:3">
      <c r="A2" s="14" t="s">
        <v>2</v>
      </c>
      <c r="B2" s="14" t="s">
        <v>3</v>
      </c>
      <c r="C2" s="13" t="s">
        <v>4</v>
      </c>
    </row>
    <row r="3" spans="1:3">
      <c r="A3" s="14" t="s">
        <v>5</v>
      </c>
      <c r="B3" s="14" t="s">
        <v>6</v>
      </c>
      <c r="C3" s="15" t="s">
        <v>7</v>
      </c>
    </row>
    <row r="4" spans="1:3">
      <c r="A4" s="5">
        <v>3.133</v>
      </c>
      <c r="B4" s="6">
        <v>101.7</v>
      </c>
      <c r="C4" s="7">
        <v>128.14080026666699</v>
      </c>
    </row>
    <row r="5" spans="1:3">
      <c r="A5" s="6">
        <v>22.9</v>
      </c>
      <c r="B5" s="6">
        <v>-43.23</v>
      </c>
      <c r="C5" s="7">
        <v>104.35847466666699</v>
      </c>
    </row>
    <row r="6" spans="1:3">
      <c r="A6" s="8">
        <v>23</v>
      </c>
      <c r="B6" s="8">
        <v>30</v>
      </c>
      <c r="C6" s="9">
        <v>36.4716666666667</v>
      </c>
    </row>
    <row r="7" spans="1:3">
      <c r="A7" s="8">
        <v>25.78</v>
      </c>
      <c r="B7" s="8">
        <v>-80.22</v>
      </c>
      <c r="C7" s="9">
        <v>113.2738672</v>
      </c>
    </row>
    <row r="8" spans="1:3">
      <c r="A8" s="8">
        <v>28.716999999999999</v>
      </c>
      <c r="B8" s="8">
        <v>77.3</v>
      </c>
      <c r="C8" s="9">
        <v>75.660135466666702</v>
      </c>
    </row>
    <row r="9" spans="1:3">
      <c r="A9" s="8">
        <v>33.94</v>
      </c>
      <c r="B9" s="8">
        <v>18.43</v>
      </c>
      <c r="C9" s="9">
        <v>80.140159644444395</v>
      </c>
    </row>
    <row r="10" spans="1:3">
      <c r="A10" s="8">
        <v>41.9</v>
      </c>
      <c r="B10" s="8">
        <v>12.49</v>
      </c>
      <c r="C10" s="9">
        <v>61.2189004444445</v>
      </c>
    </row>
    <row r="11" spans="1:3">
      <c r="A11" s="8">
        <v>51.5</v>
      </c>
      <c r="B11" s="8">
        <v>-0.14000000000000001</v>
      </c>
      <c r="C11" s="9">
        <v>50.3892622222222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topLeftCell="A8" workbookViewId="0">
      <selection activeCell="A25" sqref="A25"/>
    </sheetView>
  </sheetViews>
  <sheetFormatPr defaultRowHeight="14.5"/>
  <cols>
    <col min="1" max="1" width="9" bestFit="1" customWidth="1"/>
    <col min="2" max="5" width="12.453125" bestFit="1" customWidth="1"/>
    <col min="6" max="6" width="12.6328125" bestFit="1" customWidth="1"/>
    <col min="7" max="7" width="12.54296875" bestFit="1" customWidth="1"/>
    <col min="8" max="8" width="13.7265625" bestFit="1" customWidth="1"/>
    <col min="9" max="9" width="13" bestFit="1" customWidth="1"/>
    <col min="10" max="10" width="10.90625" bestFit="1" customWidth="1"/>
    <col min="11" max="13" width="10.26953125" bestFit="1" customWidth="1"/>
    <col min="14" max="14" width="19.7265625" customWidth="1"/>
  </cols>
  <sheetData>
    <row r="1" spans="1:9">
      <c r="A1" s="129" t="s">
        <v>113</v>
      </c>
      <c r="B1" s="130"/>
      <c r="C1" s="130"/>
      <c r="D1" s="130"/>
      <c r="E1" s="130"/>
      <c r="F1" s="130"/>
      <c r="G1" s="130"/>
      <c r="H1" s="130"/>
      <c r="I1" s="131"/>
    </row>
    <row r="2" spans="1:9" ht="28">
      <c r="A2" s="33" t="s">
        <v>103</v>
      </c>
      <c r="B2" s="33" t="s">
        <v>104</v>
      </c>
      <c r="C2" s="33" t="s">
        <v>105</v>
      </c>
      <c r="D2" s="41" t="s">
        <v>12</v>
      </c>
      <c r="E2" s="33" t="s">
        <v>106</v>
      </c>
      <c r="F2" s="26" t="s">
        <v>53</v>
      </c>
      <c r="G2" s="33" t="s">
        <v>107</v>
      </c>
      <c r="H2" s="33" t="s">
        <v>108</v>
      </c>
      <c r="I2" s="33" t="s">
        <v>52</v>
      </c>
    </row>
    <row r="3" spans="1:9">
      <c r="A3" s="33"/>
      <c r="B3" s="33" t="s">
        <v>5</v>
      </c>
      <c r="C3" s="33" t="s">
        <v>6</v>
      </c>
      <c r="D3" s="41" t="s">
        <v>9</v>
      </c>
      <c r="E3" s="52" t="s">
        <v>10</v>
      </c>
      <c r="F3" s="26" t="s">
        <v>61</v>
      </c>
      <c r="G3" s="53" t="s">
        <v>87</v>
      </c>
      <c r="H3" s="33" t="s">
        <v>69</v>
      </c>
      <c r="I3" s="33" t="s">
        <v>6</v>
      </c>
    </row>
    <row r="4" spans="1:9">
      <c r="A4" s="3" t="s">
        <v>109</v>
      </c>
      <c r="B4" s="1">
        <v>25.768000000000001</v>
      </c>
      <c r="C4" s="1">
        <v>-80.204999999999998</v>
      </c>
      <c r="D4" s="4">
        <v>7.9696702519543302E-5</v>
      </c>
      <c r="E4" s="4">
        <v>2.8954814063663199</v>
      </c>
      <c r="F4" s="4">
        <v>52.409993259278998</v>
      </c>
      <c r="G4" s="49">
        <v>0</v>
      </c>
      <c r="H4" s="137">
        <v>44.025656752782901</v>
      </c>
      <c r="I4" s="138">
        <v>-60</v>
      </c>
    </row>
    <row r="5" spans="1:9">
      <c r="A5" s="3" t="s">
        <v>110</v>
      </c>
      <c r="B5" s="34">
        <v>25.463000000000001</v>
      </c>
      <c r="C5" s="34">
        <v>-80.486000000000004</v>
      </c>
      <c r="D5" s="4">
        <v>6.61089869247349E-5</v>
      </c>
      <c r="E5" s="4">
        <v>2.8580717994407099</v>
      </c>
      <c r="F5" s="4">
        <v>52.485269576736499</v>
      </c>
      <c r="G5" s="49">
        <v>0</v>
      </c>
      <c r="H5" s="137"/>
      <c r="I5" s="138"/>
    </row>
    <row r="6" spans="1:9">
      <c r="A6" s="3" t="s">
        <v>111</v>
      </c>
      <c r="B6" s="34">
        <v>25.795999999999999</v>
      </c>
      <c r="C6" s="34">
        <v>-80.287000000000006</v>
      </c>
      <c r="D6" s="4">
        <v>7.6480887824007901E-5</v>
      </c>
      <c r="E6" s="4">
        <v>2.9447490817286002</v>
      </c>
      <c r="F6" s="4">
        <v>52.331418262288601</v>
      </c>
      <c r="G6" s="49">
        <v>0</v>
      </c>
      <c r="H6" s="50">
        <v>10.342490103173899</v>
      </c>
      <c r="I6" s="51">
        <v>-60</v>
      </c>
    </row>
    <row r="7" spans="1:9">
      <c r="A7" s="3" t="s">
        <v>112</v>
      </c>
      <c r="B7" s="1">
        <v>25.888999999999999</v>
      </c>
      <c r="C7" s="1">
        <v>-80.278000000000006</v>
      </c>
      <c r="D7" s="4">
        <v>-3.7874177146207598E-5</v>
      </c>
      <c r="E7" s="4">
        <v>2.9825266361971798</v>
      </c>
      <c r="F7" s="4">
        <v>52.256826880397902</v>
      </c>
      <c r="G7" s="49">
        <v>0</v>
      </c>
      <c r="H7" s="50"/>
      <c r="I7" s="51"/>
    </row>
    <row r="9" spans="1:9" ht="17" customHeight="1">
      <c r="A9" s="129" t="s">
        <v>120</v>
      </c>
      <c r="B9" s="130"/>
      <c r="C9" s="130"/>
      <c r="D9" s="130"/>
      <c r="E9" s="130"/>
      <c r="F9" s="130"/>
      <c r="G9" s="130"/>
      <c r="H9" s="130"/>
      <c r="I9" s="131"/>
    </row>
    <row r="10" spans="1:9">
      <c r="A10" s="11"/>
      <c r="B10" s="132" t="s">
        <v>114</v>
      </c>
      <c r="C10" s="132"/>
      <c r="D10" s="132"/>
      <c r="E10" s="132" t="s">
        <v>115</v>
      </c>
      <c r="F10" s="132"/>
      <c r="G10" s="132"/>
      <c r="H10" s="24" t="s">
        <v>121</v>
      </c>
      <c r="I10" s="24" t="s">
        <v>122</v>
      </c>
    </row>
    <row r="11" spans="1:9">
      <c r="A11" s="33" t="s">
        <v>8</v>
      </c>
      <c r="B11" s="33" t="s">
        <v>116</v>
      </c>
      <c r="C11" s="33" t="s">
        <v>117</v>
      </c>
      <c r="D11" s="26" t="s">
        <v>118</v>
      </c>
      <c r="E11" s="33" t="s">
        <v>116</v>
      </c>
      <c r="F11" s="33" t="s">
        <v>117</v>
      </c>
      <c r="G11" s="26" t="s">
        <v>118</v>
      </c>
      <c r="H11" s="26" t="s">
        <v>118</v>
      </c>
      <c r="I11" s="26" t="s">
        <v>118</v>
      </c>
    </row>
    <row r="12" spans="1:9">
      <c r="A12" s="33" t="s">
        <v>10</v>
      </c>
      <c r="B12" s="33" t="s">
        <v>119</v>
      </c>
      <c r="C12" s="33" t="s">
        <v>119</v>
      </c>
      <c r="D12" s="26" t="s">
        <v>119</v>
      </c>
      <c r="E12" s="33" t="s">
        <v>119</v>
      </c>
      <c r="F12" s="33" t="s">
        <v>119</v>
      </c>
      <c r="G12" s="26" t="s">
        <v>119</v>
      </c>
      <c r="H12" s="33" t="s">
        <v>119</v>
      </c>
      <c r="I12" s="33" t="s">
        <v>119</v>
      </c>
    </row>
    <row r="13" spans="1:9">
      <c r="A13" s="54">
        <v>5</v>
      </c>
      <c r="B13" s="9">
        <v>0.462616357321111</v>
      </c>
      <c r="C13" s="7">
        <v>0.79387424937548501</v>
      </c>
      <c r="D13" s="9">
        <v>2.2419358429560701</v>
      </c>
      <c r="E13" s="9">
        <v>0.472019237937504</v>
      </c>
      <c r="F13" s="7">
        <v>0.809912806820973</v>
      </c>
      <c r="G13" s="9">
        <v>2.2862689782788701</v>
      </c>
      <c r="H13" s="9">
        <v>2.2501118927972699</v>
      </c>
      <c r="I13" s="9">
        <v>2.2423554360391802</v>
      </c>
    </row>
    <row r="14" spans="1:9">
      <c r="A14" s="54">
        <v>3</v>
      </c>
      <c r="B14" s="9">
        <v>0.68510084610975897</v>
      </c>
      <c r="C14" s="7">
        <v>1.1643196753146201</v>
      </c>
      <c r="D14" s="9">
        <v>3.22733807931247</v>
      </c>
      <c r="E14" s="9">
        <v>0.69877320064948101</v>
      </c>
      <c r="F14" s="7">
        <v>1.18741559003033</v>
      </c>
      <c r="G14" s="9">
        <v>3.2899995695671902</v>
      </c>
      <c r="H14" s="9">
        <v>3.2388959604596401</v>
      </c>
      <c r="I14" s="9">
        <v>3.2279312456441902</v>
      </c>
    </row>
    <row r="15" spans="1:9">
      <c r="A15" s="54">
        <v>2</v>
      </c>
      <c r="B15" s="9">
        <v>0.92425114472729797</v>
      </c>
      <c r="C15" s="7">
        <v>1.5587041265150701</v>
      </c>
      <c r="D15" s="9">
        <v>4.2570346285291301</v>
      </c>
      <c r="E15" s="9">
        <v>0.94242572704989602</v>
      </c>
      <c r="F15" s="7">
        <v>1.58916992914897</v>
      </c>
      <c r="G15" s="9">
        <v>4.3384770648973898</v>
      </c>
      <c r="H15" s="9">
        <v>4.2720583597522497</v>
      </c>
      <c r="I15" s="9">
        <v>4.2578056860394398</v>
      </c>
    </row>
    <row r="16" spans="1:9">
      <c r="A16" s="54">
        <v>1</v>
      </c>
      <c r="B16" s="9">
        <v>1.50374271995336</v>
      </c>
      <c r="C16" s="7">
        <v>2.5028253429540501</v>
      </c>
      <c r="D16" s="9">
        <v>6.6647529957326501</v>
      </c>
      <c r="E16" s="9">
        <v>1.53256064134375</v>
      </c>
      <c r="F16" s="7">
        <v>2.5505007923580698</v>
      </c>
      <c r="G16" s="9">
        <v>6.7890169537361098</v>
      </c>
      <c r="H16" s="9">
        <v>6.6876805071956396</v>
      </c>
      <c r="I16" s="9">
        <v>6.6659297456426598</v>
      </c>
    </row>
    <row r="17" spans="1:14">
      <c r="A17" s="38">
        <v>0.5</v>
      </c>
      <c r="B17" s="9">
        <v>2.5658005949290801</v>
      </c>
      <c r="C17" s="9">
        <v>4.2146666003939197</v>
      </c>
      <c r="D17" s="9">
        <v>10.9427570500711</v>
      </c>
      <c r="E17" s="9">
        <v>2.6200910559061299</v>
      </c>
      <c r="F17" s="9">
        <v>4.3033708026264499</v>
      </c>
      <c r="G17" s="9">
        <v>11.168752381442999</v>
      </c>
      <c r="H17" s="9">
        <v>10.976127753898799</v>
      </c>
      <c r="I17" s="9">
        <v>10.9326149818693</v>
      </c>
    </row>
    <row r="18" spans="1:14">
      <c r="A18" s="38">
        <v>0.3</v>
      </c>
      <c r="B18" s="9">
        <v>3.5770199862801402</v>
      </c>
      <c r="C18" s="9">
        <v>5.8190044986945697</v>
      </c>
      <c r="D18" s="9">
        <v>14.8290382386039</v>
      </c>
      <c r="E18" s="9">
        <v>3.6533274981774202</v>
      </c>
      <c r="F18" s="9">
        <v>5.9424964266425402</v>
      </c>
      <c r="G18" s="9">
        <v>15.138012517260901</v>
      </c>
      <c r="H18" s="9">
        <v>14.8723169649185</v>
      </c>
      <c r="I18" s="9">
        <v>14.8117077982506</v>
      </c>
    </row>
    <row r="19" spans="1:14">
      <c r="A19" s="38">
        <v>0.2</v>
      </c>
      <c r="B19" s="9">
        <v>4.5401835806722302</v>
      </c>
      <c r="C19" s="9">
        <v>7.32920206671362</v>
      </c>
      <c r="D19" s="9">
        <v>18.403153963579499</v>
      </c>
      <c r="E19" s="9">
        <v>4.6357990826117899</v>
      </c>
      <c r="F19" s="9">
        <v>7.4827567588120703</v>
      </c>
      <c r="G19" s="9">
        <v>18.781723016512998</v>
      </c>
      <c r="H19" s="9">
        <v>18.455861169223802</v>
      </c>
      <c r="I19" s="9">
        <v>18.381434793304301</v>
      </c>
    </row>
    <row r="20" spans="1:14">
      <c r="A20" s="38">
        <v>0.1</v>
      </c>
      <c r="B20" s="9">
        <v>6.5614583899361998</v>
      </c>
      <c r="C20" s="9">
        <v>10.4536264931705</v>
      </c>
      <c r="D20" s="9">
        <v>25.592491030842702</v>
      </c>
      <c r="E20" s="9">
        <v>6.69364154013057</v>
      </c>
      <c r="F20" s="9">
        <v>10.6631142724844</v>
      </c>
      <c r="G20" s="9">
        <v>26.095903041555299</v>
      </c>
      <c r="H20" s="9">
        <v>25.664790168555399</v>
      </c>
      <c r="I20" s="9">
        <v>25.5668290652454</v>
      </c>
    </row>
    <row r="21" spans="1:14">
      <c r="A21" s="38">
        <v>0.05</v>
      </c>
      <c r="B21" s="9">
        <v>9.1053877268635706</v>
      </c>
      <c r="C21" s="9">
        <v>14.316879228989199</v>
      </c>
      <c r="D21" s="9">
        <v>34.174640865681297</v>
      </c>
      <c r="E21" s="9">
        <v>9.2779578904774507</v>
      </c>
      <c r="F21" s="9">
        <v>14.5867519854501</v>
      </c>
      <c r="G21" s="9">
        <v>34.8065780619892</v>
      </c>
      <c r="H21" s="9">
        <v>34.2710050861306</v>
      </c>
      <c r="I21" s="9">
        <v>34.150644349347203</v>
      </c>
    </row>
    <row r="22" spans="1:14">
      <c r="A22" s="38">
        <v>0.03</v>
      </c>
      <c r="B22" s="9">
        <v>11.330419106957001</v>
      </c>
      <c r="C22" s="9">
        <v>17.643424946551701</v>
      </c>
      <c r="D22" s="9">
        <v>41.337028359831102</v>
      </c>
      <c r="E22" s="9">
        <v>11.5343018696675</v>
      </c>
      <c r="F22" s="9">
        <v>17.959136619132401</v>
      </c>
      <c r="G22" s="9">
        <v>42.062222974063701</v>
      </c>
      <c r="H22" s="9">
        <v>41.453829153945897</v>
      </c>
      <c r="I22" s="9">
        <v>41.318620617100102</v>
      </c>
    </row>
    <row r="23" spans="1:14">
      <c r="A23" s="38">
        <v>0.02</v>
      </c>
      <c r="B23" s="9">
        <v>13.303248524989099</v>
      </c>
      <c r="C23" s="9">
        <v>20.556566603870099</v>
      </c>
      <c r="D23" s="9">
        <v>47.454588323140001</v>
      </c>
      <c r="E23" s="9">
        <v>13.5322058528595</v>
      </c>
      <c r="F23" s="9">
        <v>20.908334320624999</v>
      </c>
      <c r="G23" s="9">
        <v>48.250306411875201</v>
      </c>
      <c r="H23" s="9">
        <v>47.589029903595303</v>
      </c>
      <c r="I23" s="9">
        <v>47.443630278224902</v>
      </c>
    </row>
    <row r="24" spans="1:14">
      <c r="A24" s="38">
        <v>0.01</v>
      </c>
      <c r="B24" s="9">
        <v>17.056363253476398</v>
      </c>
      <c r="C24" s="9">
        <v>26.011334259199302</v>
      </c>
      <c r="D24" s="9">
        <v>58.546411026134699</v>
      </c>
      <c r="E24" s="9">
        <v>17.3266812366602</v>
      </c>
      <c r="F24" s="9">
        <v>26.421095161187299</v>
      </c>
      <c r="G24" s="9">
        <v>59.449186788570501</v>
      </c>
      <c r="H24" s="9">
        <v>58.713194910479302</v>
      </c>
      <c r="I24" s="9">
        <v>58.5549735705251</v>
      </c>
    </row>
    <row r="25" spans="1:14">
      <c r="A25" s="38">
        <v>5.0000000000000001E-3</v>
      </c>
      <c r="B25" s="9">
        <v>21.176816973997401</v>
      </c>
      <c r="C25" s="9">
        <v>31.872798306388901</v>
      </c>
      <c r="D25" s="9">
        <v>69.946801291850704</v>
      </c>
      <c r="E25" s="9">
        <v>21.4833519222815</v>
      </c>
      <c r="F25" s="9">
        <v>32.331217702732999</v>
      </c>
      <c r="G25" s="9">
        <v>70.930272441138698</v>
      </c>
      <c r="H25" s="9">
        <v>70.147271472975007</v>
      </c>
      <c r="I25" s="9">
        <v>69.983831783681495</v>
      </c>
    </row>
    <row r="26" spans="1:14">
      <c r="A26" s="38">
        <v>3.0000000000000001E-3</v>
      </c>
      <c r="B26" s="9">
        <v>24.336593055694699</v>
      </c>
      <c r="C26" s="9">
        <v>36.2749058205696</v>
      </c>
      <c r="D26" s="9">
        <v>78.136637560976396</v>
      </c>
      <c r="E26" s="9">
        <v>24.664186678189701</v>
      </c>
      <c r="F26" s="9">
        <v>36.7599368899171</v>
      </c>
      <c r="G26" s="9">
        <v>79.156823941783799</v>
      </c>
      <c r="H26" s="9">
        <v>78.361604836482698</v>
      </c>
      <c r="I26" s="9">
        <v>78.200180716484098</v>
      </c>
    </row>
    <row r="27" spans="1:14">
      <c r="A27" s="38">
        <v>2E-3</v>
      </c>
      <c r="B27" s="9">
        <v>26.845265391780401</v>
      </c>
      <c r="C27" s="9">
        <v>39.707282951651997</v>
      </c>
      <c r="D27" s="9">
        <v>84.273274182486503</v>
      </c>
      <c r="E27" s="9">
        <v>27.185021961417998</v>
      </c>
      <c r="F27" s="9">
        <v>40.206321927299498</v>
      </c>
      <c r="G27" s="9">
        <v>85.306440675422294</v>
      </c>
      <c r="H27" s="9">
        <v>84.516793630434705</v>
      </c>
      <c r="I27" s="9">
        <v>84.360822068036995</v>
      </c>
    </row>
    <row r="28" spans="1:14">
      <c r="A28" s="38">
        <v>1E-3</v>
      </c>
      <c r="B28" s="9">
        <v>30.959113690228701</v>
      </c>
      <c r="C28" s="9">
        <v>45.193326165199501</v>
      </c>
      <c r="D28" s="9">
        <v>93.519896964896503</v>
      </c>
      <c r="E28" s="9">
        <v>31.308375661948801</v>
      </c>
      <c r="F28" s="9">
        <v>45.699324770739302</v>
      </c>
      <c r="G28" s="9">
        <v>94.539156356700303</v>
      </c>
      <c r="H28" s="9">
        <v>93.791816129689806</v>
      </c>
      <c r="I28" s="9">
        <v>93.653146195948494</v>
      </c>
    </row>
    <row r="30" spans="1:14">
      <c r="A30" s="129" t="s">
        <v>139</v>
      </c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1"/>
    </row>
    <row r="31" spans="1:14">
      <c r="A31" s="129" t="s">
        <v>123</v>
      </c>
      <c r="B31" s="130"/>
      <c r="C31" s="131"/>
      <c r="D31" s="129" t="s">
        <v>24</v>
      </c>
      <c r="E31" s="130"/>
      <c r="F31" s="130"/>
      <c r="G31" s="130"/>
      <c r="H31" s="130"/>
      <c r="I31" s="130"/>
      <c r="J31" s="130"/>
      <c r="K31" s="130"/>
      <c r="L31" s="130"/>
      <c r="M31" s="131"/>
      <c r="N31" s="24" t="s">
        <v>1</v>
      </c>
    </row>
    <row r="32" spans="1:14">
      <c r="A32" s="23" t="s">
        <v>124</v>
      </c>
      <c r="B32" s="33" t="s">
        <v>125</v>
      </c>
      <c r="C32" s="33" t="s">
        <v>126</v>
      </c>
      <c r="D32" s="125"/>
      <c r="E32" s="126"/>
      <c r="F32" s="126"/>
      <c r="G32" s="126"/>
      <c r="H32" s="126"/>
      <c r="I32" s="126"/>
      <c r="J32" s="126"/>
      <c r="K32" s="126"/>
      <c r="L32" s="126"/>
      <c r="M32" s="127"/>
      <c r="N32" s="33"/>
    </row>
    <row r="33" spans="1:14">
      <c r="A33" s="23" t="s">
        <v>138</v>
      </c>
      <c r="B33" s="33" t="s">
        <v>81</v>
      </c>
      <c r="C33" s="33" t="s">
        <v>81</v>
      </c>
      <c r="D33" s="15" t="s">
        <v>127</v>
      </c>
      <c r="E33" s="15" t="s">
        <v>128</v>
      </c>
      <c r="F33" s="15" t="s">
        <v>129</v>
      </c>
      <c r="G33" s="15" t="s">
        <v>130</v>
      </c>
      <c r="H33" s="55" t="s">
        <v>131</v>
      </c>
      <c r="I33" s="55" t="s">
        <v>132</v>
      </c>
      <c r="J33" s="55" t="s">
        <v>133</v>
      </c>
      <c r="K33" s="55" t="s">
        <v>134</v>
      </c>
      <c r="L33" s="41" t="s">
        <v>135</v>
      </c>
      <c r="M33" s="41" t="s">
        <v>136</v>
      </c>
      <c r="N33" s="33" t="s">
        <v>137</v>
      </c>
    </row>
    <row r="34" spans="1:14">
      <c r="A34" s="139" t="s">
        <v>267</v>
      </c>
      <c r="B34" s="56">
        <v>9</v>
      </c>
      <c r="C34" s="56">
        <v>9</v>
      </c>
      <c r="D34" s="57">
        <v>0.27620283028456799</v>
      </c>
      <c r="E34" s="57">
        <v>0.63488562740684595</v>
      </c>
      <c r="F34" s="57">
        <v>1.8963814109591799</v>
      </c>
      <c r="G34" s="57">
        <v>1.90207434425658</v>
      </c>
      <c r="H34" s="57">
        <v>1.03968801873937</v>
      </c>
      <c r="I34" s="57">
        <v>1.0339033217387801</v>
      </c>
      <c r="J34" s="57">
        <v>-1.2031517634778E-2</v>
      </c>
      <c r="K34" s="57">
        <v>2.3613978338135801E-2</v>
      </c>
      <c r="L34" s="57">
        <v>8.2454321960735502E-3</v>
      </c>
      <c r="M34" s="57">
        <v>1.1962620163641E-3</v>
      </c>
      <c r="N34" s="57">
        <v>9.8636973446684191E-4</v>
      </c>
    </row>
    <row r="35" spans="1:14">
      <c r="A35" s="140"/>
      <c r="B35" s="56">
        <v>9</v>
      </c>
      <c r="C35" s="56">
        <v>3</v>
      </c>
      <c r="D35" s="57">
        <v>0.27620283028456799</v>
      </c>
      <c r="E35" s="57">
        <v>0.63488562740684595</v>
      </c>
      <c r="F35" s="57">
        <v>1.8963814109591799</v>
      </c>
      <c r="G35" s="57">
        <v>1.90207434425658</v>
      </c>
      <c r="H35" s="57">
        <v>1.03968801873937</v>
      </c>
      <c r="I35" s="57">
        <v>1.0339033217387801</v>
      </c>
      <c r="J35" s="57">
        <v>-1.2031517634778E-2</v>
      </c>
      <c r="K35" s="57">
        <v>2.3613978338135801E-2</v>
      </c>
      <c r="L35" s="57">
        <v>8.2454321960735502E-3</v>
      </c>
      <c r="M35" s="57">
        <v>5.9965344041486299E-3</v>
      </c>
      <c r="N35" s="57">
        <v>4.9444017840829801E-3</v>
      </c>
    </row>
    <row r="36" spans="1:14">
      <c r="A36" s="141"/>
      <c r="B36" s="56">
        <v>3</v>
      </c>
      <c r="C36" s="56">
        <v>9</v>
      </c>
      <c r="D36" s="57">
        <v>0.27620283028456799</v>
      </c>
      <c r="E36" s="57">
        <v>0.63488562740684595</v>
      </c>
      <c r="F36" s="57">
        <v>1.8963814109591799</v>
      </c>
      <c r="G36" s="57">
        <v>1.90207434425658</v>
      </c>
      <c r="H36" s="57">
        <v>1.03968801873937</v>
      </c>
      <c r="I36" s="57">
        <v>1.0339033217387801</v>
      </c>
      <c r="J36" s="57">
        <v>-1.2031517634778E-2</v>
      </c>
      <c r="K36" s="57">
        <v>2.3613978338135801E-2</v>
      </c>
      <c r="L36" s="57">
        <v>8.2454321960735502E-3</v>
      </c>
      <c r="M36" s="57">
        <v>6.1090854779625101E-3</v>
      </c>
      <c r="N36" s="57">
        <v>5.0372050088557498E-3</v>
      </c>
    </row>
    <row r="37" spans="1:14">
      <c r="A37" s="139" t="s">
        <v>268</v>
      </c>
      <c r="B37" s="56">
        <v>9</v>
      </c>
      <c r="C37" s="56">
        <v>9</v>
      </c>
      <c r="D37" s="57">
        <v>0.27620283028456799</v>
      </c>
      <c r="E37" s="57">
        <v>0.63488562740684595</v>
      </c>
      <c r="F37" s="57">
        <v>1.8963814109591799</v>
      </c>
      <c r="G37" s="57">
        <v>1.90207434425658</v>
      </c>
      <c r="H37" s="57">
        <v>0.99519060332063702</v>
      </c>
      <c r="I37" s="57">
        <v>0.98955057721392903</v>
      </c>
      <c r="J37" s="57">
        <v>0.52775566351804903</v>
      </c>
      <c r="K37" s="57">
        <v>0.56273199971495802</v>
      </c>
      <c r="L37" s="57">
        <v>8.2454321960735502E-3</v>
      </c>
      <c r="M37" s="57">
        <v>6.22225655613169E-3</v>
      </c>
      <c r="N37" s="57">
        <v>5.1305194540157998E-3</v>
      </c>
    </row>
    <row r="38" spans="1:14">
      <c r="A38" s="140"/>
      <c r="B38" s="56">
        <v>9</v>
      </c>
      <c r="C38" s="56">
        <v>3</v>
      </c>
      <c r="D38" s="57">
        <v>0.27620283028456799</v>
      </c>
      <c r="E38" s="57">
        <v>0.63488562740684595</v>
      </c>
      <c r="F38" s="57">
        <v>1.8963814109591799</v>
      </c>
      <c r="G38" s="57">
        <v>1.90207434425658</v>
      </c>
      <c r="H38" s="57">
        <v>0.99519060332063702</v>
      </c>
      <c r="I38" s="57">
        <v>0.98955057721392903</v>
      </c>
      <c r="J38" s="57">
        <v>0.52775566351804903</v>
      </c>
      <c r="K38" s="57">
        <v>0.56273199971495802</v>
      </c>
      <c r="L38" s="57">
        <v>8.2454321960735502E-3</v>
      </c>
      <c r="M38" s="57">
        <v>2.40477967609804E-2</v>
      </c>
      <c r="N38" s="57">
        <v>1.9828447765762099E-2</v>
      </c>
    </row>
    <row r="39" spans="1:14">
      <c r="A39" s="141"/>
      <c r="B39" s="56">
        <v>3</v>
      </c>
      <c r="C39" s="56">
        <v>9</v>
      </c>
      <c r="D39" s="57">
        <v>0.27620283028456799</v>
      </c>
      <c r="E39" s="57">
        <v>0.63488562740684595</v>
      </c>
      <c r="F39" s="57">
        <v>1.8963814109591799</v>
      </c>
      <c r="G39" s="57">
        <v>1.90207434425658</v>
      </c>
      <c r="H39" s="57">
        <v>0.99519060332063702</v>
      </c>
      <c r="I39" s="57">
        <v>0.98955057721392903</v>
      </c>
      <c r="J39" s="57">
        <v>0.52775566351804903</v>
      </c>
      <c r="K39" s="57">
        <v>0.56273199971495802</v>
      </c>
      <c r="L39" s="57">
        <v>8.2454321960735502E-3</v>
      </c>
      <c r="M39" s="57">
        <v>2.4594847997307798E-2</v>
      </c>
      <c r="N39" s="57">
        <v>2.0279515153453699E-2</v>
      </c>
    </row>
    <row r="40" spans="1:14">
      <c r="A40" s="139" t="s">
        <v>269</v>
      </c>
      <c r="B40" s="56">
        <v>9</v>
      </c>
      <c r="C40" s="56">
        <v>9</v>
      </c>
      <c r="D40" s="57">
        <v>0.27620283028456799</v>
      </c>
      <c r="E40" s="57">
        <v>0.63488562740684595</v>
      </c>
      <c r="F40" s="57">
        <v>1.8963814109591799</v>
      </c>
      <c r="G40" s="57">
        <v>1.90207434425658</v>
      </c>
      <c r="H40" s="57">
        <v>0.910063339969583</v>
      </c>
      <c r="I40" s="57">
        <v>0.90472475103697803</v>
      </c>
      <c r="J40" s="57">
        <v>1.5645649224459399</v>
      </c>
      <c r="K40" s="57">
        <v>1.5980516646540099</v>
      </c>
      <c r="L40" s="57">
        <v>8.2454321960735502E-3</v>
      </c>
      <c r="M40" s="57">
        <v>9.1482592221050402E-2</v>
      </c>
      <c r="N40" s="57">
        <v>7.5431351127971599E-2</v>
      </c>
    </row>
    <row r="41" spans="1:14">
      <c r="A41" s="140"/>
      <c r="B41" s="56">
        <v>9</v>
      </c>
      <c r="C41" s="56">
        <v>3</v>
      </c>
      <c r="D41" s="57">
        <v>0.27620283028456799</v>
      </c>
      <c r="E41" s="57">
        <v>0.63488562740684595</v>
      </c>
      <c r="F41" s="57">
        <v>1.8963814109591799</v>
      </c>
      <c r="G41" s="57">
        <v>1.90207434425658</v>
      </c>
      <c r="H41" s="57">
        <v>0.910063339969583</v>
      </c>
      <c r="I41" s="57">
        <v>0.90472475103697803</v>
      </c>
      <c r="J41" s="57">
        <v>1.5645649224459399</v>
      </c>
      <c r="K41" s="57">
        <v>1.5980516646540099</v>
      </c>
      <c r="L41" s="57">
        <v>8.2454321960735502E-3</v>
      </c>
      <c r="M41" s="57">
        <v>0.20088929539644201</v>
      </c>
      <c r="N41" s="57">
        <v>0.16564190641083501</v>
      </c>
    </row>
    <row r="42" spans="1:14">
      <c r="A42" s="141"/>
      <c r="B42" s="56">
        <v>3</v>
      </c>
      <c r="C42" s="56">
        <v>9</v>
      </c>
      <c r="D42" s="57">
        <v>0.27620283028456799</v>
      </c>
      <c r="E42" s="57">
        <v>0.63488562740684595</v>
      </c>
      <c r="F42" s="57">
        <v>1.8963814109591799</v>
      </c>
      <c r="G42" s="57">
        <v>1.90207434425658</v>
      </c>
      <c r="H42" s="57">
        <v>0.910063339969583</v>
      </c>
      <c r="I42" s="57">
        <v>0.90472475103697803</v>
      </c>
      <c r="J42" s="57">
        <v>1.5645649224459399</v>
      </c>
      <c r="K42" s="57">
        <v>1.5980516646540099</v>
      </c>
      <c r="L42" s="57">
        <v>8.2454321960735502E-3</v>
      </c>
      <c r="M42" s="57">
        <v>0.20624331320895301</v>
      </c>
      <c r="N42" s="57">
        <v>0.170056525495798</v>
      </c>
    </row>
    <row r="43" spans="1:14">
      <c r="A43" s="142" t="s">
        <v>270</v>
      </c>
      <c r="B43" s="8">
        <v>9</v>
      </c>
      <c r="C43" s="8">
        <v>9</v>
      </c>
      <c r="D43" s="9">
        <v>0.72586813790996196</v>
      </c>
      <c r="E43" s="9">
        <v>0.88909905738751405</v>
      </c>
      <c r="F43" s="9">
        <v>1.88897647034785</v>
      </c>
      <c r="G43" s="9">
        <v>1.8833678607621001</v>
      </c>
      <c r="H43" s="9">
        <v>0.91295113971437702</v>
      </c>
      <c r="I43" s="9">
        <v>0.91596337074507195</v>
      </c>
      <c r="J43" s="9">
        <v>1.5543799600352299</v>
      </c>
      <c r="K43" s="9">
        <v>1.53963277557902</v>
      </c>
      <c r="L43" s="9">
        <v>1.7284874667853299E-2</v>
      </c>
      <c r="M43" s="9">
        <v>0.14595907737373401</v>
      </c>
      <c r="N43" s="9">
        <v>0.25228843590404898</v>
      </c>
    </row>
    <row r="44" spans="1:14">
      <c r="A44" s="143"/>
      <c r="B44" s="8">
        <v>9</v>
      </c>
      <c r="C44" s="8">
        <v>3</v>
      </c>
      <c r="D44" s="9">
        <v>0.72586813790996196</v>
      </c>
      <c r="E44" s="9">
        <v>0.88909905738751405</v>
      </c>
      <c r="F44" s="9">
        <v>1.88897647034785</v>
      </c>
      <c r="G44" s="9">
        <v>1.8833678607621001</v>
      </c>
      <c r="H44" s="9">
        <v>0.91295113971437702</v>
      </c>
      <c r="I44" s="9">
        <v>0.91596337074507195</v>
      </c>
      <c r="J44" s="9">
        <v>1.5543799600352299</v>
      </c>
      <c r="K44" s="9">
        <v>1.53963277557902</v>
      </c>
      <c r="L44" s="9">
        <v>1.7284874667853299E-2</v>
      </c>
      <c r="M44" s="9">
        <v>0.23350016565432899</v>
      </c>
      <c r="N44" s="9">
        <v>0.40360210982580502</v>
      </c>
    </row>
    <row r="45" spans="1:14">
      <c r="A45" s="144"/>
      <c r="B45" s="8">
        <v>3</v>
      </c>
      <c r="C45" s="8">
        <v>9</v>
      </c>
      <c r="D45" s="9">
        <v>0.72586813790996196</v>
      </c>
      <c r="E45" s="9">
        <v>0.88909905738751405</v>
      </c>
      <c r="F45" s="9">
        <v>1.88897647034785</v>
      </c>
      <c r="G45" s="9">
        <v>1.8833678607621001</v>
      </c>
      <c r="H45" s="9">
        <v>0.91295113971437702</v>
      </c>
      <c r="I45" s="9">
        <v>0.91596337074507195</v>
      </c>
      <c r="J45" s="9">
        <v>1.5543799600352299</v>
      </c>
      <c r="K45" s="9">
        <v>1.53963277557902</v>
      </c>
      <c r="L45" s="9">
        <v>1.7284874667853299E-2</v>
      </c>
      <c r="M45" s="9">
        <v>0.22991491431748101</v>
      </c>
      <c r="N45" s="9">
        <v>0.39740504782478803</v>
      </c>
    </row>
    <row r="47" spans="1:14">
      <c r="A47" s="125" t="s">
        <v>140</v>
      </c>
      <c r="B47" s="126"/>
      <c r="C47" s="126"/>
      <c r="D47" s="127"/>
      <c r="F47" s="125" t="s">
        <v>142</v>
      </c>
      <c r="G47" s="126"/>
      <c r="H47" s="126"/>
      <c r="I47" s="127"/>
    </row>
    <row r="48" spans="1:14">
      <c r="A48" s="33" t="s">
        <v>8</v>
      </c>
      <c r="B48" s="33" t="s">
        <v>116</v>
      </c>
      <c r="C48" s="33" t="s">
        <v>117</v>
      </c>
      <c r="D48" s="26" t="s">
        <v>118</v>
      </c>
      <c r="F48" s="33" t="s">
        <v>8</v>
      </c>
      <c r="G48" s="33" t="s">
        <v>116</v>
      </c>
      <c r="H48" s="33" t="s">
        <v>117</v>
      </c>
      <c r="I48" s="26" t="s">
        <v>118</v>
      </c>
    </row>
    <row r="49" spans="1:9">
      <c r="A49" s="133" t="s">
        <v>10</v>
      </c>
      <c r="B49" s="133" t="s">
        <v>119</v>
      </c>
      <c r="C49" s="133" t="s">
        <v>119</v>
      </c>
      <c r="D49" s="135" t="s">
        <v>119</v>
      </c>
      <c r="F49" s="133" t="s">
        <v>10</v>
      </c>
      <c r="G49" s="133" t="s">
        <v>141</v>
      </c>
      <c r="H49" s="133" t="s">
        <v>141</v>
      </c>
      <c r="I49" s="135" t="s">
        <v>141</v>
      </c>
    </row>
    <row r="50" spans="1:9">
      <c r="A50" s="134"/>
      <c r="B50" s="134"/>
      <c r="C50" s="134"/>
      <c r="D50" s="136"/>
      <c r="F50" s="134"/>
      <c r="G50" s="134"/>
      <c r="H50" s="134"/>
      <c r="I50" s="136"/>
    </row>
    <row r="51" spans="1:9">
      <c r="A51" s="49">
        <v>0.5</v>
      </c>
      <c r="B51" s="4">
        <v>0.483501854196974</v>
      </c>
      <c r="C51" s="2">
        <v>0.85523714991602495</v>
      </c>
      <c r="D51" s="4">
        <v>2.5543365002911602</v>
      </c>
      <c r="F51" s="54">
        <v>0.5</v>
      </c>
      <c r="G51" s="9">
        <f>B17-B51</f>
        <v>2.0822987407321061</v>
      </c>
      <c r="H51" s="7">
        <f>C17-C51</f>
        <v>3.3594294504778945</v>
      </c>
      <c r="I51" s="9">
        <f>D17-D51</f>
        <v>8.3884205497799389</v>
      </c>
    </row>
    <row r="52" spans="1:9">
      <c r="A52" s="49">
        <v>0.3</v>
      </c>
      <c r="B52" s="4">
        <v>0.84800317589886798</v>
      </c>
      <c r="C52" s="2">
        <v>1.46413394446092</v>
      </c>
      <c r="D52" s="4">
        <v>4.1807209009033697</v>
      </c>
      <c r="F52" s="54">
        <v>0.3</v>
      </c>
      <c r="G52" s="9">
        <f>B18-B52</f>
        <v>2.729016810381272</v>
      </c>
      <c r="H52" s="7">
        <f t="shared" ref="H52:H62" si="0">C18-C52</f>
        <v>4.3548705542336492</v>
      </c>
      <c r="I52" s="9">
        <f t="shared" ref="I52:I62" si="1">D18-D52</f>
        <v>10.648317337700529</v>
      </c>
    </row>
    <row r="53" spans="1:9">
      <c r="A53" s="49">
        <v>0.2</v>
      </c>
      <c r="B53" s="4">
        <v>1.16929583596233</v>
      </c>
      <c r="C53" s="2">
        <v>1.9903928290725601</v>
      </c>
      <c r="D53" s="4">
        <v>5.5286269562931896</v>
      </c>
      <c r="F53" s="54">
        <v>0.2</v>
      </c>
      <c r="G53" s="9">
        <f t="shared" ref="G53:G62" si="2">B19-B53</f>
        <v>3.3708877447099002</v>
      </c>
      <c r="H53" s="7">
        <f t="shared" si="0"/>
        <v>5.3388092376410601</v>
      </c>
      <c r="I53" s="9">
        <f t="shared" si="1"/>
        <v>12.874527007286309</v>
      </c>
    </row>
    <row r="54" spans="1:9">
      <c r="A54" s="34">
        <v>0.1</v>
      </c>
      <c r="B54" s="4">
        <v>1.78431207509376</v>
      </c>
      <c r="C54" s="4">
        <v>2.9844420503523801</v>
      </c>
      <c r="D54" s="4">
        <v>8.0146767491434403</v>
      </c>
      <c r="F54" s="38">
        <v>0.1</v>
      </c>
      <c r="G54" s="9">
        <f t="shared" si="2"/>
        <v>4.7771463148424402</v>
      </c>
      <c r="H54" s="7">
        <f t="shared" si="0"/>
        <v>7.4691844428181202</v>
      </c>
      <c r="I54" s="9">
        <f t="shared" si="1"/>
        <v>17.577814281699261</v>
      </c>
    </row>
    <row r="55" spans="1:9">
      <c r="A55" s="34">
        <v>0.05</v>
      </c>
      <c r="B55" s="4">
        <v>2.4735432004307598</v>
      </c>
      <c r="C55" s="4">
        <v>4.0795400933930797</v>
      </c>
      <c r="D55" s="4">
        <v>10.669841697403401</v>
      </c>
      <c r="F55" s="38">
        <v>0.05</v>
      </c>
      <c r="G55" s="9">
        <f t="shared" si="2"/>
        <v>6.6318445264328112</v>
      </c>
      <c r="H55" s="7">
        <f t="shared" si="0"/>
        <v>10.23733913559612</v>
      </c>
      <c r="I55" s="9">
        <f t="shared" si="1"/>
        <v>23.504799168277899</v>
      </c>
    </row>
    <row r="56" spans="1:9">
      <c r="A56" s="34">
        <v>0.03</v>
      </c>
      <c r="B56" s="4">
        <v>3.0764106798930602</v>
      </c>
      <c r="C56" s="4">
        <v>5.0275317038887302</v>
      </c>
      <c r="D56" s="4">
        <v>12.918865266940999</v>
      </c>
      <c r="F56" s="38">
        <v>0.03</v>
      </c>
      <c r="G56" s="9">
        <f t="shared" si="2"/>
        <v>8.2540084270639404</v>
      </c>
      <c r="H56" s="7">
        <f t="shared" si="0"/>
        <v>12.61589324266297</v>
      </c>
      <c r="I56" s="9">
        <f t="shared" si="1"/>
        <v>28.418163092890104</v>
      </c>
    </row>
    <row r="57" spans="1:9">
      <c r="A57" s="34">
        <v>0.02</v>
      </c>
      <c r="B57" s="4">
        <v>3.5716565193013801</v>
      </c>
      <c r="C57" s="4">
        <v>5.8024928951774397</v>
      </c>
      <c r="D57" s="4">
        <v>14.7416143611909</v>
      </c>
      <c r="F57" s="38">
        <v>0.02</v>
      </c>
      <c r="G57" s="9">
        <f t="shared" si="2"/>
        <v>9.7315920056877196</v>
      </c>
      <c r="H57" s="7">
        <f t="shared" si="0"/>
        <v>14.754073708692658</v>
      </c>
      <c r="I57" s="9">
        <f t="shared" si="1"/>
        <v>32.712973961949103</v>
      </c>
    </row>
    <row r="58" spans="1:9">
      <c r="A58" s="34">
        <v>0.01</v>
      </c>
      <c r="B58" s="4">
        <v>4.5632400509091404</v>
      </c>
      <c r="C58" s="4">
        <v>7.3316243061861099</v>
      </c>
      <c r="D58" s="4">
        <v>18.260587490123399</v>
      </c>
      <c r="F58" s="38">
        <v>0.01</v>
      </c>
      <c r="G58" s="9">
        <f t="shared" si="2"/>
        <v>12.493123202567258</v>
      </c>
      <c r="H58" s="7">
        <f t="shared" si="0"/>
        <v>18.679709953013191</v>
      </c>
      <c r="I58" s="9">
        <f t="shared" si="1"/>
        <v>40.2858235360113</v>
      </c>
    </row>
    <row r="59" spans="1:9">
      <c r="A59" s="34">
        <v>5.0000000000000001E-3</v>
      </c>
      <c r="B59" s="4">
        <v>5.7501492535090399</v>
      </c>
      <c r="C59" s="4">
        <v>9.1488576430548392</v>
      </c>
      <c r="D59" s="4">
        <v>22.3345021261282</v>
      </c>
      <c r="F59" s="38">
        <v>5.0000000000000001E-3</v>
      </c>
      <c r="G59" s="9">
        <f t="shared" si="2"/>
        <v>15.426667720488361</v>
      </c>
      <c r="H59" s="7">
        <f t="shared" si="0"/>
        <v>22.723940663334062</v>
      </c>
      <c r="I59" s="9">
        <f t="shared" si="1"/>
        <v>47.612299165722504</v>
      </c>
    </row>
    <row r="60" spans="1:9">
      <c r="A60" s="34">
        <v>3.0000000000000001E-3</v>
      </c>
      <c r="B60" s="4">
        <v>6.6403368117955699</v>
      </c>
      <c r="C60" s="4">
        <v>10.4959331861062</v>
      </c>
      <c r="D60" s="4">
        <v>25.353685635823499</v>
      </c>
      <c r="F60" s="38">
        <v>3.0000000000000001E-3</v>
      </c>
      <c r="G60" s="9">
        <f t="shared" si="2"/>
        <v>17.696256243899128</v>
      </c>
      <c r="H60" s="7">
        <f t="shared" si="0"/>
        <v>25.7789726344634</v>
      </c>
      <c r="I60" s="9">
        <f t="shared" si="1"/>
        <v>52.782951925152901</v>
      </c>
    </row>
    <row r="61" spans="1:9">
      <c r="A61" s="34">
        <v>2E-3</v>
      </c>
      <c r="B61" s="4">
        <v>7.50411061803264</v>
      </c>
      <c r="C61" s="4">
        <v>11.800636033243</v>
      </c>
      <c r="D61" s="4">
        <v>28.172556720811102</v>
      </c>
      <c r="F61" s="38">
        <v>2E-3</v>
      </c>
      <c r="G61" s="9">
        <f t="shared" si="2"/>
        <v>19.34115477374776</v>
      </c>
      <c r="H61" s="7">
        <f t="shared" si="0"/>
        <v>27.906646918408995</v>
      </c>
      <c r="I61" s="9">
        <f t="shared" si="1"/>
        <v>56.100717461675401</v>
      </c>
    </row>
    <row r="62" spans="1:9">
      <c r="A62" s="34">
        <v>1E-3</v>
      </c>
      <c r="B62" s="4">
        <v>8.9807416929685306</v>
      </c>
      <c r="C62" s="4">
        <v>14.031040282281699</v>
      </c>
      <c r="D62" s="4">
        <v>33.071371074051797</v>
      </c>
      <c r="F62" s="38">
        <v>1E-3</v>
      </c>
      <c r="G62" s="9">
        <f t="shared" si="2"/>
        <v>21.978371997260169</v>
      </c>
      <c r="H62" s="7">
        <f t="shared" si="0"/>
        <v>31.1622858829178</v>
      </c>
      <c r="I62" s="9">
        <f t="shared" si="1"/>
        <v>60.448525890844707</v>
      </c>
    </row>
  </sheetData>
  <mergeCells count="24">
    <mergeCell ref="H4:H5"/>
    <mergeCell ref="I4:I5"/>
    <mergeCell ref="A1:I1"/>
    <mergeCell ref="A47:D47"/>
    <mergeCell ref="F47:I47"/>
    <mergeCell ref="B10:D10"/>
    <mergeCell ref="E10:G10"/>
    <mergeCell ref="A9:I9"/>
    <mergeCell ref="A30:N30"/>
    <mergeCell ref="A31:C31"/>
    <mergeCell ref="D31:M31"/>
    <mergeCell ref="A34:A36"/>
    <mergeCell ref="A37:A39"/>
    <mergeCell ref="A40:A42"/>
    <mergeCell ref="A43:A45"/>
    <mergeCell ref="D32:M32"/>
    <mergeCell ref="G49:G50"/>
    <mergeCell ref="H49:H50"/>
    <mergeCell ref="I49:I50"/>
    <mergeCell ref="A49:A50"/>
    <mergeCell ref="B49:B50"/>
    <mergeCell ref="C49:C50"/>
    <mergeCell ref="D49:D50"/>
    <mergeCell ref="F49:F5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G34" sqref="G34"/>
    </sheetView>
  </sheetViews>
  <sheetFormatPr defaultRowHeight="14.5"/>
  <cols>
    <col min="1" max="3" width="8.81640625" bestFit="1" customWidth="1"/>
    <col min="4" max="4" width="13.36328125" customWidth="1"/>
    <col min="5" max="5" width="14.81640625" customWidth="1"/>
    <col min="6" max="6" width="13.453125" bestFit="1" customWidth="1"/>
    <col min="7" max="7" width="12.26953125" bestFit="1" customWidth="1"/>
    <col min="8" max="8" width="13.453125" bestFit="1" customWidth="1"/>
    <col min="9" max="11" width="12.26953125" bestFit="1" customWidth="1"/>
    <col min="12" max="12" width="13.453125" bestFit="1" customWidth="1"/>
  </cols>
  <sheetData>
    <row r="1" spans="1:12">
      <c r="A1" s="129" t="s">
        <v>0</v>
      </c>
      <c r="B1" s="130"/>
      <c r="C1" s="130"/>
      <c r="D1" s="130"/>
      <c r="E1" s="131"/>
      <c r="F1" s="129" t="s">
        <v>24</v>
      </c>
      <c r="G1" s="130"/>
      <c r="H1" s="130"/>
      <c r="I1" s="130"/>
      <c r="J1" s="130"/>
      <c r="K1" s="131"/>
      <c r="L1" s="40" t="s">
        <v>1</v>
      </c>
    </row>
    <row r="2" spans="1:12">
      <c r="A2" s="16"/>
      <c r="B2" s="16"/>
      <c r="C2" s="16"/>
      <c r="D2" s="13" t="s">
        <v>53</v>
      </c>
      <c r="E2" s="13" t="s">
        <v>143</v>
      </c>
      <c r="F2" s="16"/>
      <c r="G2" s="16"/>
      <c r="H2" s="16"/>
      <c r="I2" s="16"/>
      <c r="J2" s="16"/>
      <c r="K2" s="16"/>
      <c r="L2" s="16"/>
    </row>
    <row r="3" spans="1:12">
      <c r="A3" s="13" t="s">
        <v>144</v>
      </c>
      <c r="B3" s="13" t="s">
        <v>145</v>
      </c>
      <c r="C3" s="15" t="s">
        <v>152</v>
      </c>
      <c r="D3" s="13" t="s">
        <v>61</v>
      </c>
      <c r="E3" s="13" t="s">
        <v>146</v>
      </c>
      <c r="F3" s="13" t="s">
        <v>58</v>
      </c>
      <c r="G3" s="13" t="s">
        <v>147</v>
      </c>
      <c r="H3" s="13" t="s">
        <v>148</v>
      </c>
      <c r="I3" s="13" t="s">
        <v>149</v>
      </c>
      <c r="J3" s="13" t="s">
        <v>150</v>
      </c>
      <c r="K3" s="13" t="s">
        <v>151</v>
      </c>
      <c r="L3" s="13" t="s">
        <v>141</v>
      </c>
    </row>
    <row r="4" spans="1:12">
      <c r="A4" s="39">
        <v>1</v>
      </c>
      <c r="B4" s="6">
        <v>6.7278442460000001</v>
      </c>
      <c r="C4" s="10">
        <v>14.25</v>
      </c>
      <c r="D4" s="8">
        <v>31.07694309</v>
      </c>
      <c r="E4" s="59">
        <v>0</v>
      </c>
      <c r="F4" s="60">
        <v>4.2332613200065197</v>
      </c>
      <c r="G4" s="60">
        <v>0.28893141007345602</v>
      </c>
      <c r="H4" s="60">
        <v>1.0622794327067899</v>
      </c>
      <c r="I4" s="60">
        <v>0.70029752396813905</v>
      </c>
      <c r="J4" s="60">
        <v>1.1864616585400001</v>
      </c>
      <c r="K4" s="60">
        <v>1</v>
      </c>
      <c r="L4" s="61">
        <v>0.88262265776262305</v>
      </c>
    </row>
    <row r="5" spans="1:12">
      <c r="A5" s="39">
        <v>3</v>
      </c>
      <c r="B5" s="6">
        <v>7.5305483430000004</v>
      </c>
      <c r="C5" s="10">
        <v>14.25</v>
      </c>
      <c r="D5" s="8">
        <v>31.07694309</v>
      </c>
      <c r="E5" s="59">
        <v>0</v>
      </c>
      <c r="F5" s="60">
        <v>4.7811515264292703</v>
      </c>
      <c r="G5" s="60">
        <v>0.31215380572044099</v>
      </c>
      <c r="H5" s="60">
        <v>2.9068801110537801</v>
      </c>
      <c r="I5" s="60">
        <v>0.70029752396813905</v>
      </c>
      <c r="J5" s="60">
        <v>1.1864616585400001</v>
      </c>
      <c r="K5" s="60">
        <v>1</v>
      </c>
      <c r="L5" s="61">
        <v>2.41525738936505</v>
      </c>
    </row>
    <row r="6" spans="1:12">
      <c r="A6" s="39">
        <v>5</v>
      </c>
      <c r="B6" s="6">
        <v>7.5305483430000004</v>
      </c>
      <c r="C6" s="10">
        <v>14.25</v>
      </c>
      <c r="D6" s="8">
        <v>31.07694309</v>
      </c>
      <c r="E6" s="39">
        <v>0</v>
      </c>
      <c r="F6" s="61">
        <v>4.7811515264292703</v>
      </c>
      <c r="G6" s="61">
        <v>0.31215380572044099</v>
      </c>
      <c r="H6" s="61">
        <v>3.7772314690261299</v>
      </c>
      <c r="I6" s="60">
        <v>0.70029752396813905</v>
      </c>
      <c r="J6" s="60">
        <v>1.1864616585400001</v>
      </c>
      <c r="K6" s="60">
        <v>1</v>
      </c>
      <c r="L6" s="61">
        <v>3.1384115850585799</v>
      </c>
    </row>
    <row r="7" spans="1:12">
      <c r="A7" s="39">
        <v>10</v>
      </c>
      <c r="B7" s="6">
        <v>7.5305483430000004</v>
      </c>
      <c r="C7" s="10">
        <v>14.25</v>
      </c>
      <c r="D7" s="8">
        <v>31.07694309</v>
      </c>
      <c r="E7" s="39">
        <v>0</v>
      </c>
      <c r="F7" s="61">
        <v>4.7811515264292703</v>
      </c>
      <c r="G7" s="61">
        <v>0.31215380572044099</v>
      </c>
      <c r="H7" s="61">
        <v>4.5703538815345004</v>
      </c>
      <c r="I7" s="60">
        <v>0.70029752396813905</v>
      </c>
      <c r="J7" s="60">
        <v>1.1864616585400001</v>
      </c>
      <c r="K7" s="60">
        <v>1</v>
      </c>
      <c r="L7" s="61">
        <v>3.79739809096833</v>
      </c>
    </row>
    <row r="8" spans="1:12">
      <c r="A8" s="39">
        <v>12</v>
      </c>
      <c r="B8" s="6">
        <v>7.5305483430000004</v>
      </c>
      <c r="C8" s="10">
        <v>14.25</v>
      </c>
      <c r="D8" s="8">
        <v>31.07694309</v>
      </c>
      <c r="E8" s="39">
        <v>0</v>
      </c>
      <c r="F8" s="61">
        <v>4.7811515264292703</v>
      </c>
      <c r="G8" s="61">
        <v>0.31215380572044099</v>
      </c>
      <c r="H8" s="61">
        <v>4.6682415273612801</v>
      </c>
      <c r="I8" s="60">
        <v>0.70029752396813905</v>
      </c>
      <c r="J8" s="60">
        <v>1.1864616585400001</v>
      </c>
      <c r="K8" s="60">
        <v>1</v>
      </c>
      <c r="L8" s="61">
        <v>3.8787306024164798</v>
      </c>
    </row>
    <row r="9" spans="1:12">
      <c r="A9" s="39">
        <v>15</v>
      </c>
      <c r="B9" s="6">
        <v>7.5305483430000004</v>
      </c>
      <c r="C9" s="10">
        <v>14.25</v>
      </c>
      <c r="D9" s="8">
        <v>31.07694309</v>
      </c>
      <c r="E9" s="39">
        <v>0</v>
      </c>
      <c r="F9" s="61">
        <v>4.7811515264292703</v>
      </c>
      <c r="G9" s="61">
        <v>0.31215380572044099</v>
      </c>
      <c r="H9" s="61">
        <v>4.73688938945382</v>
      </c>
      <c r="I9" s="60">
        <v>0.70029752396813905</v>
      </c>
      <c r="J9" s="60">
        <v>1.1864616585400001</v>
      </c>
      <c r="K9" s="60">
        <v>1</v>
      </c>
      <c r="L9" s="61">
        <v>3.93576847458487</v>
      </c>
    </row>
    <row r="10" spans="1:12">
      <c r="A10" s="39">
        <v>20</v>
      </c>
      <c r="B10" s="6">
        <v>7.5305483430000004</v>
      </c>
      <c r="C10" s="36">
        <v>14.25</v>
      </c>
      <c r="D10" s="8">
        <v>31.07694309</v>
      </c>
      <c r="E10" s="39">
        <v>0</v>
      </c>
      <c r="F10" s="61">
        <v>4.7811515264292703</v>
      </c>
      <c r="G10" s="61">
        <v>0.31215380572044099</v>
      </c>
      <c r="H10" s="61">
        <v>4.7718576049027197</v>
      </c>
      <c r="I10" s="60">
        <v>0.70029752396813905</v>
      </c>
      <c r="J10" s="60">
        <v>1.1864616585400001</v>
      </c>
      <c r="K10" s="60">
        <v>1</v>
      </c>
      <c r="L10" s="61">
        <v>3.9648227312205999</v>
      </c>
    </row>
    <row r="11" spans="1:12">
      <c r="A11" s="6">
        <v>1</v>
      </c>
      <c r="B11" s="6">
        <v>7.8083225079999998</v>
      </c>
      <c r="C11" s="36">
        <v>29</v>
      </c>
      <c r="D11" s="8">
        <v>46.359692610000003</v>
      </c>
      <c r="E11" s="39">
        <v>45</v>
      </c>
      <c r="F11" s="61">
        <v>4.9723168021003001</v>
      </c>
      <c r="G11" s="61">
        <v>0.31976544986424199</v>
      </c>
      <c r="H11" s="61">
        <v>1.36082676808513</v>
      </c>
      <c r="I11" s="60">
        <v>0.48432456895536202</v>
      </c>
      <c r="J11" s="60">
        <v>1.2781581556599999</v>
      </c>
      <c r="K11" s="60">
        <v>1.0900000000000001</v>
      </c>
      <c r="L11" s="61">
        <v>0.91822780069781795</v>
      </c>
    </row>
    <row r="12" spans="1:12">
      <c r="A12" s="8">
        <v>3</v>
      </c>
      <c r="B12" s="8">
        <v>12.98824177</v>
      </c>
      <c r="C12" s="36">
        <v>29</v>
      </c>
      <c r="D12" s="8">
        <v>46.359692610000003</v>
      </c>
      <c r="E12" s="59">
        <v>45</v>
      </c>
      <c r="F12" s="60">
        <v>8.6556887537004599</v>
      </c>
      <c r="G12" s="60">
        <v>0.42901706591408401</v>
      </c>
      <c r="H12" s="60">
        <v>6.2659941750310297</v>
      </c>
      <c r="I12" s="60">
        <v>0.48432456895536202</v>
      </c>
      <c r="J12" s="60">
        <v>1.2781581556599999</v>
      </c>
      <c r="K12" s="60">
        <v>1.0900000000000001</v>
      </c>
      <c r="L12" s="60">
        <v>4.2280253339079898</v>
      </c>
    </row>
    <row r="13" spans="1:12">
      <c r="A13" s="8">
        <v>5</v>
      </c>
      <c r="B13" s="8">
        <v>12.98824177</v>
      </c>
      <c r="C13" s="36">
        <v>29</v>
      </c>
      <c r="D13" s="8">
        <v>46.359692610000003</v>
      </c>
      <c r="E13" s="59">
        <v>45</v>
      </c>
      <c r="F13" s="60">
        <v>8.6556887537004599</v>
      </c>
      <c r="G13" s="60">
        <v>0.42901706591408401</v>
      </c>
      <c r="H13" s="60">
        <v>7.6424707231879001</v>
      </c>
      <c r="I13" s="60">
        <v>0.48432456895536202</v>
      </c>
      <c r="J13" s="60">
        <v>1.2781581556599999</v>
      </c>
      <c r="K13" s="60">
        <v>1.0900000000000001</v>
      </c>
      <c r="L13" s="60">
        <v>5.1568129380089296</v>
      </c>
    </row>
    <row r="14" spans="1:12">
      <c r="A14" s="8">
        <v>10</v>
      </c>
      <c r="B14" s="8">
        <v>12.98824177</v>
      </c>
      <c r="C14" s="36">
        <v>29</v>
      </c>
      <c r="D14" s="8">
        <v>46.359692610000003</v>
      </c>
      <c r="E14" s="59">
        <v>45</v>
      </c>
      <c r="F14" s="60">
        <v>8.6556887537004599</v>
      </c>
      <c r="G14" s="60">
        <v>0.42901706591408401</v>
      </c>
      <c r="H14" s="60">
        <v>8.5370834287438697</v>
      </c>
      <c r="I14" s="60">
        <v>0.48432456895536202</v>
      </c>
      <c r="J14" s="60">
        <v>1.2781581556599999</v>
      </c>
      <c r="K14" s="60">
        <v>1.0900000000000001</v>
      </c>
      <c r="L14" s="60">
        <v>5.7604593949748502</v>
      </c>
    </row>
    <row r="15" spans="1:12">
      <c r="A15" s="8">
        <v>12</v>
      </c>
      <c r="B15" s="8">
        <v>12.98824177</v>
      </c>
      <c r="C15" s="36">
        <v>29</v>
      </c>
      <c r="D15" s="8">
        <v>46.359692610000003</v>
      </c>
      <c r="E15" s="59">
        <v>45</v>
      </c>
      <c r="F15" s="60">
        <v>8.6556887537004599</v>
      </c>
      <c r="G15" s="60">
        <v>0.42901706591408401</v>
      </c>
      <c r="H15" s="60">
        <v>8.6054007148717808</v>
      </c>
      <c r="I15" s="60">
        <v>0.48432456895536202</v>
      </c>
      <c r="J15" s="60">
        <v>1.2781581556599999</v>
      </c>
      <c r="K15" s="60">
        <v>1.0900000000000001</v>
      </c>
      <c r="L15" s="60">
        <v>5.8065569827516903</v>
      </c>
    </row>
    <row r="16" spans="1:12">
      <c r="A16" s="8">
        <v>15</v>
      </c>
      <c r="B16" s="8">
        <v>12.98824177</v>
      </c>
      <c r="C16" s="36">
        <v>29</v>
      </c>
      <c r="D16" s="8">
        <v>46.359692610000003</v>
      </c>
      <c r="E16" s="59">
        <v>45</v>
      </c>
      <c r="F16" s="60">
        <v>8.6556887537004599</v>
      </c>
      <c r="G16" s="60">
        <v>0.42901706591408401</v>
      </c>
      <c r="H16" s="60">
        <v>8.6418050458661799</v>
      </c>
      <c r="I16" s="60">
        <v>0.48432456895536202</v>
      </c>
      <c r="J16" s="60">
        <v>1.2781581556599999</v>
      </c>
      <c r="K16" s="60">
        <v>1.0900000000000001</v>
      </c>
      <c r="L16" s="60">
        <v>5.8311210709727801</v>
      </c>
    </row>
    <row r="17" spans="1:12">
      <c r="A17" s="8">
        <v>20</v>
      </c>
      <c r="B17" s="8">
        <v>12.98824177</v>
      </c>
      <c r="C17" s="36">
        <v>29</v>
      </c>
      <c r="D17" s="8">
        <v>46.359692610000003</v>
      </c>
      <c r="E17" s="59">
        <v>45</v>
      </c>
      <c r="F17" s="60">
        <v>8.6556887537004599</v>
      </c>
      <c r="G17" s="60">
        <v>0.42901706591408401</v>
      </c>
      <c r="H17" s="60">
        <v>8.6540635539609205</v>
      </c>
      <c r="I17" s="60">
        <v>0.48432456895536202</v>
      </c>
      <c r="J17" s="60">
        <v>1.2781581556599999</v>
      </c>
      <c r="K17" s="60">
        <v>1.0900000000000001</v>
      </c>
      <c r="L17" s="60">
        <v>5.8393925888409202</v>
      </c>
    </row>
    <row r="18" spans="1:12">
      <c r="A18" s="6">
        <v>1</v>
      </c>
      <c r="B18" s="6">
        <v>52.781941500000002</v>
      </c>
      <c r="C18" s="36">
        <v>29</v>
      </c>
      <c r="D18" s="8">
        <v>48.241162150000001</v>
      </c>
      <c r="E18" s="39">
        <v>90</v>
      </c>
      <c r="F18" s="60">
        <v>39.235752611783603</v>
      </c>
      <c r="G18" s="60">
        <v>0.58699003519229598</v>
      </c>
      <c r="H18" s="60">
        <v>17.4207407055708</v>
      </c>
      <c r="I18" s="60">
        <v>0.48432456895536202</v>
      </c>
      <c r="J18" s="60">
        <v>1.2894469729</v>
      </c>
      <c r="K18" s="60">
        <v>1.18</v>
      </c>
      <c r="L18" s="60">
        <v>12.8377410575303</v>
      </c>
    </row>
    <row r="19" spans="1:12">
      <c r="A19" s="8">
        <v>3</v>
      </c>
      <c r="B19" s="8">
        <v>49.791901690000003</v>
      </c>
      <c r="C19" s="36">
        <v>29</v>
      </c>
      <c r="D19" s="8">
        <v>48.241162150000001</v>
      </c>
      <c r="E19" s="59">
        <v>90</v>
      </c>
      <c r="F19" s="60">
        <v>36.905795233992301</v>
      </c>
      <c r="G19" s="60">
        <v>0.58594101733171799</v>
      </c>
      <c r="H19" s="60">
        <v>30.542505234416499</v>
      </c>
      <c r="I19" s="60">
        <v>0.48432456895536202</v>
      </c>
      <c r="J19" s="60">
        <v>1.2894469729</v>
      </c>
      <c r="K19" s="60">
        <v>1.18</v>
      </c>
      <c r="L19" s="60">
        <v>22.507468544223102</v>
      </c>
    </row>
    <row r="20" spans="1:12">
      <c r="A20" s="8">
        <v>5</v>
      </c>
      <c r="B20" s="8">
        <v>49.791901690000003</v>
      </c>
      <c r="C20" s="36">
        <v>29</v>
      </c>
      <c r="D20" s="8">
        <v>48.241162150000001</v>
      </c>
      <c r="E20" s="59">
        <v>90</v>
      </c>
      <c r="F20" s="60">
        <v>36.905795233992301</v>
      </c>
      <c r="G20" s="60">
        <v>0.58594101733171799</v>
      </c>
      <c r="H20" s="60">
        <v>34.934553818426203</v>
      </c>
      <c r="I20" s="60">
        <v>0.48432456895536202</v>
      </c>
      <c r="J20" s="60">
        <v>1.2894469729</v>
      </c>
      <c r="K20" s="60">
        <v>1.18</v>
      </c>
      <c r="L20" s="60">
        <v>25.744069294246302</v>
      </c>
    </row>
    <row r="21" spans="1:12">
      <c r="A21" s="8">
        <v>10</v>
      </c>
      <c r="B21" s="8">
        <v>49.791901690000003</v>
      </c>
      <c r="C21" s="36">
        <v>29</v>
      </c>
      <c r="D21" s="8">
        <v>48.241162150000001</v>
      </c>
      <c r="E21" s="59">
        <v>90</v>
      </c>
      <c r="F21" s="60">
        <v>36.905795233992301</v>
      </c>
      <c r="G21" s="60">
        <v>0.58594101733171799</v>
      </c>
      <c r="H21" s="60">
        <v>36.800505734231997</v>
      </c>
      <c r="I21" s="60">
        <v>0.48432456895536202</v>
      </c>
      <c r="J21" s="60">
        <v>1.2894469729</v>
      </c>
      <c r="K21" s="60">
        <v>1.18</v>
      </c>
      <c r="L21" s="60">
        <v>27.119131808853201</v>
      </c>
    </row>
    <row r="22" spans="1:12">
      <c r="A22" s="8">
        <v>12</v>
      </c>
      <c r="B22" s="8">
        <v>49.791901690000003</v>
      </c>
      <c r="C22" s="36">
        <v>29</v>
      </c>
      <c r="D22" s="8">
        <v>48.241162150000001</v>
      </c>
      <c r="E22" s="59">
        <v>90</v>
      </c>
      <c r="F22" s="60">
        <v>36.905795233992301</v>
      </c>
      <c r="G22" s="60">
        <v>0.58594101733171799</v>
      </c>
      <c r="H22" s="60">
        <v>36.873178298010203</v>
      </c>
      <c r="I22" s="60">
        <v>0.48432456895536202</v>
      </c>
      <c r="J22" s="60">
        <v>1.2894469729</v>
      </c>
      <c r="K22" s="60">
        <v>1.18</v>
      </c>
      <c r="L22" s="60">
        <v>27.1726858781972</v>
      </c>
    </row>
    <row r="23" spans="1:12">
      <c r="A23" s="8">
        <v>15</v>
      </c>
      <c r="B23" s="8">
        <v>49.791901690000003</v>
      </c>
      <c r="C23" s="36">
        <v>29</v>
      </c>
      <c r="D23" s="8">
        <v>48.241162150000001</v>
      </c>
      <c r="E23" s="59">
        <v>90</v>
      </c>
      <c r="F23" s="60">
        <v>36.905795233992301</v>
      </c>
      <c r="G23" s="60">
        <v>0.58594101733171799</v>
      </c>
      <c r="H23" s="60">
        <v>36.900171428266503</v>
      </c>
      <c r="I23" s="60">
        <v>0.48432456895536202</v>
      </c>
      <c r="J23" s="60">
        <v>1.2894469729</v>
      </c>
      <c r="K23" s="60">
        <v>1.18</v>
      </c>
      <c r="L23" s="60">
        <v>27.1925777313865</v>
      </c>
    </row>
    <row r="24" spans="1:12">
      <c r="A24" s="8">
        <v>20</v>
      </c>
      <c r="B24" s="8">
        <v>49.791901690000003</v>
      </c>
      <c r="C24" s="36">
        <v>29</v>
      </c>
      <c r="D24" s="8">
        <v>48.241162150000001</v>
      </c>
      <c r="E24" s="59">
        <v>90</v>
      </c>
      <c r="F24" s="60">
        <v>36.905795233992301</v>
      </c>
      <c r="G24" s="60">
        <v>0.58594101733171799</v>
      </c>
      <c r="H24" s="60">
        <v>36.9054948508495</v>
      </c>
      <c r="I24" s="60">
        <v>0.48432456895536202</v>
      </c>
      <c r="J24" s="60">
        <v>1.2894469729</v>
      </c>
      <c r="K24" s="60">
        <v>1.18</v>
      </c>
      <c r="L24" s="60">
        <v>27.196500682873701</v>
      </c>
    </row>
  </sheetData>
  <mergeCells count="2">
    <mergeCell ref="A1:E1"/>
    <mergeCell ref="F1:K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topLeftCell="B6" workbookViewId="0">
      <selection activeCell="F5" sqref="F5"/>
    </sheetView>
  </sheetViews>
  <sheetFormatPr defaultRowHeight="14.5"/>
  <cols>
    <col min="1" max="2" width="8.81640625" bestFit="1" customWidth="1"/>
    <col min="3" max="3" width="12.26953125" bestFit="1" customWidth="1"/>
    <col min="4" max="5" width="8.81640625" bestFit="1" customWidth="1"/>
    <col min="6" max="6" width="12.26953125" bestFit="1" customWidth="1"/>
    <col min="7" max="9" width="8.81640625" bestFit="1" customWidth="1"/>
    <col min="10" max="10" width="13.453125" bestFit="1" customWidth="1"/>
    <col min="11" max="11" width="11.1796875" bestFit="1" customWidth="1"/>
    <col min="12" max="12" width="14.54296875" bestFit="1" customWidth="1"/>
    <col min="13" max="16" width="11.1796875" bestFit="1" customWidth="1"/>
  </cols>
  <sheetData>
    <row r="1" spans="1:16">
      <c r="A1" s="132" t="s">
        <v>49</v>
      </c>
      <c r="B1" s="132"/>
      <c r="C1" s="132"/>
      <c r="D1" s="132"/>
      <c r="E1" s="132" t="s">
        <v>0</v>
      </c>
      <c r="F1" s="132"/>
      <c r="G1" s="132"/>
      <c r="H1" s="132"/>
      <c r="I1" s="132"/>
      <c r="J1" s="132"/>
      <c r="K1" s="145" t="s">
        <v>24</v>
      </c>
      <c r="L1" s="145"/>
      <c r="M1" s="145"/>
      <c r="N1" s="145"/>
      <c r="O1" s="145"/>
      <c r="P1" s="62" t="s">
        <v>1</v>
      </c>
    </row>
    <row r="2" spans="1:16" ht="17">
      <c r="A2" s="14" t="s">
        <v>2</v>
      </c>
      <c r="B2" s="14" t="s">
        <v>3</v>
      </c>
      <c r="C2" s="15" t="s">
        <v>12</v>
      </c>
      <c r="D2" s="13" t="s">
        <v>52</v>
      </c>
      <c r="E2" s="23" t="s">
        <v>59</v>
      </c>
      <c r="F2" s="33" t="s">
        <v>53</v>
      </c>
      <c r="G2" s="33" t="s">
        <v>153</v>
      </c>
      <c r="H2" s="63" t="s">
        <v>154</v>
      </c>
      <c r="I2" s="33" t="s">
        <v>8</v>
      </c>
      <c r="J2" s="64" t="s">
        <v>163</v>
      </c>
      <c r="K2" s="65" t="s">
        <v>164</v>
      </c>
      <c r="L2" s="66" t="s">
        <v>155</v>
      </c>
      <c r="M2" s="66" t="s">
        <v>156</v>
      </c>
      <c r="N2" s="66" t="s">
        <v>157</v>
      </c>
      <c r="O2" s="65" t="s">
        <v>158</v>
      </c>
      <c r="P2" s="66" t="s">
        <v>165</v>
      </c>
    </row>
    <row r="3" spans="1:16">
      <c r="A3" s="14" t="s">
        <v>5</v>
      </c>
      <c r="B3" s="14" t="s">
        <v>6</v>
      </c>
      <c r="C3" s="15" t="s">
        <v>9</v>
      </c>
      <c r="D3" s="13" t="s">
        <v>6</v>
      </c>
      <c r="E3" s="23" t="s">
        <v>55</v>
      </c>
      <c r="F3" s="42" t="s">
        <v>166</v>
      </c>
      <c r="G3" s="13" t="s">
        <v>159</v>
      </c>
      <c r="H3" s="67" t="s">
        <v>160</v>
      </c>
      <c r="I3" s="14" t="s">
        <v>10</v>
      </c>
      <c r="J3" s="68" t="s">
        <v>161</v>
      </c>
      <c r="K3" s="66" t="s">
        <v>81</v>
      </c>
      <c r="L3" s="66" t="s">
        <v>162</v>
      </c>
      <c r="M3" s="66" t="s">
        <v>156</v>
      </c>
      <c r="N3" s="66"/>
      <c r="O3" s="65"/>
      <c r="P3" s="66" t="s">
        <v>81</v>
      </c>
    </row>
    <row r="4" spans="1:16">
      <c r="A4" s="30">
        <v>51.5</v>
      </c>
      <c r="B4" s="30">
        <v>-0.14000000000000001</v>
      </c>
      <c r="C4" s="47">
        <v>6.9164223999999802E-2</v>
      </c>
      <c r="D4" s="30">
        <v>1</v>
      </c>
      <c r="E4" s="6">
        <v>14.25</v>
      </c>
      <c r="F4" s="7">
        <v>31.07694309</v>
      </c>
      <c r="G4" s="6">
        <v>1</v>
      </c>
      <c r="H4" s="6">
        <v>0.65</v>
      </c>
      <c r="I4" s="6">
        <v>1</v>
      </c>
      <c r="J4" s="7">
        <v>50.3892622222222</v>
      </c>
      <c r="K4" s="7">
        <v>8.6389262222222197E-3</v>
      </c>
      <c r="L4" s="7">
        <v>1936.8490416693301</v>
      </c>
      <c r="M4" s="7">
        <v>5.8343473119931797E-3</v>
      </c>
      <c r="N4" s="69">
        <v>0.970330371011219</v>
      </c>
      <c r="O4" s="69">
        <v>8.73107784051049E-2</v>
      </c>
      <c r="P4" s="69">
        <v>0.261932335215315</v>
      </c>
    </row>
    <row r="5" spans="1:16">
      <c r="A5" s="30">
        <v>41.9</v>
      </c>
      <c r="B5" s="30">
        <v>12.49</v>
      </c>
      <c r="C5" s="47">
        <v>5.6701044991999697E-2</v>
      </c>
      <c r="D5" s="30">
        <v>1</v>
      </c>
      <c r="E5" s="6">
        <v>14.25</v>
      </c>
      <c r="F5" s="7">
        <v>40.232023740000002</v>
      </c>
      <c r="G5" s="6">
        <v>1</v>
      </c>
      <c r="H5" s="6">
        <v>0.65</v>
      </c>
      <c r="I5" s="6">
        <v>1</v>
      </c>
      <c r="J5" s="7">
        <v>61.2189004444445</v>
      </c>
      <c r="K5" s="7">
        <v>9.7218900444444502E-3</v>
      </c>
      <c r="L5" s="7">
        <v>1548.0464819721501</v>
      </c>
      <c r="M5" s="7">
        <v>7.2996839123357299E-3</v>
      </c>
      <c r="N5" s="69">
        <v>0.96517159382366402</v>
      </c>
      <c r="O5" s="69">
        <v>7.4684088081272901E-2</v>
      </c>
      <c r="P5" s="69">
        <v>0.22405226424381899</v>
      </c>
    </row>
    <row r="6" spans="1:16">
      <c r="A6" s="30">
        <v>33.94</v>
      </c>
      <c r="B6" s="30">
        <v>18.43</v>
      </c>
      <c r="C6" s="47">
        <v>0</v>
      </c>
      <c r="D6" s="30">
        <v>1</v>
      </c>
      <c r="E6" s="6">
        <v>14.25</v>
      </c>
      <c r="F6" s="7">
        <v>46.359692610000003</v>
      </c>
      <c r="G6" s="6">
        <v>1</v>
      </c>
      <c r="H6" s="6">
        <v>0.65</v>
      </c>
      <c r="I6" s="6">
        <v>1</v>
      </c>
      <c r="J6" s="7">
        <v>80.140159644444395</v>
      </c>
      <c r="K6" s="7">
        <v>1.1614015964444399E-2</v>
      </c>
      <c r="L6" s="7">
        <v>1381.6587651346699</v>
      </c>
      <c r="M6" s="7">
        <v>8.1787560613047205E-3</v>
      </c>
      <c r="N6" s="69">
        <v>0.96223276593899998</v>
      </c>
      <c r="O6" s="69">
        <v>7.75998065764784E-2</v>
      </c>
      <c r="P6" s="69">
        <v>0.23279941972943499</v>
      </c>
    </row>
    <row r="7" spans="1:16">
      <c r="A7" s="30">
        <v>51.5</v>
      </c>
      <c r="B7" s="30">
        <v>-0.14000000000000001</v>
      </c>
      <c r="C7" s="47">
        <v>6.9164223999999802E-2</v>
      </c>
      <c r="D7" s="30">
        <v>1</v>
      </c>
      <c r="E7" s="6">
        <v>14.25</v>
      </c>
      <c r="F7" s="7">
        <v>31.07694309</v>
      </c>
      <c r="G7" s="6">
        <v>1</v>
      </c>
      <c r="H7" s="6">
        <v>0.65</v>
      </c>
      <c r="I7" s="6">
        <v>0.1</v>
      </c>
      <c r="J7" s="7">
        <v>50.3892622222222</v>
      </c>
      <c r="K7" s="7">
        <v>8.6389262222222197E-3</v>
      </c>
      <c r="L7" s="7">
        <v>1936.8490416693301</v>
      </c>
      <c r="M7" s="7">
        <v>5.8343473119931797E-3</v>
      </c>
      <c r="N7" s="69">
        <v>0.970330371011219</v>
      </c>
      <c r="O7" s="69">
        <v>8.73107784051049E-2</v>
      </c>
      <c r="P7" s="69">
        <v>0.42284609981592303</v>
      </c>
    </row>
    <row r="8" spans="1:16">
      <c r="A8" s="30">
        <v>41.9</v>
      </c>
      <c r="B8" s="30">
        <v>12.49</v>
      </c>
      <c r="C8" s="47">
        <v>5.6701044991999697E-2</v>
      </c>
      <c r="D8" s="30">
        <v>1</v>
      </c>
      <c r="E8" s="6">
        <v>14.25</v>
      </c>
      <c r="F8" s="7">
        <v>40.232023740000002</v>
      </c>
      <c r="G8" s="6">
        <v>1</v>
      </c>
      <c r="H8" s="6">
        <v>0.65</v>
      </c>
      <c r="I8" s="6">
        <v>0.1</v>
      </c>
      <c r="J8" s="7">
        <v>61.2189004444445</v>
      </c>
      <c r="K8" s="7">
        <v>9.7218900444444502E-3</v>
      </c>
      <c r="L8" s="7">
        <v>1548.0464819721501</v>
      </c>
      <c r="M8" s="7">
        <v>7.2996839123357299E-3</v>
      </c>
      <c r="N8" s="69">
        <v>0.96517159382366402</v>
      </c>
      <c r="O8" s="69">
        <v>7.4684088081272901E-2</v>
      </c>
      <c r="P8" s="69">
        <v>0.36169503857760499</v>
      </c>
    </row>
    <row r="9" spans="1:16">
      <c r="A9" s="30">
        <v>33.94</v>
      </c>
      <c r="B9" s="30">
        <v>18.43</v>
      </c>
      <c r="C9" s="47">
        <v>0</v>
      </c>
      <c r="D9" s="30">
        <v>1</v>
      </c>
      <c r="E9" s="6">
        <v>14.25</v>
      </c>
      <c r="F9" s="7">
        <v>46.359692610000003</v>
      </c>
      <c r="G9" s="6">
        <v>1</v>
      </c>
      <c r="H9" s="6">
        <v>0.65</v>
      </c>
      <c r="I9" s="6">
        <v>0.1</v>
      </c>
      <c r="J9" s="7">
        <v>80.140159644444395</v>
      </c>
      <c r="K9" s="7">
        <v>1.1614015964444399E-2</v>
      </c>
      <c r="L9" s="7">
        <v>1381.6587651346699</v>
      </c>
      <c r="M9" s="7">
        <v>8.1787560613047205E-3</v>
      </c>
      <c r="N9" s="69">
        <v>0.96223276593899998</v>
      </c>
      <c r="O9" s="69">
        <v>7.75998065764784E-2</v>
      </c>
      <c r="P9" s="69">
        <v>0.37581586324988497</v>
      </c>
    </row>
    <row r="10" spans="1:16">
      <c r="A10" s="30">
        <v>51.5</v>
      </c>
      <c r="B10" s="30">
        <v>-0.14000000000000001</v>
      </c>
      <c r="C10" s="47">
        <v>6.9164223999999802E-2</v>
      </c>
      <c r="D10" s="30">
        <v>1</v>
      </c>
      <c r="E10" s="6">
        <v>14.25</v>
      </c>
      <c r="F10" s="7">
        <v>31.07694309</v>
      </c>
      <c r="G10" s="6">
        <v>1</v>
      </c>
      <c r="H10" s="6">
        <v>0.65</v>
      </c>
      <c r="I10" s="6">
        <v>0.01</v>
      </c>
      <c r="J10" s="7">
        <v>50.3892622222222</v>
      </c>
      <c r="K10" s="7">
        <v>8.6389262222222197E-3</v>
      </c>
      <c r="L10" s="7">
        <v>1936.8490416693301</v>
      </c>
      <c r="M10" s="7">
        <v>5.8343473119931797E-3</v>
      </c>
      <c r="N10" s="69">
        <v>0.970330371011219</v>
      </c>
      <c r="O10" s="69">
        <v>8.73107784051049E-2</v>
      </c>
      <c r="P10" s="69">
        <v>0.62828836140313504</v>
      </c>
    </row>
    <row r="11" spans="1:16">
      <c r="A11" s="30">
        <v>41.9</v>
      </c>
      <c r="B11" s="30">
        <v>12.49</v>
      </c>
      <c r="C11" s="47">
        <v>5.6701044991999697E-2</v>
      </c>
      <c r="D11" s="30">
        <v>1</v>
      </c>
      <c r="E11" s="6">
        <v>14.25</v>
      </c>
      <c r="F11" s="7">
        <v>40.232023740000002</v>
      </c>
      <c r="G11" s="6">
        <v>1</v>
      </c>
      <c r="H11" s="6">
        <v>0.65</v>
      </c>
      <c r="I11" s="6">
        <v>0.01</v>
      </c>
      <c r="J11" s="7">
        <v>61.2189004444445</v>
      </c>
      <c r="K11" s="7">
        <v>9.7218900444444502E-3</v>
      </c>
      <c r="L11" s="7">
        <v>1548.0464819721501</v>
      </c>
      <c r="M11" s="7">
        <v>7.2996839123357299E-3</v>
      </c>
      <c r="N11" s="69">
        <v>0.96517159382366402</v>
      </c>
      <c r="O11" s="69">
        <v>7.4684088081272901E-2</v>
      </c>
      <c r="P11" s="69">
        <v>0.53742669783284003</v>
      </c>
    </row>
    <row r="12" spans="1:16">
      <c r="A12" s="30">
        <v>33.94</v>
      </c>
      <c r="B12" s="30">
        <v>18.43</v>
      </c>
      <c r="C12" s="47">
        <v>0</v>
      </c>
      <c r="D12" s="30">
        <v>1</v>
      </c>
      <c r="E12" s="6">
        <v>14.25</v>
      </c>
      <c r="F12" s="7">
        <v>46.359692610000003</v>
      </c>
      <c r="G12" s="6">
        <v>1</v>
      </c>
      <c r="H12" s="6">
        <v>0.65</v>
      </c>
      <c r="I12" s="6">
        <v>0.01</v>
      </c>
      <c r="J12" s="7">
        <v>80.140159644444395</v>
      </c>
      <c r="K12" s="7">
        <v>1.1614015964444399E-2</v>
      </c>
      <c r="L12" s="7">
        <v>1381.6587651346699</v>
      </c>
      <c r="M12" s="7">
        <v>8.1787560613047205E-3</v>
      </c>
      <c r="N12" s="69">
        <v>0.96223276593899998</v>
      </c>
      <c r="O12" s="69">
        <v>7.75998065764784E-2</v>
      </c>
      <c r="P12" s="69">
        <v>0.558408208124339</v>
      </c>
    </row>
    <row r="13" spans="1:16">
      <c r="A13" s="30">
        <v>51.5</v>
      </c>
      <c r="B13" s="30">
        <v>-0.14000000000000001</v>
      </c>
      <c r="C13" s="47">
        <v>6.9164223999999802E-2</v>
      </c>
      <c r="D13" s="30">
        <v>1</v>
      </c>
      <c r="E13" s="6">
        <v>14.25</v>
      </c>
      <c r="F13" s="7">
        <v>31.07694309</v>
      </c>
      <c r="G13" s="6">
        <v>1</v>
      </c>
      <c r="H13" s="6">
        <v>0.65</v>
      </c>
      <c r="I13" s="6">
        <v>1E-3</v>
      </c>
      <c r="J13" s="7">
        <v>50.3892622222222</v>
      </c>
      <c r="K13" s="7">
        <v>8.6389262222222197E-3</v>
      </c>
      <c r="L13" s="7">
        <v>1936.8490416693301</v>
      </c>
      <c r="M13" s="7">
        <v>5.8343473119931797E-3</v>
      </c>
      <c r="N13" s="69">
        <v>0.970330371011219</v>
      </c>
      <c r="O13" s="69">
        <v>8.73107784051049E-2</v>
      </c>
      <c r="P13" s="69">
        <v>0.91021486487321901</v>
      </c>
    </row>
    <row r="14" spans="1:16">
      <c r="A14" s="30">
        <v>41.9</v>
      </c>
      <c r="B14" s="30">
        <v>12.49</v>
      </c>
      <c r="C14" s="47">
        <v>5.6701044991999697E-2</v>
      </c>
      <c r="D14" s="30">
        <v>1</v>
      </c>
      <c r="E14" s="6">
        <v>14.25</v>
      </c>
      <c r="F14" s="7">
        <v>40.232023740000002</v>
      </c>
      <c r="G14" s="6">
        <v>1</v>
      </c>
      <c r="H14" s="6">
        <v>0.65</v>
      </c>
      <c r="I14" s="6">
        <v>1E-3</v>
      </c>
      <c r="J14" s="7">
        <v>61.2189004444445</v>
      </c>
      <c r="K14" s="7">
        <v>9.7218900444444502E-3</v>
      </c>
      <c r="L14" s="7">
        <v>1548.0464819721501</v>
      </c>
      <c r="M14" s="7">
        <v>7.2996839123357299E-3</v>
      </c>
      <c r="N14" s="69">
        <v>0.96517159382366402</v>
      </c>
      <c r="O14" s="69">
        <v>7.4684088081272901E-2</v>
      </c>
      <c r="P14" s="69">
        <v>0.77858161824727001</v>
      </c>
    </row>
    <row r="15" spans="1:16">
      <c r="A15" s="30">
        <v>33.94</v>
      </c>
      <c r="B15" s="30">
        <v>18.43</v>
      </c>
      <c r="C15" s="47">
        <v>0</v>
      </c>
      <c r="D15" s="30">
        <v>1</v>
      </c>
      <c r="E15" s="6">
        <v>14.25</v>
      </c>
      <c r="F15" s="7">
        <v>46.359692610000003</v>
      </c>
      <c r="G15" s="6">
        <v>1</v>
      </c>
      <c r="H15" s="6">
        <v>0.65</v>
      </c>
      <c r="I15" s="6">
        <v>1E-3</v>
      </c>
      <c r="J15" s="7">
        <v>80.140159644444395</v>
      </c>
      <c r="K15" s="7">
        <v>1.1614015964444399E-2</v>
      </c>
      <c r="L15" s="7">
        <v>1381.6587651346699</v>
      </c>
      <c r="M15" s="7">
        <v>8.1787560613047205E-3</v>
      </c>
      <c r="N15" s="69">
        <v>0.96223276593899998</v>
      </c>
      <c r="O15" s="69">
        <v>7.75998065764784E-2</v>
      </c>
      <c r="P15" s="69">
        <v>0.80897798355978701</v>
      </c>
    </row>
    <row r="16" spans="1:16">
      <c r="A16" s="30">
        <v>51.5</v>
      </c>
      <c r="B16" s="30">
        <v>-0.14000000000000001</v>
      </c>
      <c r="C16" s="47">
        <v>6.9164223999999802E-2</v>
      </c>
      <c r="D16" s="30">
        <v>1</v>
      </c>
      <c r="E16" s="6">
        <v>29</v>
      </c>
      <c r="F16" s="7">
        <v>31.07694309</v>
      </c>
      <c r="G16" s="6">
        <v>1</v>
      </c>
      <c r="H16" s="6">
        <v>0.65</v>
      </c>
      <c r="I16" s="6">
        <v>1</v>
      </c>
      <c r="J16" s="7">
        <v>50.3892622222222</v>
      </c>
      <c r="K16" s="7">
        <v>8.6389262222222197E-3</v>
      </c>
      <c r="L16" s="7">
        <v>1936.8490416693301</v>
      </c>
      <c r="M16" s="7">
        <v>1.1873408564757999E-2</v>
      </c>
      <c r="N16" s="69">
        <v>0.95083923533806203</v>
      </c>
      <c r="O16" s="69">
        <v>0.12949773049289201</v>
      </c>
      <c r="P16" s="69">
        <v>0.388493191478675</v>
      </c>
    </row>
    <row r="17" spans="1:16">
      <c r="A17" s="30">
        <v>41.9</v>
      </c>
      <c r="B17" s="30">
        <v>12.49</v>
      </c>
      <c r="C17" s="47">
        <v>5.6701044991999697E-2</v>
      </c>
      <c r="D17" s="30">
        <v>1</v>
      </c>
      <c r="E17" s="6">
        <v>29</v>
      </c>
      <c r="F17" s="7">
        <v>40.232023740000002</v>
      </c>
      <c r="G17" s="6">
        <v>1</v>
      </c>
      <c r="H17" s="6">
        <v>0.65</v>
      </c>
      <c r="I17" s="6">
        <v>1</v>
      </c>
      <c r="J17" s="7">
        <v>61.2189004444445</v>
      </c>
      <c r="K17" s="7">
        <v>9.7218900444444502E-3</v>
      </c>
      <c r="L17" s="7">
        <v>1548.0464819721501</v>
      </c>
      <c r="M17" s="7">
        <v>1.4855497084753399E-2</v>
      </c>
      <c r="N17" s="69">
        <v>0.942489798385024</v>
      </c>
      <c r="O17" s="69">
        <v>0.11038423109617899</v>
      </c>
      <c r="P17" s="69">
        <v>0.33115269328853703</v>
      </c>
    </row>
    <row r="18" spans="1:16">
      <c r="A18" s="30">
        <v>33.94</v>
      </c>
      <c r="B18" s="30">
        <v>18.43</v>
      </c>
      <c r="C18" s="47">
        <v>0</v>
      </c>
      <c r="D18" s="30">
        <v>1</v>
      </c>
      <c r="E18" s="6">
        <v>29</v>
      </c>
      <c r="F18" s="7">
        <v>46.359692610000003</v>
      </c>
      <c r="G18" s="6">
        <v>1</v>
      </c>
      <c r="H18" s="6">
        <v>0.65</v>
      </c>
      <c r="I18" s="6">
        <v>1</v>
      </c>
      <c r="J18" s="7">
        <v>80.140159644444395</v>
      </c>
      <c r="K18" s="7">
        <v>1.1614015964444399E-2</v>
      </c>
      <c r="L18" s="7">
        <v>1381.6587651346699</v>
      </c>
      <c r="M18" s="7">
        <v>1.66444860194973E-2</v>
      </c>
      <c r="N18" s="69">
        <v>0.937757250239869</v>
      </c>
      <c r="O18" s="69">
        <v>0.114466329221821</v>
      </c>
      <c r="P18" s="69">
        <v>0.34339898766546301</v>
      </c>
    </row>
    <row r="19" spans="1:16">
      <c r="A19" s="30">
        <v>51.5</v>
      </c>
      <c r="B19" s="30">
        <v>-0.14000000000000001</v>
      </c>
      <c r="C19" s="47">
        <v>6.9164223999999802E-2</v>
      </c>
      <c r="D19" s="30">
        <v>1</v>
      </c>
      <c r="E19" s="6">
        <v>29</v>
      </c>
      <c r="F19" s="7">
        <v>31.07694309</v>
      </c>
      <c r="G19" s="6">
        <v>1</v>
      </c>
      <c r="H19" s="6">
        <v>0.65</v>
      </c>
      <c r="I19" s="6">
        <v>0.1</v>
      </c>
      <c r="J19" s="7">
        <v>50.3892622222222</v>
      </c>
      <c r="K19" s="7">
        <v>8.6389262222222197E-3</v>
      </c>
      <c r="L19" s="7">
        <v>1936.8490416693301</v>
      </c>
      <c r="M19" s="7">
        <v>1.1873408564757999E-2</v>
      </c>
      <c r="N19" s="69">
        <v>0.95083923533806203</v>
      </c>
      <c r="O19" s="69">
        <v>0.12949773049289201</v>
      </c>
      <c r="P19" s="69">
        <v>0.62715750877707399</v>
      </c>
    </row>
    <row r="20" spans="1:16">
      <c r="A20" s="30">
        <v>41.9</v>
      </c>
      <c r="B20" s="30">
        <v>12.49</v>
      </c>
      <c r="C20" s="47">
        <v>5.6701044991999697E-2</v>
      </c>
      <c r="D20" s="30">
        <v>1</v>
      </c>
      <c r="E20" s="6">
        <v>29</v>
      </c>
      <c r="F20" s="7">
        <v>40.232023740000002</v>
      </c>
      <c r="G20" s="6">
        <v>1</v>
      </c>
      <c r="H20" s="6">
        <v>0.65</v>
      </c>
      <c r="I20" s="6">
        <v>0.1</v>
      </c>
      <c r="J20" s="7">
        <v>61.2189004444445</v>
      </c>
      <c r="K20" s="7">
        <v>9.7218900444444502E-3</v>
      </c>
      <c r="L20" s="7">
        <v>1548.0464819721501</v>
      </c>
      <c r="M20" s="7">
        <v>1.4855497084753399E-2</v>
      </c>
      <c r="N20" s="69">
        <v>0.942489798385024</v>
      </c>
      <c r="O20" s="69">
        <v>0.11038423109617899</v>
      </c>
      <c r="P20" s="69">
        <v>0.53459083119879403</v>
      </c>
    </row>
    <row r="21" spans="1:16">
      <c r="A21" s="30">
        <v>33.94</v>
      </c>
      <c r="B21" s="30">
        <v>18.43</v>
      </c>
      <c r="C21" s="47">
        <v>0</v>
      </c>
      <c r="D21" s="30">
        <v>1</v>
      </c>
      <c r="E21" s="6">
        <v>29</v>
      </c>
      <c r="F21" s="7">
        <v>46.359692610000003</v>
      </c>
      <c r="G21" s="6">
        <v>1</v>
      </c>
      <c r="H21" s="6">
        <v>0.65</v>
      </c>
      <c r="I21" s="6">
        <v>0.1</v>
      </c>
      <c r="J21" s="7">
        <v>80.140159644444395</v>
      </c>
      <c r="K21" s="7">
        <v>1.1614015964444399E-2</v>
      </c>
      <c r="L21" s="7">
        <v>1381.6587651346699</v>
      </c>
      <c r="M21" s="7">
        <v>1.66444860194973E-2</v>
      </c>
      <c r="N21" s="69">
        <v>0.937757250239869</v>
      </c>
      <c r="O21" s="69">
        <v>0.114466329221821</v>
      </c>
      <c r="P21" s="69">
        <v>0.55436043242127897</v>
      </c>
    </row>
    <row r="22" spans="1:16">
      <c r="A22" s="30">
        <v>51.5</v>
      </c>
      <c r="B22" s="30">
        <v>-0.14000000000000001</v>
      </c>
      <c r="C22" s="47">
        <v>6.9164223999999802E-2</v>
      </c>
      <c r="D22" s="30">
        <v>1</v>
      </c>
      <c r="E22" s="6">
        <v>29</v>
      </c>
      <c r="F22" s="7">
        <v>31.07694309</v>
      </c>
      <c r="G22" s="6">
        <v>1</v>
      </c>
      <c r="H22" s="6">
        <v>0.65</v>
      </c>
      <c r="I22" s="6">
        <v>0.01</v>
      </c>
      <c r="J22" s="7">
        <v>50.3892622222222</v>
      </c>
      <c r="K22" s="7">
        <v>8.6389262222222197E-3</v>
      </c>
      <c r="L22" s="7">
        <v>1936.8490416693301</v>
      </c>
      <c r="M22" s="7">
        <v>1.1873408564757999E-2</v>
      </c>
      <c r="N22" s="69">
        <v>0.95083923533806203</v>
      </c>
      <c r="O22" s="69">
        <v>0.12949773049289201</v>
      </c>
      <c r="P22" s="69">
        <v>0.93186566862684805</v>
      </c>
    </row>
    <row r="23" spans="1:16">
      <c r="A23" s="30">
        <v>41.9</v>
      </c>
      <c r="B23" s="30">
        <v>12.49</v>
      </c>
      <c r="C23" s="47">
        <v>5.6701044991999697E-2</v>
      </c>
      <c r="D23" s="30">
        <v>1</v>
      </c>
      <c r="E23" s="6">
        <v>29</v>
      </c>
      <c r="F23" s="7">
        <v>40.232023740000002</v>
      </c>
      <c r="G23" s="6">
        <v>1</v>
      </c>
      <c r="H23" s="6">
        <v>0.65</v>
      </c>
      <c r="I23" s="6">
        <v>0.01</v>
      </c>
      <c r="J23" s="7">
        <v>61.2189004444445</v>
      </c>
      <c r="K23" s="7">
        <v>9.7218900444444502E-3</v>
      </c>
      <c r="L23" s="7">
        <v>1548.0464819721501</v>
      </c>
      <c r="M23" s="7">
        <v>1.4855497084753399E-2</v>
      </c>
      <c r="N23" s="69">
        <v>0.942489798385024</v>
      </c>
      <c r="O23" s="69">
        <v>0.11038423109617899</v>
      </c>
      <c r="P23" s="69">
        <v>0.79432492696810297</v>
      </c>
    </row>
    <row r="24" spans="1:16">
      <c r="A24" s="30">
        <v>33.94</v>
      </c>
      <c r="B24" s="30">
        <v>18.43</v>
      </c>
      <c r="C24" s="47">
        <v>0</v>
      </c>
      <c r="D24" s="30">
        <v>1</v>
      </c>
      <c r="E24" s="6">
        <v>29</v>
      </c>
      <c r="F24" s="7">
        <v>46.359692610000003</v>
      </c>
      <c r="G24" s="6">
        <v>1</v>
      </c>
      <c r="H24" s="6">
        <v>0.65</v>
      </c>
      <c r="I24" s="6">
        <v>0.01</v>
      </c>
      <c r="J24" s="7">
        <v>80.140159644444395</v>
      </c>
      <c r="K24" s="7">
        <v>1.1614015964444399E-2</v>
      </c>
      <c r="L24" s="7">
        <v>1381.6587651346699</v>
      </c>
      <c r="M24" s="7">
        <v>1.66444860194973E-2</v>
      </c>
      <c r="N24" s="69">
        <v>0.937757250239869</v>
      </c>
      <c r="O24" s="69">
        <v>0.114466329221821</v>
      </c>
      <c r="P24" s="69">
        <v>0.82369970508022305</v>
      </c>
    </row>
    <row r="25" spans="1:16">
      <c r="A25" s="30">
        <v>51.5</v>
      </c>
      <c r="B25" s="30">
        <v>-0.14000000000000001</v>
      </c>
      <c r="C25" s="47">
        <v>6.9164223999999802E-2</v>
      </c>
      <c r="D25" s="30">
        <v>1</v>
      </c>
      <c r="E25" s="6">
        <v>29</v>
      </c>
      <c r="F25" s="7">
        <v>31.07694309</v>
      </c>
      <c r="G25" s="6">
        <v>1</v>
      </c>
      <c r="H25" s="6">
        <v>0.65</v>
      </c>
      <c r="I25" s="6">
        <v>1E-3</v>
      </c>
      <c r="J25" s="7">
        <v>50.3892622222222</v>
      </c>
      <c r="K25" s="7">
        <v>8.6389262222222197E-3</v>
      </c>
      <c r="L25" s="7">
        <v>1936.8490416693301</v>
      </c>
      <c r="M25" s="7">
        <v>1.1873408564757999E-2</v>
      </c>
      <c r="N25" s="69">
        <v>0.95083923533806203</v>
      </c>
      <c r="O25" s="69">
        <v>0.12949773049289201</v>
      </c>
      <c r="P25" s="69">
        <v>1.3500138403884001</v>
      </c>
    </row>
    <row r="26" spans="1:16">
      <c r="A26" s="30">
        <v>41.9</v>
      </c>
      <c r="B26" s="30">
        <v>12.49</v>
      </c>
      <c r="C26" s="47">
        <v>5.6701044991999697E-2</v>
      </c>
      <c r="D26" s="30">
        <v>1</v>
      </c>
      <c r="E26" s="6">
        <v>29</v>
      </c>
      <c r="F26" s="7">
        <v>40.232023740000002</v>
      </c>
      <c r="G26" s="6">
        <v>1</v>
      </c>
      <c r="H26" s="6">
        <v>0.65</v>
      </c>
      <c r="I26" s="6">
        <v>1E-3</v>
      </c>
      <c r="J26" s="7">
        <v>61.2189004444445</v>
      </c>
      <c r="K26" s="7">
        <v>9.7218900444444502E-3</v>
      </c>
      <c r="L26" s="7">
        <v>1548.0464819721501</v>
      </c>
      <c r="M26" s="7">
        <v>1.4855497084753399E-2</v>
      </c>
      <c r="N26" s="69">
        <v>0.942489798385024</v>
      </c>
      <c r="O26" s="69">
        <v>0.11038423109617899</v>
      </c>
      <c r="P26" s="69">
        <v>1.1507556091776601</v>
      </c>
    </row>
    <row r="27" spans="1:16">
      <c r="A27" s="30">
        <v>33.94</v>
      </c>
      <c r="B27" s="30">
        <v>18.43</v>
      </c>
      <c r="C27" s="47">
        <v>0</v>
      </c>
      <c r="D27" s="30">
        <v>1</v>
      </c>
      <c r="E27" s="6">
        <v>29</v>
      </c>
      <c r="F27" s="7">
        <v>46.359692610000003</v>
      </c>
      <c r="G27" s="6">
        <v>1</v>
      </c>
      <c r="H27" s="6">
        <v>0.65</v>
      </c>
      <c r="I27" s="6">
        <v>1E-3</v>
      </c>
      <c r="J27" s="7">
        <v>80.140159644444395</v>
      </c>
      <c r="K27" s="7">
        <v>1.1614015964444399E-2</v>
      </c>
      <c r="L27" s="7">
        <v>1381.6587651346699</v>
      </c>
      <c r="M27" s="7">
        <v>1.66444860194973E-2</v>
      </c>
      <c r="N27" s="69">
        <v>0.937757250239869</v>
      </c>
      <c r="O27" s="69">
        <v>0.114466329221821</v>
      </c>
      <c r="P27" s="69">
        <v>1.19331148213748</v>
      </c>
    </row>
    <row r="28" spans="1:16">
      <c r="A28" s="30">
        <v>22.9</v>
      </c>
      <c r="B28" s="30">
        <v>-43.23</v>
      </c>
      <c r="C28" s="47">
        <v>0</v>
      </c>
      <c r="D28" s="30">
        <v>-100</v>
      </c>
      <c r="E28" s="6">
        <v>14.25</v>
      </c>
      <c r="F28" s="7">
        <v>22.27833468</v>
      </c>
      <c r="G28" s="6">
        <v>1</v>
      </c>
      <c r="H28" s="6">
        <v>0.65</v>
      </c>
      <c r="I28" s="6">
        <v>1</v>
      </c>
      <c r="J28" s="7">
        <v>104.35847466666699</v>
      </c>
      <c r="K28" s="7">
        <v>1.4035847466666701E-2</v>
      </c>
      <c r="L28" s="7">
        <v>2636.7053394019699</v>
      </c>
      <c r="M28" s="7">
        <v>4.2857462421504499E-3</v>
      </c>
      <c r="N28" s="69">
        <v>0.97623538933228804</v>
      </c>
      <c r="O28" s="69">
        <v>0.20669914540161399</v>
      </c>
      <c r="P28" s="69">
        <v>0.62009743620484303</v>
      </c>
    </row>
    <row r="29" spans="1:16">
      <c r="A29" s="30">
        <v>25.78</v>
      </c>
      <c r="B29" s="30">
        <v>-80.22</v>
      </c>
      <c r="C29" s="47">
        <v>7.51071354880102E-5</v>
      </c>
      <c r="D29" s="30">
        <v>-100</v>
      </c>
      <c r="E29" s="6">
        <v>14.25</v>
      </c>
      <c r="F29" s="7">
        <v>52.678992899999997</v>
      </c>
      <c r="G29" s="6">
        <v>1</v>
      </c>
      <c r="H29" s="6">
        <v>0.65</v>
      </c>
      <c r="I29" s="6">
        <v>1</v>
      </c>
      <c r="J29" s="7">
        <v>113.2738672</v>
      </c>
      <c r="K29" s="7">
        <v>1.492738672E-2</v>
      </c>
      <c r="L29" s="7">
        <v>1257.34744319932</v>
      </c>
      <c r="M29" s="7">
        <v>8.9873726320598493E-3</v>
      </c>
      <c r="N29" s="69">
        <v>0.95961676283556896</v>
      </c>
      <c r="O29" s="69">
        <v>8.8824966193785104E-2</v>
      </c>
      <c r="P29" s="69">
        <v>0.26647489858135498</v>
      </c>
    </row>
    <row r="30" spans="1:16">
      <c r="A30" s="30">
        <v>22.9</v>
      </c>
      <c r="B30" s="30">
        <v>-43.23</v>
      </c>
      <c r="C30" s="47">
        <v>0</v>
      </c>
      <c r="D30" s="30">
        <v>-100</v>
      </c>
      <c r="E30" s="6">
        <v>14.25</v>
      </c>
      <c r="F30" s="7">
        <v>22.27833468</v>
      </c>
      <c r="G30" s="6">
        <v>1</v>
      </c>
      <c r="H30" s="6">
        <v>0.65</v>
      </c>
      <c r="I30" s="6">
        <v>0.1</v>
      </c>
      <c r="J30" s="7">
        <v>104.35847466666699</v>
      </c>
      <c r="K30" s="7">
        <v>1.4035847466666701E-2</v>
      </c>
      <c r="L30" s="7">
        <v>2636.7053394019699</v>
      </c>
      <c r="M30" s="7">
        <v>4.2857462421504499E-3</v>
      </c>
      <c r="N30" s="69">
        <v>0.97623538933228804</v>
      </c>
      <c r="O30" s="69">
        <v>0.20669914540161399</v>
      </c>
      <c r="P30" s="69">
        <v>1.0010439611800199</v>
      </c>
    </row>
    <row r="31" spans="1:16">
      <c r="A31" s="30">
        <v>25.78</v>
      </c>
      <c r="B31" s="30">
        <v>-80.22</v>
      </c>
      <c r="C31" s="47">
        <v>7.51071354880102E-5</v>
      </c>
      <c r="D31" s="30">
        <v>-100</v>
      </c>
      <c r="E31" s="6">
        <v>14.25</v>
      </c>
      <c r="F31" s="7">
        <v>52.678992899999997</v>
      </c>
      <c r="G31" s="6">
        <v>1</v>
      </c>
      <c r="H31" s="6">
        <v>0.65</v>
      </c>
      <c r="I31" s="6">
        <v>0.1</v>
      </c>
      <c r="J31" s="7">
        <v>113.2738672</v>
      </c>
      <c r="K31" s="7">
        <v>1.492738672E-2</v>
      </c>
      <c r="L31" s="7">
        <v>1257.34744319932</v>
      </c>
      <c r="M31" s="7">
        <v>8.9873726320598493E-3</v>
      </c>
      <c r="N31" s="69">
        <v>0.95961676283556896</v>
      </c>
      <c r="O31" s="69">
        <v>8.8824966193785104E-2</v>
      </c>
      <c r="P31" s="69">
        <v>0.430179311276501</v>
      </c>
    </row>
    <row r="32" spans="1:16">
      <c r="A32" s="30">
        <v>22.9</v>
      </c>
      <c r="B32" s="30">
        <v>-43.23</v>
      </c>
      <c r="C32" s="47">
        <v>0</v>
      </c>
      <c r="D32" s="30">
        <v>-100</v>
      </c>
      <c r="E32" s="6">
        <v>14.25</v>
      </c>
      <c r="F32" s="7">
        <v>22.27833468</v>
      </c>
      <c r="G32" s="6">
        <v>1</v>
      </c>
      <c r="H32" s="6">
        <v>0.65</v>
      </c>
      <c r="I32" s="6">
        <v>0.01</v>
      </c>
      <c r="J32" s="7">
        <v>104.35847466666699</v>
      </c>
      <c r="K32" s="7">
        <v>1.4035847466666701E-2</v>
      </c>
      <c r="L32" s="7">
        <v>2636.7053394019699</v>
      </c>
      <c r="M32" s="7">
        <v>4.2857462421504499E-3</v>
      </c>
      <c r="N32" s="69">
        <v>0.97623538933228804</v>
      </c>
      <c r="O32" s="69">
        <v>0.20669914540161399</v>
      </c>
      <c r="P32" s="69">
        <v>1.4874070503100201</v>
      </c>
    </row>
    <row r="33" spans="1:16">
      <c r="A33" s="30">
        <v>25.78</v>
      </c>
      <c r="B33" s="30">
        <v>-80.22</v>
      </c>
      <c r="C33" s="47">
        <v>7.51071354880102E-5</v>
      </c>
      <c r="D33" s="30">
        <v>-100</v>
      </c>
      <c r="E33" s="6">
        <v>14.25</v>
      </c>
      <c r="F33" s="7">
        <v>52.678992899999997</v>
      </c>
      <c r="G33" s="6">
        <v>1</v>
      </c>
      <c r="H33" s="6">
        <v>0.65</v>
      </c>
      <c r="I33" s="6">
        <v>0.01</v>
      </c>
      <c r="J33" s="7">
        <v>113.2738672</v>
      </c>
      <c r="K33" s="7">
        <v>1.492738672E-2</v>
      </c>
      <c r="L33" s="7">
        <v>1257.34744319932</v>
      </c>
      <c r="M33" s="7">
        <v>8.9873726320598493E-3</v>
      </c>
      <c r="N33" s="69">
        <v>0.95961676283556896</v>
      </c>
      <c r="O33" s="69">
        <v>8.8824966193785104E-2</v>
      </c>
      <c r="P33" s="69">
        <v>0.63918445673047797</v>
      </c>
    </row>
    <row r="34" spans="1:16">
      <c r="A34" s="30">
        <v>22.9</v>
      </c>
      <c r="B34" s="30">
        <v>-43.23</v>
      </c>
      <c r="C34" s="47">
        <v>0</v>
      </c>
      <c r="D34" s="30">
        <v>-100</v>
      </c>
      <c r="E34" s="6">
        <v>14.25</v>
      </c>
      <c r="F34" s="7">
        <v>22.27833468</v>
      </c>
      <c r="G34" s="6">
        <v>1</v>
      </c>
      <c r="H34" s="6">
        <v>0.65</v>
      </c>
      <c r="I34" s="6">
        <v>1E-3</v>
      </c>
      <c r="J34" s="7">
        <v>104.35847466666699</v>
      </c>
      <c r="K34" s="7">
        <v>1.4035847466666701E-2</v>
      </c>
      <c r="L34" s="7">
        <v>2636.7053394019699</v>
      </c>
      <c r="M34" s="7">
        <v>4.2857462421504499E-3</v>
      </c>
      <c r="N34" s="69">
        <v>0.97623538933228804</v>
      </c>
      <c r="O34" s="69">
        <v>0.20669914540161399</v>
      </c>
      <c r="P34" s="69">
        <v>2.1548385908118299</v>
      </c>
    </row>
    <row r="35" spans="1:16">
      <c r="A35" s="30">
        <v>25.78</v>
      </c>
      <c r="B35" s="30">
        <v>-80.22</v>
      </c>
      <c r="C35" s="47">
        <v>7.51071354880102E-5</v>
      </c>
      <c r="D35" s="30">
        <v>-100</v>
      </c>
      <c r="E35" s="6">
        <v>14.25</v>
      </c>
      <c r="F35" s="7">
        <v>52.678992899999997</v>
      </c>
      <c r="G35" s="6">
        <v>1</v>
      </c>
      <c r="H35" s="6">
        <v>0.65</v>
      </c>
      <c r="I35" s="6">
        <v>1E-3</v>
      </c>
      <c r="J35" s="7">
        <v>113.2738672</v>
      </c>
      <c r="K35" s="7">
        <v>1.492738672E-2</v>
      </c>
      <c r="L35" s="7">
        <v>1257.34744319932</v>
      </c>
      <c r="M35" s="7">
        <v>8.9873726320598493E-3</v>
      </c>
      <c r="N35" s="69">
        <v>0.95961676283556896</v>
      </c>
      <c r="O35" s="69">
        <v>8.8824966193785104E-2</v>
      </c>
      <c r="P35" s="69">
        <v>0.92600027257021</v>
      </c>
    </row>
    <row r="36" spans="1:16">
      <c r="A36" s="30">
        <v>22.9</v>
      </c>
      <c r="B36" s="30">
        <v>-43.23</v>
      </c>
      <c r="C36" s="47">
        <v>0</v>
      </c>
      <c r="D36" s="30">
        <v>-100</v>
      </c>
      <c r="E36" s="6">
        <v>29</v>
      </c>
      <c r="F36" s="7">
        <v>22.27833468</v>
      </c>
      <c r="G36" s="6">
        <v>1</v>
      </c>
      <c r="H36" s="6">
        <v>0.65</v>
      </c>
      <c r="I36" s="6">
        <v>1</v>
      </c>
      <c r="J36" s="7">
        <v>104.35847466666699</v>
      </c>
      <c r="K36" s="7">
        <v>1.4035847466666701E-2</v>
      </c>
      <c r="L36" s="7">
        <v>2636.7053394019699</v>
      </c>
      <c r="M36" s="7">
        <v>8.7218695454289799E-3</v>
      </c>
      <c r="N36" s="69">
        <v>0.96046710186388995</v>
      </c>
      <c r="O36" s="69">
        <v>0.30780343045114</v>
      </c>
      <c r="P36" s="69">
        <v>0.92341029135341901</v>
      </c>
    </row>
    <row r="37" spans="1:16">
      <c r="A37" s="30">
        <v>25.78</v>
      </c>
      <c r="B37" s="30">
        <v>-80.22</v>
      </c>
      <c r="C37" s="47">
        <v>7.51071354880102E-5</v>
      </c>
      <c r="D37" s="30">
        <v>-100</v>
      </c>
      <c r="E37" s="6">
        <v>29</v>
      </c>
      <c r="F37" s="7">
        <v>52.678992899999997</v>
      </c>
      <c r="G37" s="6">
        <v>1</v>
      </c>
      <c r="H37" s="6">
        <v>0.65</v>
      </c>
      <c r="I37" s="6">
        <v>1</v>
      </c>
      <c r="J37" s="7">
        <v>113.2738672</v>
      </c>
      <c r="K37" s="7">
        <v>1.492738672E-2</v>
      </c>
      <c r="L37" s="7">
        <v>1257.34744319932</v>
      </c>
      <c r="M37" s="7">
        <v>1.8290091672262102E-2</v>
      </c>
      <c r="N37" s="69">
        <v>0.93355850951521901</v>
      </c>
      <c r="O37" s="69">
        <v>0.13079332938038199</v>
      </c>
      <c r="P37" s="69">
        <v>0.392379988141146</v>
      </c>
    </row>
    <row r="38" spans="1:16">
      <c r="A38" s="30">
        <v>22.9</v>
      </c>
      <c r="B38" s="30">
        <v>-43.23</v>
      </c>
      <c r="C38" s="47">
        <v>0</v>
      </c>
      <c r="D38" s="30">
        <v>-100</v>
      </c>
      <c r="E38" s="6">
        <v>29</v>
      </c>
      <c r="F38" s="7">
        <v>22.27833468</v>
      </c>
      <c r="G38" s="6">
        <v>1</v>
      </c>
      <c r="H38" s="6">
        <v>0.65</v>
      </c>
      <c r="I38" s="6">
        <v>0.1</v>
      </c>
      <c r="J38" s="7">
        <v>104.35847466666699</v>
      </c>
      <c r="K38" s="7">
        <v>1.4035847466666701E-2</v>
      </c>
      <c r="L38" s="7">
        <v>2636.7053394019699</v>
      </c>
      <c r="M38" s="7">
        <v>8.7218695454289799E-3</v>
      </c>
      <c r="N38" s="69">
        <v>0.96046710186388995</v>
      </c>
      <c r="O38" s="69">
        <v>0.30780343045114</v>
      </c>
      <c r="P38" s="69">
        <v>1.49069201367487</v>
      </c>
    </row>
    <row r="39" spans="1:16">
      <c r="A39" s="30">
        <v>25.78</v>
      </c>
      <c r="B39" s="30">
        <v>-80.22</v>
      </c>
      <c r="C39" s="47">
        <v>7.51071354880102E-5</v>
      </c>
      <c r="D39" s="30">
        <v>-100</v>
      </c>
      <c r="E39" s="6">
        <v>29</v>
      </c>
      <c r="F39" s="7">
        <v>52.678992899999997</v>
      </c>
      <c r="G39" s="6">
        <v>1</v>
      </c>
      <c r="H39" s="6">
        <v>0.65</v>
      </c>
      <c r="I39" s="6">
        <v>0.1</v>
      </c>
      <c r="J39" s="7">
        <v>113.2738672</v>
      </c>
      <c r="K39" s="7">
        <v>1.492738672E-2</v>
      </c>
      <c r="L39" s="7">
        <v>1257.34744319932</v>
      </c>
      <c r="M39" s="7">
        <v>1.8290091672262102E-2</v>
      </c>
      <c r="N39" s="69">
        <v>0.93355850951521901</v>
      </c>
      <c r="O39" s="69">
        <v>0.13079332938038199</v>
      </c>
      <c r="P39" s="69">
        <v>0.63343209418919</v>
      </c>
    </row>
    <row r="40" spans="1:16">
      <c r="A40" s="30">
        <v>22.9</v>
      </c>
      <c r="B40" s="30">
        <v>-43.23</v>
      </c>
      <c r="C40" s="47">
        <v>0</v>
      </c>
      <c r="D40" s="30">
        <v>-100</v>
      </c>
      <c r="E40" s="6">
        <v>29</v>
      </c>
      <c r="F40" s="7">
        <v>22.27833468</v>
      </c>
      <c r="G40" s="6">
        <v>1</v>
      </c>
      <c r="H40" s="6">
        <v>0.65</v>
      </c>
      <c r="I40" s="6">
        <v>0.01</v>
      </c>
      <c r="J40" s="7">
        <v>104.35847466666699</v>
      </c>
      <c r="K40" s="7">
        <v>1.4035847466666701E-2</v>
      </c>
      <c r="L40" s="7">
        <v>2636.7053394019699</v>
      </c>
      <c r="M40" s="7">
        <v>8.7218695454289799E-3</v>
      </c>
      <c r="N40" s="69">
        <v>0.96046710186388995</v>
      </c>
      <c r="O40" s="69">
        <v>0.30780343045114</v>
      </c>
      <c r="P40" s="69">
        <v>2.2149534855263999</v>
      </c>
    </row>
    <row r="41" spans="1:16">
      <c r="A41" s="30">
        <v>25.78</v>
      </c>
      <c r="B41" s="30">
        <v>-80.22</v>
      </c>
      <c r="C41" s="47">
        <v>7.51071354880102E-5</v>
      </c>
      <c r="D41" s="30">
        <v>-100</v>
      </c>
      <c r="E41" s="6">
        <v>29</v>
      </c>
      <c r="F41" s="7">
        <v>52.678992899999997</v>
      </c>
      <c r="G41" s="6">
        <v>1</v>
      </c>
      <c r="H41" s="6">
        <v>0.65</v>
      </c>
      <c r="I41" s="6">
        <v>0.01</v>
      </c>
      <c r="J41" s="7">
        <v>113.2738672</v>
      </c>
      <c r="K41" s="7">
        <v>1.492738672E-2</v>
      </c>
      <c r="L41" s="7">
        <v>1257.34744319932</v>
      </c>
      <c r="M41" s="7">
        <v>1.8290091672262102E-2</v>
      </c>
      <c r="N41" s="69">
        <v>0.93355850951521901</v>
      </c>
      <c r="O41" s="69">
        <v>0.13079332938038199</v>
      </c>
      <c r="P41" s="69">
        <v>0.94118879822122803</v>
      </c>
    </row>
    <row r="42" spans="1:16">
      <c r="A42" s="30">
        <v>22.9</v>
      </c>
      <c r="B42" s="30">
        <v>-43.23</v>
      </c>
      <c r="C42" s="47">
        <v>0</v>
      </c>
      <c r="D42" s="30">
        <v>-100</v>
      </c>
      <c r="E42" s="6">
        <v>29</v>
      </c>
      <c r="F42" s="7">
        <v>22.27833468</v>
      </c>
      <c r="G42" s="6">
        <v>1</v>
      </c>
      <c r="H42" s="6">
        <v>0.65</v>
      </c>
      <c r="I42" s="6">
        <v>1E-3</v>
      </c>
      <c r="J42" s="7">
        <v>104.35847466666699</v>
      </c>
      <c r="K42" s="7">
        <v>1.4035847466666701E-2</v>
      </c>
      <c r="L42" s="7">
        <v>2636.7053394019699</v>
      </c>
      <c r="M42" s="7">
        <v>8.7218695454289799E-3</v>
      </c>
      <c r="N42" s="69">
        <v>0.96046710186388995</v>
      </c>
      <c r="O42" s="69">
        <v>0.30780343045114</v>
      </c>
      <c r="P42" s="69">
        <v>3.2088507624531299</v>
      </c>
    </row>
    <row r="43" spans="1:16">
      <c r="A43" s="30">
        <v>25.78</v>
      </c>
      <c r="B43" s="30">
        <v>-80.22</v>
      </c>
      <c r="C43" s="47">
        <v>7.51071354880102E-5</v>
      </c>
      <c r="D43" s="30">
        <v>-100</v>
      </c>
      <c r="E43" s="6">
        <v>29</v>
      </c>
      <c r="F43" s="7">
        <v>52.678992899999997</v>
      </c>
      <c r="G43" s="6">
        <v>1</v>
      </c>
      <c r="H43" s="6">
        <v>0.65</v>
      </c>
      <c r="I43" s="6">
        <v>1E-3</v>
      </c>
      <c r="J43" s="7">
        <v>113.2738672</v>
      </c>
      <c r="K43" s="7">
        <v>1.492738672E-2</v>
      </c>
      <c r="L43" s="7">
        <v>1257.34744319932</v>
      </c>
      <c r="M43" s="7">
        <v>1.8290091672262102E-2</v>
      </c>
      <c r="N43" s="69">
        <v>0.93355850951521901</v>
      </c>
      <c r="O43" s="69">
        <v>0.13079332938038199</v>
      </c>
      <c r="P43" s="69">
        <v>1.3635204587904799</v>
      </c>
    </row>
    <row r="44" spans="1:16">
      <c r="A44" s="30">
        <v>28.716999999999999</v>
      </c>
      <c r="B44" s="30">
        <v>77.3</v>
      </c>
      <c r="C44" s="47">
        <v>0.21755945549535999</v>
      </c>
      <c r="D44" s="30">
        <v>100</v>
      </c>
      <c r="E44" s="6">
        <v>14.25</v>
      </c>
      <c r="F44" s="7">
        <v>48.241162150000001</v>
      </c>
      <c r="G44" s="6">
        <v>1</v>
      </c>
      <c r="H44" s="6">
        <v>0.65</v>
      </c>
      <c r="I44" s="6">
        <v>1</v>
      </c>
      <c r="J44" s="7">
        <v>75.660135466666702</v>
      </c>
      <c r="K44" s="7">
        <v>1.11660135466667E-2</v>
      </c>
      <c r="L44" s="7">
        <v>1340.42255290453</v>
      </c>
      <c r="M44" s="7">
        <v>8.4303639740422095E-3</v>
      </c>
      <c r="N44" s="69">
        <v>0.96141029656862698</v>
      </c>
      <c r="O44" s="69">
        <v>7.1880431701792494E-2</v>
      </c>
      <c r="P44" s="69">
        <v>0.215641295105377</v>
      </c>
    </row>
    <row r="45" spans="1:16">
      <c r="A45" s="30">
        <v>3.133</v>
      </c>
      <c r="B45" s="30">
        <v>101.7</v>
      </c>
      <c r="C45" s="47">
        <v>0.23610445887878501</v>
      </c>
      <c r="D45" s="30">
        <v>100</v>
      </c>
      <c r="E45" s="6">
        <v>14.25</v>
      </c>
      <c r="F45" s="7">
        <v>85.804574009999996</v>
      </c>
      <c r="G45" s="6">
        <v>1</v>
      </c>
      <c r="H45" s="6">
        <v>0.65</v>
      </c>
      <c r="I45" s="6">
        <v>1</v>
      </c>
      <c r="J45" s="7">
        <v>128.14080026666699</v>
      </c>
      <c r="K45" s="7">
        <v>1.6414080026666701E-2</v>
      </c>
      <c r="L45" s="7">
        <v>1002.62766136962</v>
      </c>
      <c r="M45" s="7">
        <v>1.12706345888797E-2</v>
      </c>
      <c r="N45" s="69">
        <v>0.95260878814917105</v>
      </c>
      <c r="O45" s="69">
        <v>7.3890430937986099E-2</v>
      </c>
      <c r="P45" s="69">
        <v>0.221671292813958</v>
      </c>
    </row>
    <row r="46" spans="1:16">
      <c r="A46" s="30">
        <v>9.0500000000000007</v>
      </c>
      <c r="B46" s="30">
        <v>38.700000000000003</v>
      </c>
      <c r="C46" s="47">
        <v>2.4500049160000001</v>
      </c>
      <c r="D46" s="30">
        <v>100</v>
      </c>
      <c r="E46" s="6">
        <v>14.25</v>
      </c>
      <c r="F46" s="7">
        <v>20.143480329999999</v>
      </c>
      <c r="G46" s="6">
        <v>1</v>
      </c>
      <c r="H46" s="6">
        <v>0.65</v>
      </c>
      <c r="I46" s="6">
        <v>1</v>
      </c>
      <c r="J46" s="7">
        <v>61.731573333333301</v>
      </c>
      <c r="K46" s="7">
        <v>9.7731573333333308E-3</v>
      </c>
      <c r="L46" s="7">
        <v>2902.3973140466501</v>
      </c>
      <c r="M46" s="7">
        <v>3.8934193968932101E-3</v>
      </c>
      <c r="N46" s="69">
        <v>0.977826662839551</v>
      </c>
      <c r="O46" s="69">
        <v>0.161778817867654</v>
      </c>
      <c r="P46" s="69">
        <v>0.48533645360296301</v>
      </c>
    </row>
    <row r="47" spans="1:16">
      <c r="A47" s="30">
        <v>28.716999999999999</v>
      </c>
      <c r="B47" s="30">
        <v>77.3</v>
      </c>
      <c r="C47" s="47">
        <v>0.21755945549535999</v>
      </c>
      <c r="D47" s="30">
        <v>100</v>
      </c>
      <c r="E47" s="6">
        <v>14.25</v>
      </c>
      <c r="F47" s="7">
        <v>48.241162150000001</v>
      </c>
      <c r="G47" s="6">
        <v>1</v>
      </c>
      <c r="H47" s="6">
        <v>0.65</v>
      </c>
      <c r="I47" s="6">
        <v>0.1</v>
      </c>
      <c r="J47" s="7">
        <v>75.660135466666702</v>
      </c>
      <c r="K47" s="7">
        <v>1.11660135466667E-2</v>
      </c>
      <c r="L47" s="7">
        <v>1340.42255290453</v>
      </c>
      <c r="M47" s="7">
        <v>8.4303639740422095E-3</v>
      </c>
      <c r="N47" s="69">
        <v>0.96141029656862698</v>
      </c>
      <c r="O47" s="69">
        <v>7.1880431701792494E-2</v>
      </c>
      <c r="P47" s="69">
        <v>0.34811693073178102</v>
      </c>
    </row>
    <row r="48" spans="1:16">
      <c r="A48" s="30">
        <v>3.133</v>
      </c>
      <c r="B48" s="30">
        <v>101.7</v>
      </c>
      <c r="C48" s="47">
        <v>0.23610445887878501</v>
      </c>
      <c r="D48" s="30">
        <v>100</v>
      </c>
      <c r="E48" s="6">
        <v>14.25</v>
      </c>
      <c r="F48" s="7">
        <v>85.804574009999996</v>
      </c>
      <c r="G48" s="6">
        <v>1</v>
      </c>
      <c r="H48" s="6">
        <v>0.65</v>
      </c>
      <c r="I48" s="6">
        <v>0.1</v>
      </c>
      <c r="J48" s="7">
        <v>128.14080026666699</v>
      </c>
      <c r="K48" s="7">
        <v>1.6414080026666701E-2</v>
      </c>
      <c r="L48" s="7">
        <v>1002.62766136962</v>
      </c>
      <c r="M48" s="7">
        <v>1.12706345888797E-2</v>
      </c>
      <c r="N48" s="69">
        <v>0.95260878814917105</v>
      </c>
      <c r="O48" s="69">
        <v>7.3890430937986099E-2</v>
      </c>
      <c r="P48" s="69">
        <v>0.35785135703266702</v>
      </c>
    </row>
    <row r="49" spans="1:16">
      <c r="A49" s="30">
        <v>9.0500000000000007</v>
      </c>
      <c r="B49" s="30">
        <v>38.700000000000003</v>
      </c>
      <c r="C49" s="47">
        <v>2.4500049160000001</v>
      </c>
      <c r="D49" s="30">
        <v>100</v>
      </c>
      <c r="E49" s="6">
        <v>14.25</v>
      </c>
      <c r="F49" s="7">
        <v>20.143480329999999</v>
      </c>
      <c r="G49" s="6">
        <v>1</v>
      </c>
      <c r="H49" s="6">
        <v>0.65</v>
      </c>
      <c r="I49" s="6">
        <v>0.1</v>
      </c>
      <c r="J49" s="7">
        <v>61.731573333333301</v>
      </c>
      <c r="K49" s="7">
        <v>9.7731573333333308E-3</v>
      </c>
      <c r="L49" s="7">
        <v>2902.3973140466501</v>
      </c>
      <c r="M49" s="7">
        <v>3.8934193968932101E-3</v>
      </c>
      <c r="N49" s="69">
        <v>0.977826662839551</v>
      </c>
      <c r="O49" s="69">
        <v>0.161778817867654</v>
      </c>
      <c r="P49" s="69">
        <v>0.78349481493304995</v>
      </c>
    </row>
    <row r="50" spans="1:16">
      <c r="A50" s="30">
        <v>28.716999999999999</v>
      </c>
      <c r="B50" s="30">
        <v>77.3</v>
      </c>
      <c r="C50" s="47">
        <v>0.21755945549535999</v>
      </c>
      <c r="D50" s="30">
        <v>100</v>
      </c>
      <c r="E50" s="6">
        <v>14.25</v>
      </c>
      <c r="F50" s="7">
        <v>48.241162150000001</v>
      </c>
      <c r="G50" s="6">
        <v>1</v>
      </c>
      <c r="H50" s="6">
        <v>0.65</v>
      </c>
      <c r="I50" s="6">
        <v>0.01</v>
      </c>
      <c r="J50" s="7">
        <v>75.660135466666702</v>
      </c>
      <c r="K50" s="7">
        <v>1.11660135466667E-2</v>
      </c>
      <c r="L50" s="7">
        <v>1340.42255290453</v>
      </c>
      <c r="M50" s="7">
        <v>8.4303639740422095E-3</v>
      </c>
      <c r="N50" s="69">
        <v>0.96141029656862698</v>
      </c>
      <c r="O50" s="69">
        <v>7.1880431701792494E-2</v>
      </c>
      <c r="P50" s="69">
        <v>0.51725158652609904</v>
      </c>
    </row>
    <row r="51" spans="1:16">
      <c r="A51" s="30">
        <v>3.133</v>
      </c>
      <c r="B51" s="30">
        <v>101.7</v>
      </c>
      <c r="C51" s="47">
        <v>0.23610445887878501</v>
      </c>
      <c r="D51" s="30">
        <v>100</v>
      </c>
      <c r="E51" s="6">
        <v>14.25</v>
      </c>
      <c r="F51" s="7">
        <v>85.804574009999996</v>
      </c>
      <c r="G51" s="6">
        <v>1</v>
      </c>
      <c r="H51" s="6">
        <v>0.65</v>
      </c>
      <c r="I51" s="6">
        <v>0.01</v>
      </c>
      <c r="J51" s="7">
        <v>128.14080026666699</v>
      </c>
      <c r="K51" s="7">
        <v>1.6414080026666701E-2</v>
      </c>
      <c r="L51" s="7">
        <v>1002.62766136962</v>
      </c>
      <c r="M51" s="7">
        <v>1.12706345888797E-2</v>
      </c>
      <c r="N51" s="69">
        <v>0.95260878814917105</v>
      </c>
      <c r="O51" s="69">
        <v>7.3890430937986099E-2</v>
      </c>
      <c r="P51" s="69">
        <v>0.53171554102974805</v>
      </c>
    </row>
    <row r="52" spans="1:16">
      <c r="A52" s="30">
        <v>9.0500000000000007</v>
      </c>
      <c r="B52" s="30">
        <v>38.700000000000003</v>
      </c>
      <c r="C52" s="47">
        <v>2.4500049160000001</v>
      </c>
      <c r="D52" s="30">
        <v>100</v>
      </c>
      <c r="E52" s="6">
        <v>14.25</v>
      </c>
      <c r="F52" s="7">
        <v>20.143480329999999</v>
      </c>
      <c r="G52" s="6">
        <v>1</v>
      </c>
      <c r="H52" s="6">
        <v>0.65</v>
      </c>
      <c r="I52" s="6">
        <v>0.01</v>
      </c>
      <c r="J52" s="7">
        <v>61.731573333333301</v>
      </c>
      <c r="K52" s="7">
        <v>9.7731573333333308E-3</v>
      </c>
      <c r="L52" s="7">
        <v>2902.3973140466501</v>
      </c>
      <c r="M52" s="7">
        <v>3.8934193968932101E-3</v>
      </c>
      <c r="N52" s="69">
        <v>0.977826662839551</v>
      </c>
      <c r="O52" s="69">
        <v>0.161778817867654</v>
      </c>
      <c r="P52" s="69">
        <v>1.16416037337564</v>
      </c>
    </row>
    <row r="53" spans="1:16">
      <c r="A53" s="30">
        <v>28.716999999999999</v>
      </c>
      <c r="B53" s="30">
        <v>77.3</v>
      </c>
      <c r="C53" s="47">
        <v>0.21755945549535999</v>
      </c>
      <c r="D53" s="30">
        <v>100</v>
      </c>
      <c r="E53" s="6">
        <v>14.25</v>
      </c>
      <c r="F53" s="7">
        <v>48.241162150000001</v>
      </c>
      <c r="G53" s="6">
        <v>1</v>
      </c>
      <c r="H53" s="6">
        <v>0.65</v>
      </c>
      <c r="I53" s="6">
        <v>1E-3</v>
      </c>
      <c r="J53" s="7">
        <v>75.660135466666702</v>
      </c>
      <c r="K53" s="7">
        <v>1.11660135466667E-2</v>
      </c>
      <c r="L53" s="7">
        <v>1340.42255290453</v>
      </c>
      <c r="M53" s="7">
        <v>8.4303639740422095E-3</v>
      </c>
      <c r="N53" s="69">
        <v>0.96141029656862698</v>
      </c>
      <c r="O53" s="69">
        <v>7.1880431701792494E-2</v>
      </c>
      <c r="P53" s="69">
        <v>0.74935350049118599</v>
      </c>
    </row>
    <row r="54" spans="1:16">
      <c r="A54" s="30">
        <v>3.133</v>
      </c>
      <c r="B54" s="30">
        <v>101.7</v>
      </c>
      <c r="C54" s="47">
        <v>0.23610445887878501</v>
      </c>
      <c r="D54" s="30">
        <v>100</v>
      </c>
      <c r="E54" s="6">
        <v>14.25</v>
      </c>
      <c r="F54" s="7">
        <v>85.804574009999996</v>
      </c>
      <c r="G54" s="6">
        <v>1</v>
      </c>
      <c r="H54" s="6">
        <v>0.65</v>
      </c>
      <c r="I54" s="6">
        <v>1E-3</v>
      </c>
      <c r="J54" s="7">
        <v>128.14080026666699</v>
      </c>
      <c r="K54" s="7">
        <v>1.6414080026666701E-2</v>
      </c>
      <c r="L54" s="7">
        <v>1002.62766136962</v>
      </c>
      <c r="M54" s="7">
        <v>1.12706345888797E-2</v>
      </c>
      <c r="N54" s="69">
        <v>0.95260878814917105</v>
      </c>
      <c r="O54" s="69">
        <v>7.3890430937986099E-2</v>
      </c>
      <c r="P54" s="69">
        <v>0.77030774252850498</v>
      </c>
    </row>
    <row r="55" spans="1:16">
      <c r="A55" s="30">
        <v>9.0500000000000007</v>
      </c>
      <c r="B55" s="30">
        <v>38.700000000000003</v>
      </c>
      <c r="C55" s="47">
        <v>2.4500049160000001</v>
      </c>
      <c r="D55" s="30">
        <v>100</v>
      </c>
      <c r="E55" s="6">
        <v>14.25</v>
      </c>
      <c r="F55" s="7">
        <v>20.143480329999999</v>
      </c>
      <c r="G55" s="6">
        <v>1</v>
      </c>
      <c r="H55" s="6">
        <v>0.65</v>
      </c>
      <c r="I55" s="6">
        <v>1E-3</v>
      </c>
      <c r="J55" s="7">
        <v>61.731573333333301</v>
      </c>
      <c r="K55" s="7">
        <v>9.7731573333333308E-3</v>
      </c>
      <c r="L55" s="7">
        <v>2902.3973140466501</v>
      </c>
      <c r="M55" s="7">
        <v>3.8934193968932101E-3</v>
      </c>
      <c r="N55" s="69">
        <v>0.977826662839551</v>
      </c>
      <c r="O55" s="69">
        <v>0.161778817867654</v>
      </c>
      <c r="P55" s="69">
        <v>1.6865441762703</v>
      </c>
    </row>
    <row r="56" spans="1:16">
      <c r="A56" s="30">
        <v>28.716999999999999</v>
      </c>
      <c r="B56" s="30">
        <v>77.3</v>
      </c>
      <c r="C56" s="47">
        <v>0.21755945549535999</v>
      </c>
      <c r="D56" s="30">
        <v>100</v>
      </c>
      <c r="E56" s="6">
        <v>29</v>
      </c>
      <c r="F56" s="7">
        <v>48.241162150000001</v>
      </c>
      <c r="G56" s="6">
        <v>1</v>
      </c>
      <c r="H56" s="6">
        <v>0.65</v>
      </c>
      <c r="I56" s="6">
        <v>1</v>
      </c>
      <c r="J56" s="7">
        <v>75.660135466666702</v>
      </c>
      <c r="K56" s="7">
        <v>1.11660135466667E-2</v>
      </c>
      <c r="L56" s="7">
        <v>1340.42255290453</v>
      </c>
      <c r="M56" s="7">
        <v>1.7156530192787699E-2</v>
      </c>
      <c r="N56" s="69">
        <v>0.93643577446363002</v>
      </c>
      <c r="O56" s="69">
        <v>0.105970926703106</v>
      </c>
      <c r="P56" s="69">
        <v>0.31791278010931801</v>
      </c>
    </row>
    <row r="57" spans="1:16">
      <c r="A57" s="30">
        <v>3.133</v>
      </c>
      <c r="B57" s="30">
        <v>101.7</v>
      </c>
      <c r="C57" s="47">
        <v>0.23610445887878501</v>
      </c>
      <c r="D57" s="30">
        <v>100</v>
      </c>
      <c r="E57" s="6">
        <v>29</v>
      </c>
      <c r="F57" s="7">
        <v>85.804574009999996</v>
      </c>
      <c r="G57" s="6">
        <v>1</v>
      </c>
      <c r="H57" s="6">
        <v>0.65</v>
      </c>
      <c r="I57" s="6">
        <v>1</v>
      </c>
      <c r="J57" s="7">
        <v>128.14080026666699</v>
      </c>
      <c r="K57" s="7">
        <v>1.6414080026666701E-2</v>
      </c>
      <c r="L57" s="7">
        <v>1002.62766136962</v>
      </c>
      <c r="M57" s="7">
        <v>2.2936730040527101E-2</v>
      </c>
      <c r="N57" s="69">
        <v>0.92237243900341104</v>
      </c>
      <c r="O57" s="69">
        <v>0.108289602897574</v>
      </c>
      <c r="P57" s="69">
        <v>0.324868808692722</v>
      </c>
    </row>
    <row r="58" spans="1:16">
      <c r="A58" s="30">
        <v>9.0500000000000007</v>
      </c>
      <c r="B58" s="30">
        <v>38.700000000000003</v>
      </c>
      <c r="C58" s="47">
        <v>2.4500049160000001</v>
      </c>
      <c r="D58" s="30">
        <v>100</v>
      </c>
      <c r="E58" s="6">
        <v>29</v>
      </c>
      <c r="F58" s="7">
        <v>20.143480329999999</v>
      </c>
      <c r="G58" s="6">
        <v>1</v>
      </c>
      <c r="H58" s="6">
        <v>0.65</v>
      </c>
      <c r="I58" s="6">
        <v>1</v>
      </c>
      <c r="J58" s="7">
        <v>61.731573333333301</v>
      </c>
      <c r="K58" s="7">
        <v>9.7731573333333308E-3</v>
      </c>
      <c r="L58" s="7">
        <v>2902.3973140466501</v>
      </c>
      <c r="M58" s="7">
        <v>7.92345000069496E-3</v>
      </c>
      <c r="N58" s="69">
        <v>0.96307555706460901</v>
      </c>
      <c r="O58" s="69">
        <v>0.24117204776770701</v>
      </c>
      <c r="P58" s="69">
        <v>0.72351614330312097</v>
      </c>
    </row>
    <row r="59" spans="1:16">
      <c r="A59" s="30">
        <v>28.716999999999999</v>
      </c>
      <c r="B59" s="30">
        <v>77.3</v>
      </c>
      <c r="C59" s="47">
        <v>0.21755945549535999</v>
      </c>
      <c r="D59" s="30">
        <v>100</v>
      </c>
      <c r="E59" s="6">
        <v>29</v>
      </c>
      <c r="F59" s="7">
        <v>48.241162150000001</v>
      </c>
      <c r="G59" s="6">
        <v>1</v>
      </c>
      <c r="H59" s="6">
        <v>0.65</v>
      </c>
      <c r="I59" s="6">
        <v>0.1</v>
      </c>
      <c r="J59" s="7">
        <v>75.660135466666702</v>
      </c>
      <c r="K59" s="7">
        <v>1.11660135466667E-2</v>
      </c>
      <c r="L59" s="7">
        <v>1340.42255290453</v>
      </c>
      <c r="M59" s="7">
        <v>1.7156530192787699E-2</v>
      </c>
      <c r="N59" s="69">
        <v>0.93643577446363002</v>
      </c>
      <c r="O59" s="69">
        <v>0.105970926703106</v>
      </c>
      <c r="P59" s="69">
        <v>0.51321719802314303</v>
      </c>
    </row>
    <row r="60" spans="1:16">
      <c r="A60" s="30">
        <v>3.133</v>
      </c>
      <c r="B60" s="30">
        <v>101.7</v>
      </c>
      <c r="C60" s="47">
        <v>0.23610445887878501</v>
      </c>
      <c r="D60" s="30">
        <v>100</v>
      </c>
      <c r="E60" s="6">
        <v>29</v>
      </c>
      <c r="F60" s="7">
        <v>85.804574009999996</v>
      </c>
      <c r="G60" s="6">
        <v>1</v>
      </c>
      <c r="H60" s="6">
        <v>0.65</v>
      </c>
      <c r="I60" s="6">
        <v>0.1</v>
      </c>
      <c r="J60" s="7">
        <v>128.14080026666699</v>
      </c>
      <c r="K60" s="7">
        <v>1.6414080026666701E-2</v>
      </c>
      <c r="L60" s="7">
        <v>1002.62766136962</v>
      </c>
      <c r="M60" s="7">
        <v>2.2936730040527101E-2</v>
      </c>
      <c r="N60" s="69">
        <v>0.92237243900341104</v>
      </c>
      <c r="O60" s="69">
        <v>0.108289602897574</v>
      </c>
      <c r="P60" s="69">
        <v>0.52444654683295</v>
      </c>
    </row>
    <row r="61" spans="1:16">
      <c r="A61" s="30">
        <v>9.0500000000000007</v>
      </c>
      <c r="B61" s="30">
        <v>38.700000000000003</v>
      </c>
      <c r="C61" s="47">
        <v>2.4500049160000001</v>
      </c>
      <c r="D61" s="30">
        <v>100</v>
      </c>
      <c r="E61" s="6">
        <v>29</v>
      </c>
      <c r="F61" s="7">
        <v>20.143480329999999</v>
      </c>
      <c r="G61" s="6">
        <v>1</v>
      </c>
      <c r="H61" s="6">
        <v>0.65</v>
      </c>
      <c r="I61" s="6">
        <v>0.1</v>
      </c>
      <c r="J61" s="7">
        <v>61.731573333333301</v>
      </c>
      <c r="K61" s="7">
        <v>9.7731573333333308E-3</v>
      </c>
      <c r="L61" s="7">
        <v>2902.3973140466501</v>
      </c>
      <c r="M61" s="7">
        <v>7.92345000069496E-3</v>
      </c>
      <c r="N61" s="69">
        <v>0.96307555706460901</v>
      </c>
      <c r="O61" s="69">
        <v>0.24117204776770701</v>
      </c>
      <c r="P61" s="69">
        <v>1.1679962273390101</v>
      </c>
    </row>
    <row r="62" spans="1:16">
      <c r="A62" s="30">
        <v>28.716999999999999</v>
      </c>
      <c r="B62" s="30">
        <v>77.3</v>
      </c>
      <c r="C62" s="47">
        <v>0.21755945549535999</v>
      </c>
      <c r="D62" s="30">
        <v>100</v>
      </c>
      <c r="E62" s="6">
        <v>29</v>
      </c>
      <c r="F62" s="7">
        <v>48.241162150000001</v>
      </c>
      <c r="G62" s="6">
        <v>1</v>
      </c>
      <c r="H62" s="6">
        <v>0.65</v>
      </c>
      <c r="I62" s="6">
        <v>0.01</v>
      </c>
      <c r="J62" s="7">
        <v>75.660135466666702</v>
      </c>
      <c r="K62" s="7">
        <v>1.11660135466667E-2</v>
      </c>
      <c r="L62" s="7">
        <v>1340.42255290453</v>
      </c>
      <c r="M62" s="7">
        <v>1.7156530192787699E-2</v>
      </c>
      <c r="N62" s="69">
        <v>0.93643577446363002</v>
      </c>
      <c r="O62" s="69">
        <v>0.105970926703106</v>
      </c>
      <c r="P62" s="69">
        <v>0.76256678855555105</v>
      </c>
    </row>
    <row r="63" spans="1:16">
      <c r="A63" s="30">
        <v>3.133</v>
      </c>
      <c r="B63" s="30">
        <v>101.7</v>
      </c>
      <c r="C63" s="47">
        <v>0.23610445887878501</v>
      </c>
      <c r="D63" s="30">
        <v>100</v>
      </c>
      <c r="E63" s="6">
        <v>29</v>
      </c>
      <c r="F63" s="7">
        <v>85.804574009999996</v>
      </c>
      <c r="G63" s="6">
        <v>1</v>
      </c>
      <c r="H63" s="6">
        <v>0.65</v>
      </c>
      <c r="I63" s="6">
        <v>0.01</v>
      </c>
      <c r="J63" s="7">
        <v>128.14080026666699</v>
      </c>
      <c r="K63" s="7">
        <v>1.6414080026666701E-2</v>
      </c>
      <c r="L63" s="7">
        <v>1002.62766136962</v>
      </c>
      <c r="M63" s="7">
        <v>2.2936730040527101E-2</v>
      </c>
      <c r="N63" s="69">
        <v>0.92237243900341104</v>
      </c>
      <c r="O63" s="69">
        <v>0.108289602897574</v>
      </c>
      <c r="P63" s="69">
        <v>0.77925198245094196</v>
      </c>
    </row>
    <row r="64" spans="1:16">
      <c r="A64" s="30">
        <v>9.0500000000000007</v>
      </c>
      <c r="B64" s="30">
        <v>38.700000000000003</v>
      </c>
      <c r="C64" s="47">
        <v>2.4500049160000001</v>
      </c>
      <c r="D64" s="30">
        <v>100</v>
      </c>
      <c r="E64" s="6">
        <v>29</v>
      </c>
      <c r="F64" s="7">
        <v>20.143480329999999</v>
      </c>
      <c r="G64" s="6">
        <v>1</v>
      </c>
      <c r="H64" s="6">
        <v>0.65</v>
      </c>
      <c r="I64" s="6">
        <v>0.01</v>
      </c>
      <c r="J64" s="7">
        <v>61.731573333333301</v>
      </c>
      <c r="K64" s="7">
        <v>9.7731573333333308E-3</v>
      </c>
      <c r="L64" s="7">
        <v>2902.3973140466501</v>
      </c>
      <c r="M64" s="7">
        <v>7.92345000069496E-3</v>
      </c>
      <c r="N64" s="69">
        <v>0.96307555706460901</v>
      </c>
      <c r="O64" s="69">
        <v>0.24117204776770701</v>
      </c>
      <c r="P64" s="69">
        <v>1.7354740557364201</v>
      </c>
    </row>
    <row r="65" spans="1:16">
      <c r="A65" s="30">
        <v>28.716999999999999</v>
      </c>
      <c r="B65" s="30">
        <v>77.3</v>
      </c>
      <c r="C65" s="47">
        <v>0.21755945549535999</v>
      </c>
      <c r="D65" s="30">
        <v>100</v>
      </c>
      <c r="E65" s="6">
        <v>29</v>
      </c>
      <c r="F65" s="7">
        <v>48.241162150000001</v>
      </c>
      <c r="G65" s="6">
        <v>1</v>
      </c>
      <c r="H65" s="6">
        <v>0.65</v>
      </c>
      <c r="I65" s="6">
        <v>1E-3</v>
      </c>
      <c r="J65" s="7">
        <v>75.660135466666702</v>
      </c>
      <c r="K65" s="7">
        <v>1.11660135466667E-2</v>
      </c>
      <c r="L65" s="7">
        <v>1340.42255290453</v>
      </c>
      <c r="M65" s="7">
        <v>1.7156530192787699E-2</v>
      </c>
      <c r="N65" s="69">
        <v>0.93643577446363002</v>
      </c>
      <c r="O65" s="69">
        <v>0.105970926703106</v>
      </c>
      <c r="P65" s="69">
        <v>1.10474691087988</v>
      </c>
    </row>
    <row r="66" spans="1:16">
      <c r="A66" s="30">
        <v>3.133</v>
      </c>
      <c r="B66" s="30">
        <v>101.7</v>
      </c>
      <c r="C66" s="47">
        <v>0.23610445887878501</v>
      </c>
      <c r="D66" s="30">
        <v>100</v>
      </c>
      <c r="E66" s="6">
        <v>29</v>
      </c>
      <c r="F66" s="7">
        <v>85.804574009999996</v>
      </c>
      <c r="G66" s="6">
        <v>1</v>
      </c>
      <c r="H66" s="6">
        <v>0.65</v>
      </c>
      <c r="I66" s="6">
        <v>1E-3</v>
      </c>
      <c r="J66" s="7">
        <v>128.14080026666699</v>
      </c>
      <c r="K66" s="7">
        <v>1.6414080026666701E-2</v>
      </c>
      <c r="L66" s="7">
        <v>1002.62766136962</v>
      </c>
      <c r="M66" s="7">
        <v>2.2936730040527101E-2</v>
      </c>
      <c r="N66" s="69">
        <v>0.92237243900341104</v>
      </c>
      <c r="O66" s="69">
        <v>0.108289602897574</v>
      </c>
      <c r="P66" s="69">
        <v>1.12891911020721</v>
      </c>
    </row>
    <row r="67" spans="1:16">
      <c r="A67" s="30">
        <v>9.0500000000000007</v>
      </c>
      <c r="B67" s="30">
        <v>38.700000000000003</v>
      </c>
      <c r="C67" s="47">
        <v>2.4500049160000001</v>
      </c>
      <c r="D67" s="30">
        <v>100</v>
      </c>
      <c r="E67" s="6">
        <v>29</v>
      </c>
      <c r="F67" s="7">
        <v>20.143480329999999</v>
      </c>
      <c r="G67" s="6">
        <v>1</v>
      </c>
      <c r="H67" s="6">
        <v>0.65</v>
      </c>
      <c r="I67" s="6">
        <v>1E-3</v>
      </c>
      <c r="J67" s="7">
        <v>61.731573333333301</v>
      </c>
      <c r="K67" s="7">
        <v>9.7731573333333308E-3</v>
      </c>
      <c r="L67" s="7">
        <v>2902.3973140466501</v>
      </c>
      <c r="M67" s="7">
        <v>7.92345000069496E-3</v>
      </c>
      <c r="N67" s="69">
        <v>0.96307555706460901</v>
      </c>
      <c r="O67" s="69">
        <v>0.24117204776770701</v>
      </c>
      <c r="P67" s="69">
        <v>2.51421859797835</v>
      </c>
    </row>
  </sheetData>
  <mergeCells count="3">
    <mergeCell ref="A1:D1"/>
    <mergeCell ref="E1:J1"/>
    <mergeCell ref="K1:O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7"/>
  <sheetViews>
    <sheetView topLeftCell="E1" workbookViewId="0">
      <selection activeCell="L47" sqref="L47"/>
    </sheetView>
  </sheetViews>
  <sheetFormatPr defaultRowHeight="14.5"/>
  <cols>
    <col min="1" max="2" width="8.81640625" bestFit="1" customWidth="1"/>
    <col min="3" max="3" width="12.26953125" bestFit="1" customWidth="1"/>
    <col min="4" max="5" width="8.81640625" bestFit="1" customWidth="1"/>
    <col min="6" max="6" width="13.54296875" bestFit="1" customWidth="1"/>
    <col min="7" max="7" width="15.6328125" customWidth="1"/>
    <col min="8" max="8" width="14.26953125" customWidth="1"/>
    <col min="9" max="9" width="20.26953125" customWidth="1"/>
    <col min="10" max="10" width="8.81640625" bestFit="1" customWidth="1"/>
    <col min="11" max="11" width="11.1796875" bestFit="1" customWidth="1"/>
    <col min="12" max="12" width="8.81640625" bestFit="1" customWidth="1"/>
    <col min="13" max="14" width="11.1796875" bestFit="1" customWidth="1"/>
    <col min="15" max="15" width="12.26953125" bestFit="1" customWidth="1"/>
    <col min="16" max="16" width="11.1796875" bestFit="1" customWidth="1"/>
    <col min="17" max="17" width="12.26953125" bestFit="1" customWidth="1"/>
    <col min="19" max="21" width="8.81640625" bestFit="1" customWidth="1"/>
    <col min="22" max="22" width="11.1796875" bestFit="1" customWidth="1"/>
    <col min="23" max="23" width="12.26953125" bestFit="1" customWidth="1"/>
    <col min="24" max="25" width="11.1796875" bestFit="1" customWidth="1"/>
    <col min="26" max="26" width="8.81640625" bestFit="1" customWidth="1"/>
    <col min="27" max="27" width="12.26953125" bestFit="1" customWidth="1"/>
  </cols>
  <sheetData>
    <row r="1" spans="1:27">
      <c r="A1" s="129" t="s">
        <v>49</v>
      </c>
      <c r="B1" s="130"/>
      <c r="C1" s="130"/>
      <c r="D1" s="130"/>
      <c r="E1" s="130"/>
      <c r="F1" s="130"/>
      <c r="G1" s="130"/>
      <c r="H1" s="130"/>
      <c r="I1" s="130"/>
      <c r="J1" s="131"/>
      <c r="K1" s="155" t="s">
        <v>0</v>
      </c>
      <c r="L1" s="156"/>
      <c r="M1" s="156"/>
      <c r="N1" s="156"/>
      <c r="O1" s="156"/>
      <c r="P1" s="157"/>
      <c r="Q1" s="58" t="s">
        <v>1</v>
      </c>
      <c r="S1" s="158" t="s">
        <v>176</v>
      </c>
      <c r="T1" s="159"/>
      <c r="U1" s="159"/>
      <c r="V1" s="159"/>
      <c r="W1" s="159"/>
      <c r="X1" s="159"/>
      <c r="Y1" s="159"/>
      <c r="Z1" s="159"/>
      <c r="AA1" s="160"/>
    </row>
    <row r="2" spans="1:27" ht="17">
      <c r="A2" s="14" t="s">
        <v>2</v>
      </c>
      <c r="B2" s="14" t="s">
        <v>3</v>
      </c>
      <c r="C2" s="15" t="s">
        <v>12</v>
      </c>
      <c r="D2" s="13" t="s">
        <v>52</v>
      </c>
      <c r="E2" s="23" t="s">
        <v>59</v>
      </c>
      <c r="F2" s="14" t="s">
        <v>53</v>
      </c>
      <c r="G2" s="33" t="s">
        <v>153</v>
      </c>
      <c r="H2" s="63" t="s">
        <v>154</v>
      </c>
      <c r="I2" s="33" t="s">
        <v>84</v>
      </c>
      <c r="J2" s="72"/>
      <c r="K2" s="64" t="s">
        <v>169</v>
      </c>
      <c r="L2" s="64" t="s">
        <v>170</v>
      </c>
      <c r="M2" s="64" t="s">
        <v>171</v>
      </c>
      <c r="N2" s="64" t="s">
        <v>172</v>
      </c>
      <c r="O2" s="64" t="s">
        <v>173</v>
      </c>
      <c r="P2" s="64" t="s">
        <v>174</v>
      </c>
      <c r="Q2" s="64" t="s">
        <v>175</v>
      </c>
      <c r="S2" s="161"/>
      <c r="T2" s="162"/>
      <c r="U2" s="162"/>
      <c r="V2" s="162"/>
      <c r="W2" s="162"/>
      <c r="X2" s="162"/>
      <c r="Y2" s="162"/>
      <c r="Z2" s="162"/>
      <c r="AA2" s="163"/>
    </row>
    <row r="3" spans="1:27">
      <c r="A3" s="14" t="s">
        <v>5</v>
      </c>
      <c r="B3" s="14" t="s">
        <v>6</v>
      </c>
      <c r="C3" s="15" t="s">
        <v>9</v>
      </c>
      <c r="D3" s="13" t="s">
        <v>6</v>
      </c>
      <c r="E3" s="23" t="s">
        <v>55</v>
      </c>
      <c r="F3" s="14" t="s">
        <v>61</v>
      </c>
      <c r="G3" s="13" t="s">
        <v>159</v>
      </c>
      <c r="H3" s="67" t="s">
        <v>160</v>
      </c>
      <c r="I3" s="42" t="s">
        <v>87</v>
      </c>
      <c r="J3" s="73" t="s">
        <v>167</v>
      </c>
      <c r="K3" s="70"/>
      <c r="L3" s="74"/>
      <c r="M3" s="71"/>
      <c r="N3" s="71"/>
      <c r="O3" s="70"/>
      <c r="P3" s="70"/>
      <c r="Q3" s="70"/>
      <c r="S3" s="129" t="s">
        <v>0</v>
      </c>
      <c r="T3" s="130"/>
      <c r="U3" s="130"/>
      <c r="V3" s="130"/>
      <c r="W3" s="130"/>
      <c r="X3" s="130"/>
      <c r="Y3" s="130"/>
      <c r="Z3" s="130"/>
      <c r="AA3" s="131"/>
    </row>
    <row r="4" spans="1:27" ht="29.5">
      <c r="A4" s="30">
        <v>51.5</v>
      </c>
      <c r="B4" s="30">
        <v>-0.14000000000000001</v>
      </c>
      <c r="C4" s="47">
        <v>6.9164219999999998E-2</v>
      </c>
      <c r="D4" s="30">
        <v>1</v>
      </c>
      <c r="E4" s="30">
        <v>14.25</v>
      </c>
      <c r="F4" s="47">
        <v>31.07694309</v>
      </c>
      <c r="G4" s="30">
        <v>1</v>
      </c>
      <c r="H4" s="30">
        <v>0.65</v>
      </c>
      <c r="I4" s="75">
        <v>0</v>
      </c>
      <c r="J4" s="30">
        <v>1</v>
      </c>
      <c r="K4" s="7">
        <v>0.22369378227360801</v>
      </c>
      <c r="L4" s="74">
        <v>0.22369378227360801</v>
      </c>
      <c r="M4" s="7">
        <v>0.45517045907258902</v>
      </c>
      <c r="N4" s="7">
        <v>0.45517045907258902</v>
      </c>
      <c r="O4" s="7">
        <v>0.48914538534759999</v>
      </c>
      <c r="P4" s="7">
        <v>0.261932335215315</v>
      </c>
      <c r="Q4" s="69">
        <f>IF(J4&lt;1,L4+SQRT( (N4+O4)^2 + P4^2 ),K4+SQRT( (M4+O4)^2 + P4^2 ) )</f>
        <v>1.2036636605118949</v>
      </c>
      <c r="S4" s="14" t="s">
        <v>2</v>
      </c>
      <c r="T4" s="14" t="s">
        <v>3</v>
      </c>
      <c r="U4" s="15" t="s">
        <v>12</v>
      </c>
      <c r="V4" s="13" t="s">
        <v>52</v>
      </c>
      <c r="W4" s="23" t="s">
        <v>59</v>
      </c>
      <c r="X4" s="14" t="s">
        <v>53</v>
      </c>
      <c r="Y4" s="33" t="s">
        <v>153</v>
      </c>
      <c r="Z4" s="63" t="s">
        <v>154</v>
      </c>
      <c r="AA4" s="33" t="s">
        <v>84</v>
      </c>
    </row>
    <row r="5" spans="1:27">
      <c r="A5" s="30">
        <v>41.9</v>
      </c>
      <c r="B5" s="30">
        <v>12.49</v>
      </c>
      <c r="C5" s="47">
        <v>5.6701040000000001E-2</v>
      </c>
      <c r="D5" s="30">
        <v>1</v>
      </c>
      <c r="E5" s="30">
        <v>14.25</v>
      </c>
      <c r="F5" s="47">
        <v>40.232023740000002</v>
      </c>
      <c r="G5" s="30">
        <v>1</v>
      </c>
      <c r="H5" s="30">
        <v>0.65</v>
      </c>
      <c r="I5" s="75">
        <v>0</v>
      </c>
      <c r="J5" s="30">
        <v>1</v>
      </c>
      <c r="K5" s="7">
        <v>0.184499507430682</v>
      </c>
      <c r="L5" s="74">
        <v>0.184499507430682</v>
      </c>
      <c r="M5" s="7">
        <v>0.26338516777946303</v>
      </c>
      <c r="N5" s="7">
        <v>0.26338516777946303</v>
      </c>
      <c r="O5" s="7">
        <v>0.62159459242966197</v>
      </c>
      <c r="P5" s="7">
        <v>0.22405226424381899</v>
      </c>
      <c r="Q5" s="69">
        <f t="shared" ref="Q5:Q67" si="0">IF(J5&lt;1,L5+SQRT( (N5+O5)^2 + P5^2 ),K5+SQRT( (M5+O5)^2 + P5^2 ) )</f>
        <v>1.0974007031208741</v>
      </c>
      <c r="S5" s="14" t="s">
        <v>5</v>
      </c>
      <c r="T5" s="14" t="s">
        <v>6</v>
      </c>
      <c r="U5" s="15"/>
      <c r="V5" s="13" t="s">
        <v>6</v>
      </c>
      <c r="W5" s="23" t="s">
        <v>55</v>
      </c>
      <c r="X5" s="14" t="s">
        <v>61</v>
      </c>
      <c r="Y5" s="13" t="s">
        <v>159</v>
      </c>
      <c r="Z5" s="67" t="s">
        <v>160</v>
      </c>
      <c r="AA5" s="42" t="s">
        <v>87</v>
      </c>
    </row>
    <row r="6" spans="1:27">
      <c r="A6" s="30">
        <v>33.94</v>
      </c>
      <c r="B6" s="30">
        <v>18.43</v>
      </c>
      <c r="C6" s="47">
        <v>0</v>
      </c>
      <c r="D6" s="30">
        <v>1</v>
      </c>
      <c r="E6" s="30">
        <v>14.25</v>
      </c>
      <c r="F6" s="47">
        <v>46.359692610000003</v>
      </c>
      <c r="G6" s="30">
        <v>1</v>
      </c>
      <c r="H6" s="30">
        <v>0.65</v>
      </c>
      <c r="I6" s="75">
        <v>0</v>
      </c>
      <c r="J6" s="30">
        <v>1</v>
      </c>
      <c r="K6" s="7">
        <v>0.168635988017097</v>
      </c>
      <c r="L6" s="74">
        <v>0.168635988017097</v>
      </c>
      <c r="M6" s="7">
        <v>0.18779408849554599</v>
      </c>
      <c r="N6" s="7">
        <v>0.18779408849554599</v>
      </c>
      <c r="O6" s="7">
        <v>0.42101545829463299</v>
      </c>
      <c r="P6" s="7">
        <v>0.23279941972943499</v>
      </c>
      <c r="Q6" s="69">
        <f t="shared" si="0"/>
        <v>0.82043705743108986</v>
      </c>
      <c r="S6" s="6">
        <v>46.220799999999997</v>
      </c>
      <c r="T6" s="6">
        <v>6.1369999999999996</v>
      </c>
      <c r="U6" s="6">
        <v>0.41199999999999998</v>
      </c>
      <c r="V6" s="6">
        <v>1</v>
      </c>
      <c r="W6" s="6">
        <v>19.5</v>
      </c>
      <c r="X6" s="6">
        <v>36.6141654045094</v>
      </c>
      <c r="Y6" s="6">
        <v>1.2</v>
      </c>
      <c r="Z6" s="6">
        <v>0.65</v>
      </c>
      <c r="AA6" s="6">
        <v>0</v>
      </c>
    </row>
    <row r="7" spans="1:27">
      <c r="A7" s="30">
        <v>51.5</v>
      </c>
      <c r="B7" s="30">
        <v>-0.14000000000000001</v>
      </c>
      <c r="C7" s="47">
        <v>6.9164219999999998E-2</v>
      </c>
      <c r="D7" s="30">
        <v>1</v>
      </c>
      <c r="E7" s="30">
        <v>14.25</v>
      </c>
      <c r="F7" s="47">
        <v>31.07694309</v>
      </c>
      <c r="G7" s="30">
        <v>1</v>
      </c>
      <c r="H7" s="30">
        <v>0.65</v>
      </c>
      <c r="I7" s="75">
        <v>0</v>
      </c>
      <c r="J7" s="30">
        <v>0.1</v>
      </c>
      <c r="K7" s="7">
        <v>0.24794524914612601</v>
      </c>
      <c r="L7" s="74">
        <v>0.22369378227360801</v>
      </c>
      <c r="M7" s="7">
        <v>0.68577118983977503</v>
      </c>
      <c r="N7" s="7">
        <v>0.45517045907258902</v>
      </c>
      <c r="O7" s="7">
        <v>2.1609358824955298</v>
      </c>
      <c r="P7" s="7">
        <v>0.42284609981592303</v>
      </c>
      <c r="Q7" s="69">
        <f t="shared" si="0"/>
        <v>2.8737525013442751</v>
      </c>
      <c r="S7" s="164"/>
      <c r="T7" s="165"/>
      <c r="U7" s="165"/>
      <c r="V7" s="165"/>
      <c r="W7" s="165"/>
      <c r="X7" s="165"/>
      <c r="Y7" s="165"/>
      <c r="Z7" s="165"/>
      <c r="AA7" s="166"/>
    </row>
    <row r="8" spans="1:27">
      <c r="A8" s="30">
        <v>41.9</v>
      </c>
      <c r="B8" s="30">
        <v>12.49</v>
      </c>
      <c r="C8" s="47">
        <v>5.6701040000000001E-2</v>
      </c>
      <c r="D8" s="30">
        <v>1</v>
      </c>
      <c r="E8" s="30">
        <v>14.25</v>
      </c>
      <c r="F8" s="47">
        <v>40.232023740000002</v>
      </c>
      <c r="G8" s="30">
        <v>1</v>
      </c>
      <c r="H8" s="30">
        <v>0.65</v>
      </c>
      <c r="I8" s="75">
        <v>0</v>
      </c>
      <c r="J8" s="30">
        <v>0.1</v>
      </c>
      <c r="K8" s="7">
        <v>0.197854931977929</v>
      </c>
      <c r="L8" s="74">
        <v>0.184499507430682</v>
      </c>
      <c r="M8" s="7">
        <v>0.43149025796972501</v>
      </c>
      <c r="N8" s="7">
        <v>0.26338516777946303</v>
      </c>
      <c r="O8" s="7">
        <v>2.6901650219306501</v>
      </c>
      <c r="P8" s="7">
        <v>0.36169503857760499</v>
      </c>
      <c r="Q8" s="69">
        <f t="shared" si="0"/>
        <v>3.1601140698477139</v>
      </c>
      <c r="S8" s="167"/>
      <c r="T8" s="168"/>
      <c r="U8" s="168"/>
      <c r="V8" s="168"/>
      <c r="W8" s="168"/>
      <c r="X8" s="168"/>
      <c r="Y8" s="168"/>
      <c r="Z8" s="168"/>
      <c r="AA8" s="169"/>
    </row>
    <row r="9" spans="1:27">
      <c r="A9" s="30">
        <v>33.94</v>
      </c>
      <c r="B9" s="30">
        <v>18.43</v>
      </c>
      <c r="C9" s="47">
        <v>0</v>
      </c>
      <c r="D9" s="30">
        <v>1</v>
      </c>
      <c r="E9" s="30">
        <v>14.25</v>
      </c>
      <c r="F9" s="47">
        <v>46.359692610000003</v>
      </c>
      <c r="G9" s="30">
        <v>1</v>
      </c>
      <c r="H9" s="30">
        <v>0.65</v>
      </c>
      <c r="I9" s="75">
        <v>0</v>
      </c>
      <c r="J9" s="30">
        <v>0.1</v>
      </c>
      <c r="K9" s="7">
        <v>0.19031142439970899</v>
      </c>
      <c r="L9" s="74">
        <v>0.168635988017097</v>
      </c>
      <c r="M9" s="7">
        <v>0.37940298792550903</v>
      </c>
      <c r="N9" s="7">
        <v>0.18779408849554599</v>
      </c>
      <c r="O9" s="7">
        <v>1.9133810634749799</v>
      </c>
      <c r="P9" s="7">
        <v>0.37581586324988497</v>
      </c>
      <c r="Q9" s="69">
        <f t="shared" si="0"/>
        <v>2.3031557425119153</v>
      </c>
      <c r="S9" s="170"/>
      <c r="T9" s="171"/>
      <c r="U9" s="171"/>
      <c r="V9" s="171"/>
      <c r="W9" s="171"/>
      <c r="X9" s="171"/>
      <c r="Y9" s="171"/>
      <c r="Z9" s="171"/>
      <c r="AA9" s="172"/>
    </row>
    <row r="10" spans="1:27">
      <c r="A10" s="30">
        <v>51.5</v>
      </c>
      <c r="B10" s="30">
        <v>-0.14000000000000001</v>
      </c>
      <c r="C10" s="47">
        <v>6.9164219999999998E-2</v>
      </c>
      <c r="D10" s="30">
        <v>1</v>
      </c>
      <c r="E10" s="30">
        <v>14.25</v>
      </c>
      <c r="F10" s="47">
        <v>31.07694309</v>
      </c>
      <c r="G10" s="30">
        <v>1</v>
      </c>
      <c r="H10" s="30">
        <v>0.65</v>
      </c>
      <c r="I10" s="75">
        <v>0</v>
      </c>
      <c r="J10" s="30">
        <v>0.01</v>
      </c>
      <c r="K10" s="7" t="s">
        <v>168</v>
      </c>
      <c r="L10" s="74">
        <v>0.22369378227360801</v>
      </c>
      <c r="M10" s="7" t="s">
        <v>168</v>
      </c>
      <c r="N10" s="7">
        <v>0.45517045907258902</v>
      </c>
      <c r="O10" s="7">
        <v>6.7278327289692399</v>
      </c>
      <c r="P10" s="7">
        <v>0.62828836140313504</v>
      </c>
      <c r="Q10" s="69">
        <f t="shared" si="0"/>
        <v>7.4341224147817826</v>
      </c>
      <c r="S10" s="6"/>
      <c r="T10" s="146"/>
      <c r="U10" s="147"/>
      <c r="V10" s="58"/>
      <c r="W10" s="58" t="s">
        <v>24</v>
      </c>
      <c r="X10" s="58"/>
      <c r="Y10" s="62"/>
      <c r="Z10" s="152"/>
      <c r="AA10" s="58" t="s">
        <v>1</v>
      </c>
    </row>
    <row r="11" spans="1:27" ht="17">
      <c r="A11" s="30">
        <v>41.9</v>
      </c>
      <c r="B11" s="30">
        <v>12.49</v>
      </c>
      <c r="C11" s="47">
        <v>5.6701040000000001E-2</v>
      </c>
      <c r="D11" s="30">
        <v>1</v>
      </c>
      <c r="E11" s="30">
        <v>14.25</v>
      </c>
      <c r="F11" s="47">
        <v>40.232023740000002</v>
      </c>
      <c r="G11" s="30">
        <v>1</v>
      </c>
      <c r="H11" s="30">
        <v>0.65</v>
      </c>
      <c r="I11" s="75">
        <v>0</v>
      </c>
      <c r="J11" s="30">
        <v>0.01</v>
      </c>
      <c r="K11" s="7" t="s">
        <v>168</v>
      </c>
      <c r="L11" s="74">
        <v>0.184499507430682</v>
      </c>
      <c r="M11" s="7" t="s">
        <v>168</v>
      </c>
      <c r="N11" s="7">
        <v>0.26338516777946303</v>
      </c>
      <c r="O11" s="7">
        <v>8.2050267148662197</v>
      </c>
      <c r="P11" s="7">
        <v>0.53742669783284003</v>
      </c>
      <c r="Q11" s="69">
        <f t="shared" si="0"/>
        <v>8.6699474784972708</v>
      </c>
      <c r="S11" s="14" t="s">
        <v>167</v>
      </c>
      <c r="T11" s="148"/>
      <c r="U11" s="149"/>
      <c r="V11" s="64" t="s">
        <v>178</v>
      </c>
      <c r="W11" s="64" t="s">
        <v>173</v>
      </c>
      <c r="X11" s="64" t="s">
        <v>171</v>
      </c>
      <c r="Y11" s="64" t="s">
        <v>169</v>
      </c>
      <c r="Z11" s="153"/>
      <c r="AA11" s="64" t="s">
        <v>175</v>
      </c>
    </row>
    <row r="12" spans="1:27">
      <c r="A12" s="30">
        <v>33.94</v>
      </c>
      <c r="B12" s="30">
        <v>18.43</v>
      </c>
      <c r="C12" s="47">
        <v>0</v>
      </c>
      <c r="D12" s="30">
        <v>1</v>
      </c>
      <c r="E12" s="30">
        <v>14.25</v>
      </c>
      <c r="F12" s="47">
        <v>46.359692610000003</v>
      </c>
      <c r="G12" s="30">
        <v>1</v>
      </c>
      <c r="H12" s="30">
        <v>0.65</v>
      </c>
      <c r="I12" s="75">
        <v>0</v>
      </c>
      <c r="J12" s="30">
        <v>0.01</v>
      </c>
      <c r="K12" s="7" t="s">
        <v>168</v>
      </c>
      <c r="L12" s="74">
        <v>0.168635988017097</v>
      </c>
      <c r="M12" s="7" t="s">
        <v>168</v>
      </c>
      <c r="N12" s="7">
        <v>0.18779408849554599</v>
      </c>
      <c r="O12" s="7">
        <v>5.9417877825510601</v>
      </c>
      <c r="P12" s="7">
        <v>0.558408208124339</v>
      </c>
      <c r="Q12" s="69">
        <f t="shared" si="0"/>
        <v>6.3236009465496679</v>
      </c>
      <c r="S12" s="64"/>
      <c r="T12" s="148"/>
      <c r="U12" s="149"/>
      <c r="V12" s="64" t="s">
        <v>177</v>
      </c>
      <c r="W12" s="64" t="s">
        <v>177</v>
      </c>
      <c r="X12" s="64" t="s">
        <v>177</v>
      </c>
      <c r="Y12" s="64" t="s">
        <v>177</v>
      </c>
      <c r="Z12" s="153"/>
      <c r="AA12" s="64" t="s">
        <v>177</v>
      </c>
    </row>
    <row r="13" spans="1:27">
      <c r="A13" s="30">
        <v>51.5</v>
      </c>
      <c r="B13" s="30">
        <v>-0.14000000000000001</v>
      </c>
      <c r="C13" s="47">
        <v>6.9164219999999998E-2</v>
      </c>
      <c r="D13" s="30">
        <v>1</v>
      </c>
      <c r="E13" s="30">
        <v>14.25</v>
      </c>
      <c r="F13" s="47">
        <v>31.07694309</v>
      </c>
      <c r="G13" s="30">
        <v>1</v>
      </c>
      <c r="H13" s="30">
        <v>0.65</v>
      </c>
      <c r="I13" s="75">
        <v>0</v>
      </c>
      <c r="J13" s="30">
        <v>1E-3</v>
      </c>
      <c r="K13" s="7" t="s">
        <v>168</v>
      </c>
      <c r="L13" s="74">
        <v>0.22369378227360801</v>
      </c>
      <c r="M13" s="7" t="s">
        <v>168</v>
      </c>
      <c r="N13" s="7">
        <v>0.45517045907258902</v>
      </c>
      <c r="O13" s="7">
        <v>14.761750929413999</v>
      </c>
      <c r="P13" s="7">
        <v>0.91021486487321901</v>
      </c>
      <c r="Q13" s="69">
        <f t="shared" si="0"/>
        <v>15.467813554947162</v>
      </c>
      <c r="S13" s="6">
        <v>5</v>
      </c>
      <c r="T13" s="148"/>
      <c r="U13" s="149"/>
      <c r="V13" s="76">
        <v>0.14157448851784199</v>
      </c>
      <c r="W13" s="7">
        <v>0.36066122091525199</v>
      </c>
      <c r="X13" s="7">
        <v>0.28109131997103898</v>
      </c>
      <c r="Y13" s="7">
        <v>0.60673708463577802</v>
      </c>
      <c r="Z13" s="153"/>
      <c r="AA13" s="7">
        <f>Y13+SQRT((W13+X13)^2+V13^2)</f>
        <v>1.2639202094443043</v>
      </c>
    </row>
    <row r="14" spans="1:27">
      <c r="A14" s="30">
        <v>41.9</v>
      </c>
      <c r="B14" s="30">
        <v>12.49</v>
      </c>
      <c r="C14" s="47">
        <v>5.6701040000000001E-2</v>
      </c>
      <c r="D14" s="30">
        <v>1</v>
      </c>
      <c r="E14" s="30">
        <v>14.25</v>
      </c>
      <c r="F14" s="47">
        <v>40.232023740000002</v>
      </c>
      <c r="G14" s="30">
        <v>1</v>
      </c>
      <c r="H14" s="30">
        <v>0.65</v>
      </c>
      <c r="I14" s="75">
        <v>0</v>
      </c>
      <c r="J14" s="30">
        <v>1E-3</v>
      </c>
      <c r="K14" s="7" t="s">
        <v>168</v>
      </c>
      <c r="L14" s="74">
        <v>0.184499507430682</v>
      </c>
      <c r="M14" s="7" t="s">
        <v>168</v>
      </c>
      <c r="N14" s="7">
        <v>0.26338516777946303</v>
      </c>
      <c r="O14" s="7">
        <v>17.636421152036199</v>
      </c>
      <c r="P14" s="7">
        <v>0.77858161824727001</v>
      </c>
      <c r="Q14" s="69">
        <f t="shared" si="0"/>
        <v>18.101230671992631</v>
      </c>
      <c r="S14" s="6">
        <v>3</v>
      </c>
      <c r="T14" s="148"/>
      <c r="U14" s="149"/>
      <c r="V14" s="7">
        <v>0.170742323439664</v>
      </c>
      <c r="W14" s="7">
        <v>0.53650677596135599</v>
      </c>
      <c r="X14" s="7">
        <v>0.351733314918248</v>
      </c>
      <c r="Y14" s="7">
        <v>0.63408433931344899</v>
      </c>
      <c r="Z14" s="153"/>
      <c r="AA14" s="7">
        <f t="shared" ref="AA14:AA28" si="1">Y14+SQRT((W14+X14)^2+V14^2)</f>
        <v>1.5385860806381308</v>
      </c>
    </row>
    <row r="15" spans="1:27">
      <c r="A15" s="30">
        <v>33.94</v>
      </c>
      <c r="B15" s="30">
        <v>18.43</v>
      </c>
      <c r="C15" s="47">
        <v>0</v>
      </c>
      <c r="D15" s="30">
        <v>1</v>
      </c>
      <c r="E15" s="30">
        <v>14.25</v>
      </c>
      <c r="F15" s="47">
        <v>46.359692610000003</v>
      </c>
      <c r="G15" s="30">
        <v>1</v>
      </c>
      <c r="H15" s="30">
        <v>0.65</v>
      </c>
      <c r="I15" s="75">
        <v>0</v>
      </c>
      <c r="J15" s="30">
        <v>1E-3</v>
      </c>
      <c r="K15" s="7" t="s">
        <v>168</v>
      </c>
      <c r="L15" s="74">
        <v>0.168635988017097</v>
      </c>
      <c r="M15" s="7" t="s">
        <v>168</v>
      </c>
      <c r="N15" s="7">
        <v>0.18779408849554599</v>
      </c>
      <c r="O15" s="7">
        <v>12.9814810019927</v>
      </c>
      <c r="P15" s="7">
        <v>0.80897798355978701</v>
      </c>
      <c r="Q15" s="69">
        <f t="shared" si="0"/>
        <v>13.362735115537651</v>
      </c>
      <c r="S15" s="6">
        <v>2</v>
      </c>
      <c r="T15" s="148"/>
      <c r="U15" s="149"/>
      <c r="V15" s="7">
        <v>0.19379540258970801</v>
      </c>
      <c r="W15" s="7">
        <v>0.72636071940663205</v>
      </c>
      <c r="X15" s="7">
        <v>0.40256915958471801</v>
      </c>
      <c r="Y15" s="7">
        <v>0.65092764967902195</v>
      </c>
      <c r="Z15" s="153"/>
      <c r="AA15" s="7">
        <f t="shared" si="1"/>
        <v>1.7963705027905734</v>
      </c>
    </row>
    <row r="16" spans="1:27">
      <c r="A16" s="30">
        <v>51.5</v>
      </c>
      <c r="B16" s="30">
        <v>-0.14000000000000001</v>
      </c>
      <c r="C16" s="47">
        <v>6.9164219999999998E-2</v>
      </c>
      <c r="D16" s="30">
        <v>1</v>
      </c>
      <c r="E16" s="30">
        <v>29</v>
      </c>
      <c r="F16" s="47">
        <v>31.07694309</v>
      </c>
      <c r="G16" s="30">
        <v>1</v>
      </c>
      <c r="H16" s="30">
        <v>0.65</v>
      </c>
      <c r="I16" s="75">
        <v>0</v>
      </c>
      <c r="J16" s="30">
        <v>1</v>
      </c>
      <c r="K16" s="7">
        <v>0.79999936808599004</v>
      </c>
      <c r="L16" s="74">
        <v>0.79999936808599004</v>
      </c>
      <c r="M16" s="7">
        <v>1.77247154423347</v>
      </c>
      <c r="N16" s="7">
        <v>1.77247154423347</v>
      </c>
      <c r="O16" s="7">
        <v>2.1789795726987902</v>
      </c>
      <c r="P16" s="7">
        <v>0.388493191478675</v>
      </c>
      <c r="Q16" s="69">
        <f t="shared" si="0"/>
        <v>4.7705022190269748</v>
      </c>
      <c r="S16" s="6">
        <v>1</v>
      </c>
      <c r="T16" s="148"/>
      <c r="U16" s="149"/>
      <c r="V16" s="7">
        <v>0.233479129826238</v>
      </c>
      <c r="W16" s="7">
        <v>1.18897124405275</v>
      </c>
      <c r="X16" s="7">
        <v>0.483383045624107</v>
      </c>
      <c r="Y16" s="7">
        <v>0.67396968531190304</v>
      </c>
      <c r="Z16" s="153"/>
      <c r="AA16" s="7">
        <f t="shared" si="1"/>
        <v>2.3625434545814015</v>
      </c>
    </row>
    <row r="17" spans="1:27">
      <c r="A17" s="30">
        <v>41.9</v>
      </c>
      <c r="B17" s="30">
        <v>12.49</v>
      </c>
      <c r="C17" s="47">
        <v>5.6701040000000001E-2</v>
      </c>
      <c r="D17" s="30">
        <v>1</v>
      </c>
      <c r="E17" s="30">
        <v>29</v>
      </c>
      <c r="F17" s="47">
        <v>40.232023740000002</v>
      </c>
      <c r="G17" s="30">
        <v>1</v>
      </c>
      <c r="H17" s="30">
        <v>0.65</v>
      </c>
      <c r="I17" s="75">
        <v>0</v>
      </c>
      <c r="J17" s="30">
        <v>1</v>
      </c>
      <c r="K17" s="7">
        <v>0.67361986716150002</v>
      </c>
      <c r="L17" s="74">
        <v>0.67361986716150002</v>
      </c>
      <c r="M17" s="7">
        <v>1.0256437028304699</v>
      </c>
      <c r="N17" s="7">
        <v>1.0256437028304699</v>
      </c>
      <c r="O17" s="7">
        <v>2.81538514434411</v>
      </c>
      <c r="P17" s="7">
        <v>0.33115269328853703</v>
      </c>
      <c r="Q17" s="69">
        <f t="shared" si="0"/>
        <v>4.5288973813100641</v>
      </c>
      <c r="S17" s="6">
        <v>0.5</v>
      </c>
      <c r="T17" s="148"/>
      <c r="U17" s="149"/>
      <c r="V17" s="7">
        <v>0.27417842468877202</v>
      </c>
      <c r="W17" s="7">
        <v>1.88546692313572</v>
      </c>
      <c r="X17" s="7">
        <v>0.483383045624107</v>
      </c>
      <c r="Y17" s="7">
        <v>0.67404338290333798</v>
      </c>
      <c r="Z17" s="153"/>
      <c r="AA17" s="7">
        <f t="shared" si="1"/>
        <v>3.0587077163176342</v>
      </c>
    </row>
    <row r="18" spans="1:27">
      <c r="A18" s="30">
        <v>33.94</v>
      </c>
      <c r="B18" s="30">
        <v>18.43</v>
      </c>
      <c r="C18" s="47">
        <v>0</v>
      </c>
      <c r="D18" s="30">
        <v>1</v>
      </c>
      <c r="E18" s="30">
        <v>29</v>
      </c>
      <c r="F18" s="47">
        <v>46.359692610000003</v>
      </c>
      <c r="G18" s="30">
        <v>1</v>
      </c>
      <c r="H18" s="30">
        <v>0.65</v>
      </c>
      <c r="I18" s="75">
        <v>0</v>
      </c>
      <c r="J18" s="30">
        <v>1</v>
      </c>
      <c r="K18" s="7">
        <v>0.62972417032236305</v>
      </c>
      <c r="L18" s="74">
        <v>0.62972417032236305</v>
      </c>
      <c r="M18" s="7">
        <v>0.73128576646168897</v>
      </c>
      <c r="N18" s="7">
        <v>0.73128576646168897</v>
      </c>
      <c r="O18" s="7">
        <v>1.9606295253200601</v>
      </c>
      <c r="P18" s="7">
        <v>0.34339898766546301</v>
      </c>
      <c r="Q18" s="69">
        <f t="shared" si="0"/>
        <v>3.3434542237466314</v>
      </c>
      <c r="S18" s="6">
        <v>0.3</v>
      </c>
      <c r="T18" s="148"/>
      <c r="U18" s="149"/>
      <c r="V18" s="7">
        <v>0.30527613665012998</v>
      </c>
      <c r="W18" s="7">
        <v>2.5952559155251498</v>
      </c>
      <c r="X18" s="7">
        <v>0.483383045624107</v>
      </c>
      <c r="Y18" s="7">
        <v>0.67407972558719298</v>
      </c>
      <c r="Z18" s="153"/>
      <c r="AA18" s="7">
        <f t="shared" si="1"/>
        <v>3.7678171696367366</v>
      </c>
    </row>
    <row r="19" spans="1:27">
      <c r="A19" s="30">
        <v>51.5</v>
      </c>
      <c r="B19" s="30">
        <v>-0.14000000000000001</v>
      </c>
      <c r="C19" s="47">
        <v>6.9164219999999998E-2</v>
      </c>
      <c r="D19" s="30">
        <v>1</v>
      </c>
      <c r="E19" s="30">
        <v>29</v>
      </c>
      <c r="F19" s="47">
        <v>31.07694309</v>
      </c>
      <c r="G19" s="30">
        <v>1</v>
      </c>
      <c r="H19" s="30">
        <v>0.65</v>
      </c>
      <c r="I19" s="75">
        <v>0</v>
      </c>
      <c r="J19" s="30">
        <v>0.1</v>
      </c>
      <c r="K19" s="7">
        <v>0.91285706652866405</v>
      </c>
      <c r="L19" s="74">
        <v>0.79999936808599004</v>
      </c>
      <c r="M19" s="7">
        <v>2.6704499284130399</v>
      </c>
      <c r="N19" s="7">
        <v>1.77247154423347</v>
      </c>
      <c r="O19" s="7">
        <v>8.4677789548124593</v>
      </c>
      <c r="P19" s="7">
        <v>0.62715750877707399</v>
      </c>
      <c r="Q19" s="69">
        <f t="shared" si="0"/>
        <v>11.059436819721721</v>
      </c>
      <c r="S19" s="6">
        <v>0.2</v>
      </c>
      <c r="T19" s="148"/>
      <c r="U19" s="149"/>
      <c r="V19" s="7">
        <v>0.33085905173413199</v>
      </c>
      <c r="W19" s="7">
        <v>3.3036697839643598</v>
      </c>
      <c r="X19" s="7">
        <v>0.483383045624107</v>
      </c>
      <c r="Y19" s="7">
        <v>0.67411326607244704</v>
      </c>
      <c r="Z19" s="153"/>
      <c r="AA19" s="7">
        <f t="shared" si="1"/>
        <v>4.4755915109409381</v>
      </c>
    </row>
    <row r="20" spans="1:27">
      <c r="A20" s="30">
        <v>41.9</v>
      </c>
      <c r="B20" s="30">
        <v>12.49</v>
      </c>
      <c r="C20" s="47">
        <v>5.6701040000000001E-2</v>
      </c>
      <c r="D20" s="30">
        <v>1</v>
      </c>
      <c r="E20" s="30">
        <v>29</v>
      </c>
      <c r="F20" s="47">
        <v>40.232023740000002</v>
      </c>
      <c r="G20" s="30">
        <v>1</v>
      </c>
      <c r="H20" s="30">
        <v>0.65</v>
      </c>
      <c r="I20" s="75">
        <v>0</v>
      </c>
      <c r="J20" s="30">
        <v>0.1</v>
      </c>
      <c r="K20" s="7">
        <v>0.73571329700551502</v>
      </c>
      <c r="L20" s="74">
        <v>0.67361986716150002</v>
      </c>
      <c r="M20" s="7">
        <v>1.68025887581454</v>
      </c>
      <c r="N20" s="7">
        <v>1.0256437028304699</v>
      </c>
      <c r="O20" s="7">
        <v>10.702929082896199</v>
      </c>
      <c r="P20" s="7">
        <v>0.53459083119879403</v>
      </c>
      <c r="Q20" s="69">
        <f t="shared" si="0"/>
        <v>12.414369713184541</v>
      </c>
      <c r="S20" s="6">
        <v>0.1</v>
      </c>
      <c r="T20" s="148"/>
      <c r="U20" s="149"/>
      <c r="V20" s="7">
        <v>0.37691314191615699</v>
      </c>
      <c r="W20" s="7">
        <v>4.8670736513265496</v>
      </c>
      <c r="X20" s="7">
        <v>0.483383045624107</v>
      </c>
      <c r="Y20" s="7">
        <v>0.67417404762713096</v>
      </c>
      <c r="Z20" s="153"/>
      <c r="AA20" s="7">
        <f t="shared" si="1"/>
        <v>6.0378901458647363</v>
      </c>
    </row>
    <row r="21" spans="1:27">
      <c r="A21" s="30">
        <v>33.94</v>
      </c>
      <c r="B21" s="30">
        <v>18.43</v>
      </c>
      <c r="C21" s="47">
        <v>0</v>
      </c>
      <c r="D21" s="30">
        <v>1</v>
      </c>
      <c r="E21" s="30">
        <v>29</v>
      </c>
      <c r="F21" s="47">
        <v>46.359692610000003</v>
      </c>
      <c r="G21" s="30">
        <v>1</v>
      </c>
      <c r="H21" s="30">
        <v>0.65</v>
      </c>
      <c r="I21" s="75">
        <v>0</v>
      </c>
      <c r="J21" s="30">
        <v>0.1</v>
      </c>
      <c r="K21" s="7">
        <v>0.73181455464971201</v>
      </c>
      <c r="L21" s="74">
        <v>0.62972417032236305</v>
      </c>
      <c r="M21" s="7">
        <v>1.47742672330999</v>
      </c>
      <c r="N21" s="7">
        <v>0.73128576646168897</v>
      </c>
      <c r="O21" s="7">
        <v>7.8082985243788396</v>
      </c>
      <c r="P21" s="7">
        <v>0.55436043242127897</v>
      </c>
      <c r="Q21" s="69">
        <f t="shared" si="0"/>
        <v>9.1872831300610951</v>
      </c>
      <c r="S21" s="6">
        <v>0.05</v>
      </c>
      <c r="T21" s="148"/>
      <c r="U21" s="149"/>
      <c r="V21" s="7">
        <v>0.42656403410694699</v>
      </c>
      <c r="W21" s="7">
        <v>6.9465276901966897</v>
      </c>
      <c r="X21" s="7">
        <v>0.483383045624107</v>
      </c>
      <c r="Y21" s="7">
        <v>0.67417404762713096</v>
      </c>
      <c r="Z21" s="153"/>
      <c r="AA21" s="7">
        <f t="shared" si="1"/>
        <v>8.116319599647646</v>
      </c>
    </row>
    <row r="22" spans="1:27">
      <c r="A22" s="30">
        <v>51.5</v>
      </c>
      <c r="B22" s="30">
        <v>-0.14000000000000001</v>
      </c>
      <c r="C22" s="47">
        <v>6.9164219999999998E-2</v>
      </c>
      <c r="D22" s="30">
        <v>1</v>
      </c>
      <c r="E22" s="30">
        <v>29</v>
      </c>
      <c r="F22" s="47">
        <v>31.07694309</v>
      </c>
      <c r="G22" s="30">
        <v>1</v>
      </c>
      <c r="H22" s="30">
        <v>0.65</v>
      </c>
      <c r="I22" s="75">
        <v>0</v>
      </c>
      <c r="J22" s="30">
        <v>0.01</v>
      </c>
      <c r="K22" s="7" t="s">
        <v>168</v>
      </c>
      <c r="L22" s="74">
        <v>0.79999936808599004</v>
      </c>
      <c r="M22" s="7" t="s">
        <v>168</v>
      </c>
      <c r="N22" s="7">
        <v>1.77247154423347</v>
      </c>
      <c r="O22" s="7">
        <v>23.190774346303101</v>
      </c>
      <c r="P22" s="7">
        <v>0.93186566862684805</v>
      </c>
      <c r="Q22" s="69">
        <f t="shared" si="0"/>
        <v>25.780632246693298</v>
      </c>
      <c r="S22" s="6">
        <v>0.03</v>
      </c>
      <c r="T22" s="148"/>
      <c r="U22" s="149"/>
      <c r="V22" s="7">
        <v>0.465910863575482</v>
      </c>
      <c r="W22" s="7">
        <v>8.8473773694961508</v>
      </c>
      <c r="X22" s="7">
        <v>0.483383045624107</v>
      </c>
      <c r="Y22" s="7">
        <v>0.67417404762713096</v>
      </c>
      <c r="Z22" s="153"/>
      <c r="AA22" s="7">
        <f t="shared" si="1"/>
        <v>10.01655933497066</v>
      </c>
    </row>
    <row r="23" spans="1:27">
      <c r="A23" s="30">
        <v>41.9</v>
      </c>
      <c r="B23" s="30">
        <v>12.49</v>
      </c>
      <c r="C23" s="47">
        <v>5.6701040000000001E-2</v>
      </c>
      <c r="D23" s="30">
        <v>1</v>
      </c>
      <c r="E23" s="30">
        <v>29</v>
      </c>
      <c r="F23" s="47">
        <v>40.232023740000002</v>
      </c>
      <c r="G23" s="30">
        <v>1</v>
      </c>
      <c r="H23" s="30">
        <v>0.65</v>
      </c>
      <c r="I23" s="75">
        <v>0</v>
      </c>
      <c r="J23" s="30">
        <v>0.01</v>
      </c>
      <c r="K23" s="7" t="s">
        <v>168</v>
      </c>
      <c r="L23" s="74">
        <v>0.67361986716150002</v>
      </c>
      <c r="M23" s="7" t="s">
        <v>168</v>
      </c>
      <c r="N23" s="7">
        <v>1.0256437028304699</v>
      </c>
      <c r="O23" s="7">
        <v>28.6745667529289</v>
      </c>
      <c r="P23" s="7">
        <v>0.79432492696810297</v>
      </c>
      <c r="Q23" s="69">
        <f t="shared" si="0"/>
        <v>30.384450437948324</v>
      </c>
      <c r="S23" s="6">
        <v>0.02</v>
      </c>
      <c r="T23" s="148"/>
      <c r="U23" s="149"/>
      <c r="V23" s="7">
        <v>0.49903947793343201</v>
      </c>
      <c r="W23" s="7">
        <v>10.589374219866199</v>
      </c>
      <c r="X23" s="7">
        <v>0.483383045624107</v>
      </c>
      <c r="Y23" s="7">
        <v>0.67417404762713096</v>
      </c>
      <c r="Z23" s="153"/>
      <c r="AA23" s="7">
        <f t="shared" si="1"/>
        <v>11.758171244532427</v>
      </c>
    </row>
    <row r="24" spans="1:27">
      <c r="A24" s="30">
        <v>33.94</v>
      </c>
      <c r="B24" s="30">
        <v>18.43</v>
      </c>
      <c r="C24" s="47">
        <v>0</v>
      </c>
      <c r="D24" s="30">
        <v>1</v>
      </c>
      <c r="E24" s="30">
        <v>29</v>
      </c>
      <c r="F24" s="47">
        <v>46.359692610000003</v>
      </c>
      <c r="G24" s="30">
        <v>1</v>
      </c>
      <c r="H24" s="30">
        <v>0.65</v>
      </c>
      <c r="I24" s="75">
        <v>0</v>
      </c>
      <c r="J24" s="30">
        <v>0.01</v>
      </c>
      <c r="K24" s="7" t="s">
        <v>168</v>
      </c>
      <c r="L24" s="74">
        <v>0.62972417032236305</v>
      </c>
      <c r="M24" s="7" t="s">
        <v>168</v>
      </c>
      <c r="N24" s="7">
        <v>0.73128576646168897</v>
      </c>
      <c r="O24" s="7">
        <v>21.248560540303199</v>
      </c>
      <c r="P24" s="7">
        <v>0.82369970508022305</v>
      </c>
      <c r="Q24" s="69">
        <f t="shared" si="0"/>
        <v>22.624999228233214</v>
      </c>
      <c r="S24" s="6">
        <v>0.01</v>
      </c>
      <c r="T24" s="148"/>
      <c r="U24" s="149"/>
      <c r="V24" s="7">
        <v>0.56003860607653599</v>
      </c>
      <c r="W24" s="7">
        <v>14.0408651819687</v>
      </c>
      <c r="X24" s="7">
        <v>0.483383045624107</v>
      </c>
      <c r="Y24" s="7">
        <v>0.67417404762713096</v>
      </c>
      <c r="Z24" s="153"/>
      <c r="AA24" s="7">
        <f t="shared" si="1"/>
        <v>15.209215492942276</v>
      </c>
    </row>
    <row r="25" spans="1:27">
      <c r="A25" s="30">
        <v>51.5</v>
      </c>
      <c r="B25" s="30">
        <v>-0.14000000000000001</v>
      </c>
      <c r="C25" s="47">
        <v>6.9164219999999998E-2</v>
      </c>
      <c r="D25" s="30">
        <v>1</v>
      </c>
      <c r="E25" s="30">
        <v>29</v>
      </c>
      <c r="F25" s="47">
        <v>31.07694309</v>
      </c>
      <c r="G25" s="30">
        <v>1</v>
      </c>
      <c r="H25" s="30">
        <v>0.65</v>
      </c>
      <c r="I25" s="75">
        <v>0</v>
      </c>
      <c r="J25" s="30">
        <v>1E-3</v>
      </c>
      <c r="K25" s="7" t="s">
        <v>168</v>
      </c>
      <c r="L25" s="74">
        <v>0.79999936808599004</v>
      </c>
      <c r="M25" s="7" t="s">
        <v>168</v>
      </c>
      <c r="N25" s="7">
        <v>1.77247154423347</v>
      </c>
      <c r="O25" s="7">
        <v>44.760030263076601</v>
      </c>
      <c r="P25" s="7">
        <v>1.3500138403884001</v>
      </c>
      <c r="Q25" s="69">
        <f t="shared" si="0"/>
        <v>47.352080544082362</v>
      </c>
      <c r="S25" s="6">
        <v>5.0000000000000001E-3</v>
      </c>
      <c r="T25" s="148"/>
      <c r="U25" s="149"/>
      <c r="V25" s="7">
        <v>0.62721577061116696</v>
      </c>
      <c r="W25" s="7">
        <v>18.036240114082201</v>
      </c>
      <c r="X25" s="7">
        <v>0.483383045624107</v>
      </c>
      <c r="Y25" s="7">
        <v>0.67417404762713096</v>
      </c>
      <c r="Z25" s="153"/>
      <c r="AA25" s="7">
        <f t="shared" si="1"/>
        <v>19.204415319678432</v>
      </c>
    </row>
    <row r="26" spans="1:27">
      <c r="A26" s="30">
        <v>41.9</v>
      </c>
      <c r="B26" s="30">
        <v>12.49</v>
      </c>
      <c r="C26" s="47">
        <v>5.6701040000000001E-2</v>
      </c>
      <c r="D26" s="30">
        <v>1</v>
      </c>
      <c r="E26" s="30">
        <v>29</v>
      </c>
      <c r="F26" s="47">
        <v>40.232023740000002</v>
      </c>
      <c r="G26" s="30">
        <v>1</v>
      </c>
      <c r="H26" s="30">
        <v>0.65</v>
      </c>
      <c r="I26" s="75">
        <v>0</v>
      </c>
      <c r="J26" s="30">
        <v>1E-3</v>
      </c>
      <c r="K26" s="7" t="s">
        <v>168</v>
      </c>
      <c r="L26" s="74">
        <v>0.67361986716150002</v>
      </c>
      <c r="M26" s="7" t="s">
        <v>168</v>
      </c>
      <c r="N26" s="7">
        <v>1.0256437028304699</v>
      </c>
      <c r="O26" s="7">
        <v>54.140276033382101</v>
      </c>
      <c r="P26" s="7">
        <v>1.1507556091776601</v>
      </c>
      <c r="Q26" s="69">
        <f t="shared" si="0"/>
        <v>55.851540621882776</v>
      </c>
      <c r="S26" s="6">
        <v>3.0000000000000001E-3</v>
      </c>
      <c r="T26" s="148"/>
      <c r="U26" s="149"/>
      <c r="V26" s="7">
        <v>0.68113095805452295</v>
      </c>
      <c r="W26" s="7">
        <v>21.2558412425036</v>
      </c>
      <c r="X26" s="7">
        <v>0.483383045624107</v>
      </c>
      <c r="Y26" s="7">
        <v>0.67417404762713096</v>
      </c>
      <c r="Z26" s="153"/>
      <c r="AA26" s="7">
        <f t="shared" si="1"/>
        <v>22.42406627797029</v>
      </c>
    </row>
    <row r="27" spans="1:27">
      <c r="A27" s="30">
        <v>33.94</v>
      </c>
      <c r="B27" s="30">
        <v>18.43</v>
      </c>
      <c r="C27" s="47">
        <v>0</v>
      </c>
      <c r="D27" s="30">
        <v>1</v>
      </c>
      <c r="E27" s="30">
        <v>29</v>
      </c>
      <c r="F27" s="47">
        <v>46.359692610000003</v>
      </c>
      <c r="G27" s="30">
        <v>1</v>
      </c>
      <c r="H27" s="30">
        <v>0.65</v>
      </c>
      <c r="I27" s="75">
        <v>0</v>
      </c>
      <c r="J27" s="30">
        <v>1E-3</v>
      </c>
      <c r="K27" s="7" t="s">
        <v>168</v>
      </c>
      <c r="L27" s="74">
        <v>0.62972417032236305</v>
      </c>
      <c r="M27" s="7" t="s">
        <v>168</v>
      </c>
      <c r="N27" s="7">
        <v>0.73128576646168897</v>
      </c>
      <c r="O27" s="7">
        <v>40.681228663307202</v>
      </c>
      <c r="P27" s="7">
        <v>1.19331148213748</v>
      </c>
      <c r="Q27" s="69">
        <f t="shared" si="0"/>
        <v>42.059427810213606</v>
      </c>
      <c r="S27" s="6">
        <v>2E-3</v>
      </c>
      <c r="T27" s="148"/>
      <c r="U27" s="149"/>
      <c r="V27" s="7">
        <v>0.72682113502640799</v>
      </c>
      <c r="W27" s="7">
        <v>23.920670290858201</v>
      </c>
      <c r="X27" s="7">
        <v>0.483383045624107</v>
      </c>
      <c r="Y27" s="7">
        <v>0.67417404762713096</v>
      </c>
      <c r="Z27" s="153"/>
      <c r="AA27" s="7">
        <f t="shared" si="1"/>
        <v>25.089048370715386</v>
      </c>
    </row>
    <row r="28" spans="1:27">
      <c r="A28" s="30">
        <v>22.9</v>
      </c>
      <c r="B28" s="30">
        <v>-43.23</v>
      </c>
      <c r="C28" s="47">
        <v>0</v>
      </c>
      <c r="D28" s="30">
        <v>-100</v>
      </c>
      <c r="E28" s="30">
        <v>14.25</v>
      </c>
      <c r="F28" s="47">
        <v>22.27833468</v>
      </c>
      <c r="G28" s="30">
        <v>1</v>
      </c>
      <c r="H28" s="30">
        <v>0.65</v>
      </c>
      <c r="I28" s="75">
        <v>0</v>
      </c>
      <c r="J28" s="30">
        <v>1</v>
      </c>
      <c r="K28" s="7">
        <v>0.38317872383235302</v>
      </c>
      <c r="L28" s="74">
        <v>0.38317872383235302</v>
      </c>
      <c r="M28" s="7">
        <v>0.54183293126224796</v>
      </c>
      <c r="N28" s="7">
        <v>0.54183293126224796</v>
      </c>
      <c r="O28" s="7">
        <v>1.7069069059488</v>
      </c>
      <c r="P28" s="7">
        <v>0.62009743620484303</v>
      </c>
      <c r="Q28" s="69">
        <f t="shared" si="0"/>
        <v>2.7158492290361615</v>
      </c>
      <c r="S28" s="6">
        <v>1E-3</v>
      </c>
      <c r="T28" s="150"/>
      <c r="U28" s="151"/>
      <c r="V28" s="7">
        <v>0.81133997614617603</v>
      </c>
      <c r="W28" s="7">
        <v>28.546259160579702</v>
      </c>
      <c r="X28" s="7">
        <v>0.483383045624107</v>
      </c>
      <c r="Y28" s="7">
        <v>0.67417404762713096</v>
      </c>
      <c r="Z28" s="154"/>
      <c r="AA28" s="7">
        <f t="shared" si="1"/>
        <v>29.715151978425229</v>
      </c>
    </row>
    <row r="29" spans="1:27">
      <c r="A29" s="30">
        <v>25.78</v>
      </c>
      <c r="B29" s="30">
        <v>-80.22</v>
      </c>
      <c r="C29" s="47">
        <v>7.5110000000000004E-5</v>
      </c>
      <c r="D29" s="30">
        <v>-100</v>
      </c>
      <c r="E29" s="30">
        <v>14.25</v>
      </c>
      <c r="F29" s="47">
        <v>52.678992899999997</v>
      </c>
      <c r="G29" s="30">
        <v>1</v>
      </c>
      <c r="H29" s="30">
        <v>0.65</v>
      </c>
      <c r="I29" s="75">
        <v>0</v>
      </c>
      <c r="J29" s="30">
        <v>1</v>
      </c>
      <c r="K29" s="7">
        <v>0.20622719679187401</v>
      </c>
      <c r="L29" s="74">
        <v>0.20622719679187401</v>
      </c>
      <c r="M29" s="7">
        <v>0.533175055116892</v>
      </c>
      <c r="N29" s="7">
        <v>0.533175055116892</v>
      </c>
      <c r="O29" s="7">
        <v>1.4390423259823999</v>
      </c>
      <c r="P29" s="7">
        <v>0.26647489858135498</v>
      </c>
      <c r="Q29" s="69">
        <f t="shared" si="0"/>
        <v>2.1963654507541688</v>
      </c>
    </row>
    <row r="30" spans="1:27">
      <c r="A30" s="30">
        <v>22.9</v>
      </c>
      <c r="B30" s="30">
        <v>-43.23</v>
      </c>
      <c r="C30" s="47">
        <v>0</v>
      </c>
      <c r="D30" s="30">
        <v>-100</v>
      </c>
      <c r="E30" s="30">
        <v>14.25</v>
      </c>
      <c r="F30" s="47">
        <v>22.27833468</v>
      </c>
      <c r="G30" s="30">
        <v>1</v>
      </c>
      <c r="H30" s="30">
        <v>0.65</v>
      </c>
      <c r="I30" s="75">
        <v>0</v>
      </c>
      <c r="J30" s="30">
        <v>0.1</v>
      </c>
      <c r="K30" s="7">
        <v>0.42468464503994802</v>
      </c>
      <c r="L30" s="74">
        <v>0.38317872383235302</v>
      </c>
      <c r="M30" s="7">
        <v>1.3883398921363601</v>
      </c>
      <c r="N30" s="7">
        <v>0.54183293126224796</v>
      </c>
      <c r="O30" s="7">
        <v>8.2716723577675602</v>
      </c>
      <c r="P30" s="7">
        <v>1.0010439611800199</v>
      </c>
      <c r="Q30" s="69">
        <f t="shared" si="0"/>
        <v>9.2533514669062651</v>
      </c>
    </row>
    <row r="31" spans="1:27">
      <c r="A31" s="30">
        <v>25.78</v>
      </c>
      <c r="B31" s="30">
        <v>-80.22</v>
      </c>
      <c r="C31" s="47">
        <v>7.5110000000000004E-5</v>
      </c>
      <c r="D31" s="30">
        <v>-100</v>
      </c>
      <c r="E31" s="30">
        <v>14.25</v>
      </c>
      <c r="F31" s="47">
        <v>52.678992899999997</v>
      </c>
      <c r="G31" s="30">
        <v>1</v>
      </c>
      <c r="H31" s="30">
        <v>0.65</v>
      </c>
      <c r="I31" s="75">
        <v>0</v>
      </c>
      <c r="J31" s="30">
        <v>0.1</v>
      </c>
      <c r="K31" s="7">
        <v>0.22167869309623101</v>
      </c>
      <c r="L31" s="74">
        <v>0.20622719679187401</v>
      </c>
      <c r="M31" s="7">
        <v>0.82539530270374994</v>
      </c>
      <c r="N31" s="7">
        <v>0.533175055116892</v>
      </c>
      <c r="O31" s="7">
        <v>6.3041751900021197</v>
      </c>
      <c r="P31" s="7">
        <v>0.430179311276501</v>
      </c>
      <c r="Q31" s="69">
        <f t="shared" si="0"/>
        <v>7.0570966754988893</v>
      </c>
    </row>
    <row r="32" spans="1:27">
      <c r="A32" s="30">
        <v>22.9</v>
      </c>
      <c r="B32" s="30">
        <v>-43.23</v>
      </c>
      <c r="C32" s="47">
        <v>0</v>
      </c>
      <c r="D32" s="30">
        <v>-100</v>
      </c>
      <c r="E32" s="30">
        <v>14.25</v>
      </c>
      <c r="F32" s="47">
        <v>22.27833468</v>
      </c>
      <c r="G32" s="30">
        <v>1</v>
      </c>
      <c r="H32" s="30">
        <v>0.65</v>
      </c>
      <c r="I32" s="75">
        <v>0</v>
      </c>
      <c r="J32" s="30">
        <v>0.01</v>
      </c>
      <c r="K32" s="7" t="s">
        <v>168</v>
      </c>
      <c r="L32" s="74">
        <v>0.38317872383235302</v>
      </c>
      <c r="M32" s="7" t="s">
        <v>168</v>
      </c>
      <c r="N32" s="7">
        <v>0.54183293126224796</v>
      </c>
      <c r="O32" s="7">
        <v>18.944155267893098</v>
      </c>
      <c r="P32" s="7">
        <v>1.4874070503100201</v>
      </c>
      <c r="Q32" s="69">
        <f t="shared" si="0"/>
        <v>19.925852947974075</v>
      </c>
    </row>
    <row r="33" spans="1:17">
      <c r="A33" s="30">
        <v>25.78</v>
      </c>
      <c r="B33" s="30">
        <v>-80.22</v>
      </c>
      <c r="C33" s="47">
        <v>7.5110000000000004E-5</v>
      </c>
      <c r="D33" s="30">
        <v>-100</v>
      </c>
      <c r="E33" s="30">
        <v>14.25</v>
      </c>
      <c r="F33" s="47">
        <v>52.678992899999997</v>
      </c>
      <c r="G33" s="30">
        <v>1</v>
      </c>
      <c r="H33" s="30">
        <v>0.65</v>
      </c>
      <c r="I33" s="75">
        <v>0</v>
      </c>
      <c r="J33" s="30">
        <v>0.01</v>
      </c>
      <c r="K33" s="7" t="s">
        <v>168</v>
      </c>
      <c r="L33" s="74">
        <v>0.20622719679187401</v>
      </c>
      <c r="M33" s="7" t="s">
        <v>168</v>
      </c>
      <c r="N33" s="7">
        <v>0.533175055116892</v>
      </c>
      <c r="O33" s="7">
        <v>16.446184323130201</v>
      </c>
      <c r="P33" s="7">
        <v>0.63918445673047797</v>
      </c>
      <c r="Q33" s="69">
        <f t="shared" si="0"/>
        <v>17.197613298737572</v>
      </c>
    </row>
    <row r="34" spans="1:17">
      <c r="A34" s="30">
        <v>22.9</v>
      </c>
      <c r="B34" s="30">
        <v>-43.23</v>
      </c>
      <c r="C34" s="47">
        <v>0</v>
      </c>
      <c r="D34" s="30">
        <v>-100</v>
      </c>
      <c r="E34" s="30">
        <v>14.25</v>
      </c>
      <c r="F34" s="47">
        <v>22.27833468</v>
      </c>
      <c r="G34" s="30">
        <v>1</v>
      </c>
      <c r="H34" s="30">
        <v>0.65</v>
      </c>
      <c r="I34" s="75">
        <v>0</v>
      </c>
      <c r="J34" s="30">
        <v>1E-3</v>
      </c>
      <c r="K34" s="7" t="s">
        <v>168</v>
      </c>
      <c r="L34" s="74">
        <v>0.38317872383235302</v>
      </c>
      <c r="M34" s="7" t="s">
        <v>168</v>
      </c>
      <c r="N34" s="7">
        <v>0.54183293126224796</v>
      </c>
      <c r="O34" s="7">
        <v>29.911786139630902</v>
      </c>
      <c r="P34" s="7">
        <v>2.1548385908118299</v>
      </c>
      <c r="Q34" s="69">
        <f t="shared" si="0"/>
        <v>30.912938694515365</v>
      </c>
    </row>
    <row r="35" spans="1:17">
      <c r="A35" s="30">
        <v>25.78</v>
      </c>
      <c r="B35" s="30">
        <v>-80.22</v>
      </c>
      <c r="C35" s="47">
        <v>7.5110000000000004E-5</v>
      </c>
      <c r="D35" s="30">
        <v>-100</v>
      </c>
      <c r="E35" s="30">
        <v>14.25</v>
      </c>
      <c r="F35" s="47">
        <v>52.678992899999997</v>
      </c>
      <c r="G35" s="30">
        <v>1</v>
      </c>
      <c r="H35" s="30">
        <v>0.65</v>
      </c>
      <c r="I35" s="75">
        <v>0</v>
      </c>
      <c r="J35" s="30">
        <v>1E-3</v>
      </c>
      <c r="K35" s="7" t="s">
        <v>168</v>
      </c>
      <c r="L35" s="74">
        <v>0.20622719679187401</v>
      </c>
      <c r="M35" s="7" t="s">
        <v>168</v>
      </c>
      <c r="N35" s="7">
        <v>0.533175055116892</v>
      </c>
      <c r="O35" s="7">
        <v>29.95768987448</v>
      </c>
      <c r="P35" s="7">
        <v>0.92600027257021</v>
      </c>
      <c r="Q35" s="69">
        <f t="shared" si="0"/>
        <v>30.711150089002597</v>
      </c>
    </row>
    <row r="36" spans="1:17">
      <c r="A36" s="30">
        <v>22.9</v>
      </c>
      <c r="B36" s="30">
        <v>-43.23</v>
      </c>
      <c r="C36" s="47">
        <v>0</v>
      </c>
      <c r="D36" s="30">
        <v>-100</v>
      </c>
      <c r="E36" s="30">
        <v>29</v>
      </c>
      <c r="F36" s="47">
        <v>22.27833468</v>
      </c>
      <c r="G36" s="30">
        <v>1</v>
      </c>
      <c r="H36" s="30">
        <v>0.65</v>
      </c>
      <c r="I36" s="75">
        <v>0</v>
      </c>
      <c r="J36" s="30">
        <v>1</v>
      </c>
      <c r="K36" s="7">
        <v>1.5042597626221099</v>
      </c>
      <c r="L36" s="74">
        <v>1.5042597626221099</v>
      </c>
      <c r="M36" s="7">
        <v>2.10994240344096</v>
      </c>
      <c r="N36" s="7">
        <v>2.10994240344096</v>
      </c>
      <c r="O36" s="7">
        <v>6.8133883732590403</v>
      </c>
      <c r="P36" s="7">
        <v>0.92341029135341901</v>
      </c>
      <c r="Q36" s="69">
        <f t="shared" si="0"/>
        <v>10.475241800090409</v>
      </c>
    </row>
    <row r="37" spans="1:17">
      <c r="A37" s="30">
        <v>25.78</v>
      </c>
      <c r="B37" s="30">
        <v>-80.22</v>
      </c>
      <c r="C37" s="47">
        <v>7.5110000000000004E-5</v>
      </c>
      <c r="D37" s="30">
        <v>-100</v>
      </c>
      <c r="E37" s="30">
        <v>29</v>
      </c>
      <c r="F37" s="47">
        <v>52.678992899999997</v>
      </c>
      <c r="G37" s="30">
        <v>1</v>
      </c>
      <c r="H37" s="30">
        <v>0.65</v>
      </c>
      <c r="I37" s="75">
        <v>0</v>
      </c>
      <c r="J37" s="30">
        <v>1</v>
      </c>
      <c r="K37" s="7">
        <v>0.82767595446363096</v>
      </c>
      <c r="L37" s="74">
        <v>0.82767595446363096</v>
      </c>
      <c r="M37" s="7">
        <v>2.0762279151755898</v>
      </c>
      <c r="N37" s="7">
        <v>2.0762279151755898</v>
      </c>
      <c r="O37" s="7">
        <v>6.6638599438579798</v>
      </c>
      <c r="P37" s="7">
        <v>0.392379988141146</v>
      </c>
      <c r="Q37" s="69">
        <f t="shared" si="0"/>
        <v>9.5765671892841677</v>
      </c>
    </row>
    <row r="38" spans="1:17">
      <c r="A38" s="30">
        <v>22.9</v>
      </c>
      <c r="B38" s="30">
        <v>-43.23</v>
      </c>
      <c r="C38" s="47">
        <v>0</v>
      </c>
      <c r="D38" s="30">
        <v>-100</v>
      </c>
      <c r="E38" s="30">
        <v>29</v>
      </c>
      <c r="F38" s="47">
        <v>22.27833468</v>
      </c>
      <c r="G38" s="30">
        <v>1</v>
      </c>
      <c r="H38" s="30">
        <v>0.65</v>
      </c>
      <c r="I38" s="75">
        <v>0</v>
      </c>
      <c r="J38" s="30">
        <v>0.1</v>
      </c>
      <c r="K38" s="7">
        <v>1.6991570290974201</v>
      </c>
      <c r="L38" s="74">
        <v>1.5042597626221099</v>
      </c>
      <c r="M38" s="7">
        <v>5.4063107644325603</v>
      </c>
      <c r="N38" s="7">
        <v>2.10994240344096</v>
      </c>
      <c r="O38" s="7">
        <v>29.319048280262098</v>
      </c>
      <c r="P38" s="7">
        <v>1.49069201367487</v>
      </c>
      <c r="Q38" s="69">
        <f t="shared" si="0"/>
        <v>32.96858270267483</v>
      </c>
    </row>
    <row r="39" spans="1:17">
      <c r="A39" s="30">
        <v>25.78</v>
      </c>
      <c r="B39" s="30">
        <v>-80.22</v>
      </c>
      <c r="C39" s="47">
        <v>7.5110000000000004E-5</v>
      </c>
      <c r="D39" s="30">
        <v>-100</v>
      </c>
      <c r="E39" s="30">
        <v>29</v>
      </c>
      <c r="F39" s="47">
        <v>52.678992899999997</v>
      </c>
      <c r="G39" s="30">
        <v>1</v>
      </c>
      <c r="H39" s="30">
        <v>0.65</v>
      </c>
      <c r="I39" s="75">
        <v>0</v>
      </c>
      <c r="J39" s="30">
        <v>0.1</v>
      </c>
      <c r="K39" s="7">
        <v>0.89998311599260095</v>
      </c>
      <c r="L39" s="74">
        <v>0.82767595446363096</v>
      </c>
      <c r="M39" s="7">
        <v>3.2141578119265701</v>
      </c>
      <c r="N39" s="7">
        <v>2.0762279151755898</v>
      </c>
      <c r="O39" s="7">
        <v>25.5945723917735</v>
      </c>
      <c r="P39" s="7">
        <v>0.63343209418919</v>
      </c>
      <c r="Q39" s="69">
        <f t="shared" si="0"/>
        <v>28.505725485545163</v>
      </c>
    </row>
    <row r="40" spans="1:17">
      <c r="A40" s="30">
        <v>22.9</v>
      </c>
      <c r="B40" s="30">
        <v>-43.23</v>
      </c>
      <c r="C40" s="47">
        <v>0</v>
      </c>
      <c r="D40" s="30">
        <v>-100</v>
      </c>
      <c r="E40" s="30">
        <v>29</v>
      </c>
      <c r="F40" s="47">
        <v>22.27833468</v>
      </c>
      <c r="G40" s="30">
        <v>1</v>
      </c>
      <c r="H40" s="30">
        <v>0.65</v>
      </c>
      <c r="I40" s="75">
        <v>0</v>
      </c>
      <c r="J40" s="30">
        <v>0.01</v>
      </c>
      <c r="K40" s="7" t="s">
        <v>168</v>
      </c>
      <c r="L40" s="74">
        <v>1.5042597626221099</v>
      </c>
      <c r="M40" s="7" t="s">
        <v>168</v>
      </c>
      <c r="N40" s="7">
        <v>2.10994240344096</v>
      </c>
      <c r="O40" s="7">
        <v>59.625910665158401</v>
      </c>
      <c r="P40" s="7">
        <v>2.2149534855263999</v>
      </c>
      <c r="Q40" s="69">
        <f t="shared" si="0"/>
        <v>63.279834005608592</v>
      </c>
    </row>
    <row r="41" spans="1:17">
      <c r="A41" s="30">
        <v>25.78</v>
      </c>
      <c r="B41" s="30">
        <v>-80.22</v>
      </c>
      <c r="C41" s="47">
        <v>7.5110000000000004E-5</v>
      </c>
      <c r="D41" s="30">
        <v>-100</v>
      </c>
      <c r="E41" s="30">
        <v>29</v>
      </c>
      <c r="F41" s="47">
        <v>52.678992899999997</v>
      </c>
      <c r="G41" s="30">
        <v>1</v>
      </c>
      <c r="H41" s="30">
        <v>0.65</v>
      </c>
      <c r="I41" s="75">
        <v>0</v>
      </c>
      <c r="J41" s="30">
        <v>0.01</v>
      </c>
      <c r="K41" s="7" t="s">
        <v>168</v>
      </c>
      <c r="L41" s="74">
        <v>0.82767595446363096</v>
      </c>
      <c r="M41" s="7" t="s">
        <v>168</v>
      </c>
      <c r="N41" s="7">
        <v>2.0762279151755898</v>
      </c>
      <c r="O41" s="7">
        <v>58.539912618884998</v>
      </c>
      <c r="P41" s="7">
        <v>0.94118879822122803</v>
      </c>
      <c r="Q41" s="69">
        <f t="shared" si="0"/>
        <v>61.451122982811334</v>
      </c>
    </row>
    <row r="42" spans="1:17">
      <c r="A42" s="30">
        <v>22.9</v>
      </c>
      <c r="B42" s="30">
        <v>-43.23</v>
      </c>
      <c r="C42" s="47">
        <v>0</v>
      </c>
      <c r="D42" s="30">
        <v>-100</v>
      </c>
      <c r="E42" s="30">
        <v>29</v>
      </c>
      <c r="F42" s="47">
        <v>22.27833468</v>
      </c>
      <c r="G42" s="30">
        <v>1</v>
      </c>
      <c r="H42" s="30">
        <v>0.65</v>
      </c>
      <c r="I42" s="75">
        <v>0</v>
      </c>
      <c r="J42" s="30">
        <v>1E-3</v>
      </c>
      <c r="K42" s="7" t="s">
        <v>168</v>
      </c>
      <c r="L42" s="74">
        <v>1.5042597626221099</v>
      </c>
      <c r="M42" s="7" t="s">
        <v>168</v>
      </c>
      <c r="N42" s="7">
        <v>2.10994240344096</v>
      </c>
      <c r="O42" s="7">
        <v>83.599823982138005</v>
      </c>
      <c r="P42" s="7">
        <v>3.2088507624531299</v>
      </c>
      <c r="Q42" s="69">
        <f t="shared" si="0"/>
        <v>87.274072500474219</v>
      </c>
    </row>
    <row r="43" spans="1:17">
      <c r="A43" s="30">
        <v>25.78</v>
      </c>
      <c r="B43" s="30">
        <v>-80.22</v>
      </c>
      <c r="C43" s="47">
        <v>7.5110000000000004E-5</v>
      </c>
      <c r="D43" s="30">
        <v>-100</v>
      </c>
      <c r="E43" s="30">
        <v>29</v>
      </c>
      <c r="F43" s="47">
        <v>52.678992899999997</v>
      </c>
      <c r="G43" s="30">
        <v>1</v>
      </c>
      <c r="H43" s="30">
        <v>0.65</v>
      </c>
      <c r="I43" s="75">
        <v>0</v>
      </c>
      <c r="J43" s="30">
        <v>1E-3</v>
      </c>
      <c r="K43" s="7" t="s">
        <v>168</v>
      </c>
      <c r="L43" s="74">
        <v>0.82767595446363096</v>
      </c>
      <c r="M43" s="7" t="s">
        <v>168</v>
      </c>
      <c r="N43" s="7">
        <v>2.0762279151755898</v>
      </c>
      <c r="O43" s="7">
        <v>93.489437942537904</v>
      </c>
      <c r="P43" s="7">
        <v>1.3635204587904799</v>
      </c>
      <c r="Q43" s="69">
        <f t="shared" si="0"/>
        <v>96.403068597495377</v>
      </c>
    </row>
    <row r="44" spans="1:17">
      <c r="A44" s="30">
        <v>28.716999999999999</v>
      </c>
      <c r="B44" s="30">
        <v>77.3</v>
      </c>
      <c r="C44" s="47">
        <v>0.21755946000000001</v>
      </c>
      <c r="D44" s="30">
        <v>100</v>
      </c>
      <c r="E44" s="30">
        <v>14.25</v>
      </c>
      <c r="F44" s="47">
        <v>48.241162150000001</v>
      </c>
      <c r="G44" s="30">
        <v>1</v>
      </c>
      <c r="H44" s="30">
        <v>0.65</v>
      </c>
      <c r="I44" s="75">
        <v>90</v>
      </c>
      <c r="J44" s="30">
        <v>1</v>
      </c>
      <c r="K44" s="7">
        <v>0.257653026435681</v>
      </c>
      <c r="L44" s="74">
        <v>0.257653026435681</v>
      </c>
      <c r="M44" s="7">
        <v>0.685921973769131</v>
      </c>
      <c r="N44" s="7">
        <v>0.685921973769131</v>
      </c>
      <c r="O44" s="7">
        <v>1.2731123158366799</v>
      </c>
      <c r="P44" s="7">
        <v>0.215641295105377</v>
      </c>
      <c r="Q44" s="69">
        <f t="shared" si="0"/>
        <v>2.2285199717179007</v>
      </c>
    </row>
    <row r="45" spans="1:17">
      <c r="A45" s="30">
        <v>3.133</v>
      </c>
      <c r="B45" s="30">
        <v>101.7</v>
      </c>
      <c r="C45" s="47">
        <v>0.23610445999999999</v>
      </c>
      <c r="D45" s="30">
        <v>100</v>
      </c>
      <c r="E45" s="30">
        <v>14.25</v>
      </c>
      <c r="F45" s="47">
        <v>85.804574009999996</v>
      </c>
      <c r="G45" s="30">
        <v>1</v>
      </c>
      <c r="H45" s="30">
        <v>0.65</v>
      </c>
      <c r="I45" s="75">
        <v>90</v>
      </c>
      <c r="J45" s="30">
        <v>1</v>
      </c>
      <c r="K45" s="7">
        <v>0.163655312386742</v>
      </c>
      <c r="L45" s="74">
        <v>0.163655312386742</v>
      </c>
      <c r="M45" s="7">
        <v>0.62211863381309795</v>
      </c>
      <c r="N45" s="7">
        <v>0.62211863381309795</v>
      </c>
      <c r="O45" s="7">
        <v>1.9371282130851999</v>
      </c>
      <c r="P45" s="7">
        <v>0.221671292813958</v>
      </c>
      <c r="Q45" s="69">
        <f t="shared" si="0"/>
        <v>2.7324843423956864</v>
      </c>
    </row>
    <row r="46" spans="1:17">
      <c r="A46" s="30">
        <v>9.0500000000000007</v>
      </c>
      <c r="B46" s="30">
        <v>38.700000000000003</v>
      </c>
      <c r="C46" s="47">
        <v>2.45000492</v>
      </c>
      <c r="D46" s="30">
        <v>100</v>
      </c>
      <c r="E46" s="30">
        <v>14.25</v>
      </c>
      <c r="F46" s="47">
        <v>20.143480329999999</v>
      </c>
      <c r="G46" s="30">
        <v>1</v>
      </c>
      <c r="H46" s="30">
        <v>0.65</v>
      </c>
      <c r="I46" s="75">
        <v>90</v>
      </c>
      <c r="J46" s="30">
        <v>1</v>
      </c>
      <c r="K46" s="7">
        <v>0.223104950496198</v>
      </c>
      <c r="L46" s="74">
        <v>0.223104950496198</v>
      </c>
      <c r="M46" s="7">
        <v>0.65764822280894097</v>
      </c>
      <c r="N46" s="7">
        <v>0.65764822280894097</v>
      </c>
      <c r="O46" s="7">
        <v>1.0444067439318501</v>
      </c>
      <c r="P46" s="7">
        <v>0.48533645360296301</v>
      </c>
      <c r="Q46" s="69">
        <f t="shared" si="0"/>
        <v>1.9930039823629584</v>
      </c>
    </row>
    <row r="47" spans="1:17">
      <c r="A47" s="30">
        <v>28.716999999999999</v>
      </c>
      <c r="B47" s="30">
        <v>77.3</v>
      </c>
      <c r="C47" s="47">
        <v>0.21755946000000001</v>
      </c>
      <c r="D47" s="30">
        <v>100</v>
      </c>
      <c r="E47" s="30">
        <v>14.25</v>
      </c>
      <c r="F47" s="47">
        <v>48.241162150000001</v>
      </c>
      <c r="G47" s="30">
        <v>1</v>
      </c>
      <c r="H47" s="30">
        <v>0.65</v>
      </c>
      <c r="I47" s="75">
        <v>90</v>
      </c>
      <c r="J47" s="30">
        <v>0.1</v>
      </c>
      <c r="K47" s="7">
        <v>0.274696804703919</v>
      </c>
      <c r="L47" s="74">
        <v>0.257653026435681</v>
      </c>
      <c r="M47" s="7">
        <v>1.0548320260530399</v>
      </c>
      <c r="N47" s="7">
        <v>0.685921973769131</v>
      </c>
      <c r="O47" s="7">
        <v>5.4810288634250304</v>
      </c>
      <c r="P47" s="7">
        <v>0.34811693073178102</v>
      </c>
      <c r="Q47" s="69">
        <f t="shared" si="0"/>
        <v>6.4344214392735681</v>
      </c>
    </row>
    <row r="48" spans="1:17">
      <c r="A48" s="30">
        <v>3.133</v>
      </c>
      <c r="B48" s="30">
        <v>101.7</v>
      </c>
      <c r="C48" s="47">
        <v>0.23610445999999999</v>
      </c>
      <c r="D48" s="30">
        <v>100</v>
      </c>
      <c r="E48" s="30">
        <v>14.25</v>
      </c>
      <c r="F48" s="47">
        <v>85.804574009999996</v>
      </c>
      <c r="G48" s="30">
        <v>1</v>
      </c>
      <c r="H48" s="30">
        <v>0.65</v>
      </c>
      <c r="I48" s="75">
        <v>90</v>
      </c>
      <c r="J48" s="30">
        <v>0.1</v>
      </c>
      <c r="K48" s="7">
        <v>0.17165568020084801</v>
      </c>
      <c r="L48" s="74">
        <v>0.163655312386742</v>
      </c>
      <c r="M48" s="7">
        <v>0.70962596631889796</v>
      </c>
      <c r="N48" s="7">
        <v>0.62211863381309795</v>
      </c>
      <c r="O48" s="7">
        <v>10.679854561427</v>
      </c>
      <c r="P48" s="7">
        <v>0.35785135703266702</v>
      </c>
      <c r="Q48" s="69">
        <f t="shared" si="0"/>
        <v>11.471292364381991</v>
      </c>
    </row>
    <row r="49" spans="1:17">
      <c r="A49" s="30">
        <v>9.0500000000000007</v>
      </c>
      <c r="B49" s="30">
        <v>38.700000000000003</v>
      </c>
      <c r="C49" s="47">
        <v>2.45000492</v>
      </c>
      <c r="D49" s="30">
        <v>100</v>
      </c>
      <c r="E49" s="30">
        <v>14.25</v>
      </c>
      <c r="F49" s="47">
        <v>20.143480329999999</v>
      </c>
      <c r="G49" s="30">
        <v>1</v>
      </c>
      <c r="H49" s="30">
        <v>0.65</v>
      </c>
      <c r="I49" s="75">
        <v>90</v>
      </c>
      <c r="J49" s="30">
        <v>0.1</v>
      </c>
      <c r="K49" s="7">
        <v>0.23681961138601801</v>
      </c>
      <c r="L49" s="74">
        <v>0.223104950496198</v>
      </c>
      <c r="M49" s="7">
        <v>0.80606724609130798</v>
      </c>
      <c r="N49" s="7">
        <v>0.65764822280894097</v>
      </c>
      <c r="O49" s="7">
        <v>6.0510401296586398</v>
      </c>
      <c r="P49" s="7">
        <v>0.78349481493304995</v>
      </c>
      <c r="Q49" s="69">
        <f t="shared" si="0"/>
        <v>6.977389778334091</v>
      </c>
    </row>
    <row r="50" spans="1:17">
      <c r="A50" s="30">
        <v>28.716999999999999</v>
      </c>
      <c r="B50" s="30">
        <v>77.3</v>
      </c>
      <c r="C50" s="47">
        <v>0.21755946000000001</v>
      </c>
      <c r="D50" s="30">
        <v>100</v>
      </c>
      <c r="E50" s="30">
        <v>14.25</v>
      </c>
      <c r="F50" s="47">
        <v>48.241162150000001</v>
      </c>
      <c r="G50" s="30">
        <v>1</v>
      </c>
      <c r="H50" s="30">
        <v>0.65</v>
      </c>
      <c r="I50" s="75">
        <v>90</v>
      </c>
      <c r="J50" s="30">
        <v>0.01</v>
      </c>
      <c r="K50" s="7" t="s">
        <v>168</v>
      </c>
      <c r="L50" s="74">
        <v>0.257653026435681</v>
      </c>
      <c r="M50" s="7" t="s">
        <v>168</v>
      </c>
      <c r="N50" s="7">
        <v>0.685921973769131</v>
      </c>
      <c r="O50" s="7">
        <v>14.8590742515714</v>
      </c>
      <c r="P50" s="7">
        <v>0.51725158652609904</v>
      </c>
      <c r="Q50" s="69">
        <f t="shared" si="0"/>
        <v>15.811252508536766</v>
      </c>
    </row>
    <row r="51" spans="1:17">
      <c r="A51" s="30">
        <v>3.133</v>
      </c>
      <c r="B51" s="30">
        <v>101.7</v>
      </c>
      <c r="C51" s="47">
        <v>0.23610445999999999</v>
      </c>
      <c r="D51" s="30">
        <v>100</v>
      </c>
      <c r="E51" s="30">
        <v>14.25</v>
      </c>
      <c r="F51" s="47">
        <v>85.804574009999996</v>
      </c>
      <c r="G51" s="30">
        <v>1</v>
      </c>
      <c r="H51" s="30">
        <v>0.65</v>
      </c>
      <c r="I51" s="75">
        <v>90</v>
      </c>
      <c r="J51" s="30">
        <v>0.01</v>
      </c>
      <c r="K51" s="7" t="s">
        <v>168</v>
      </c>
      <c r="L51" s="74">
        <v>0.163655312386742</v>
      </c>
      <c r="M51" s="7" t="s">
        <v>168</v>
      </c>
      <c r="N51" s="7">
        <v>0.62211863381309795</v>
      </c>
      <c r="O51" s="7">
        <v>21.037365462701899</v>
      </c>
      <c r="P51" s="7">
        <v>0.53171554102974805</v>
      </c>
      <c r="Q51" s="69">
        <f t="shared" si="0"/>
        <v>21.829664929844188</v>
      </c>
    </row>
    <row r="52" spans="1:17">
      <c r="A52" s="30">
        <v>9.0500000000000007</v>
      </c>
      <c r="B52" s="30">
        <v>38.700000000000003</v>
      </c>
      <c r="C52" s="47">
        <v>2.45000492</v>
      </c>
      <c r="D52" s="30">
        <v>100</v>
      </c>
      <c r="E52" s="30">
        <v>14.25</v>
      </c>
      <c r="F52" s="47">
        <v>20.143480329999999</v>
      </c>
      <c r="G52" s="30">
        <v>1</v>
      </c>
      <c r="H52" s="30">
        <v>0.65</v>
      </c>
      <c r="I52" s="75">
        <v>90</v>
      </c>
      <c r="J52" s="30">
        <v>0.01</v>
      </c>
      <c r="K52" s="7" t="s">
        <v>168</v>
      </c>
      <c r="L52" s="74">
        <v>0.223104950496198</v>
      </c>
      <c r="M52" s="7" t="s">
        <v>168</v>
      </c>
      <c r="N52" s="7">
        <v>0.65764822280894097</v>
      </c>
      <c r="O52" s="7">
        <v>12.611213868730401</v>
      </c>
      <c r="P52" s="7">
        <v>1.16416037337564</v>
      </c>
      <c r="Q52" s="69">
        <f t="shared" si="0"/>
        <v>13.542938679909938</v>
      </c>
    </row>
    <row r="53" spans="1:17">
      <c r="A53" s="30">
        <v>28.716999999999999</v>
      </c>
      <c r="B53" s="30">
        <v>77.3</v>
      </c>
      <c r="C53" s="47">
        <v>0.21755946000000001</v>
      </c>
      <c r="D53" s="30">
        <v>100</v>
      </c>
      <c r="E53" s="30">
        <v>14.25</v>
      </c>
      <c r="F53" s="47">
        <v>48.241162150000001</v>
      </c>
      <c r="G53" s="30">
        <v>1</v>
      </c>
      <c r="H53" s="30">
        <v>0.65</v>
      </c>
      <c r="I53" s="75">
        <v>90</v>
      </c>
      <c r="J53" s="30">
        <v>1E-3</v>
      </c>
      <c r="K53" s="7" t="s">
        <v>168</v>
      </c>
      <c r="L53" s="74">
        <v>0.257653026435681</v>
      </c>
      <c r="M53" s="7" t="s">
        <v>168</v>
      </c>
      <c r="N53" s="7">
        <v>0.685921973769131</v>
      </c>
      <c r="O53" s="7">
        <v>28.2137991688802</v>
      </c>
      <c r="P53" s="7">
        <v>0.74935350049118599</v>
      </c>
      <c r="Q53" s="69">
        <f t="shared" si="0"/>
        <v>29.16708769388622</v>
      </c>
    </row>
    <row r="54" spans="1:17">
      <c r="A54" s="30">
        <v>3.133</v>
      </c>
      <c r="B54" s="30">
        <v>101.7</v>
      </c>
      <c r="C54" s="47">
        <v>0.23610445999999999</v>
      </c>
      <c r="D54" s="30">
        <v>100</v>
      </c>
      <c r="E54" s="30">
        <v>14.25</v>
      </c>
      <c r="F54" s="47">
        <v>85.804574009999996</v>
      </c>
      <c r="G54" s="30">
        <v>1</v>
      </c>
      <c r="H54" s="30">
        <v>0.65</v>
      </c>
      <c r="I54" s="75">
        <v>90</v>
      </c>
      <c r="J54" s="30">
        <v>1E-3</v>
      </c>
      <c r="K54" s="7" t="s">
        <v>168</v>
      </c>
      <c r="L54" s="74">
        <v>0.163655312386742</v>
      </c>
      <c r="M54" s="7" t="s">
        <v>168</v>
      </c>
      <c r="N54" s="7">
        <v>0.62211863381309795</v>
      </c>
      <c r="O54" s="7">
        <v>28.133332544526699</v>
      </c>
      <c r="P54" s="7">
        <v>0.77030774252850498</v>
      </c>
      <c r="Q54" s="69">
        <f t="shared" si="0"/>
        <v>28.929422232253192</v>
      </c>
    </row>
    <row r="55" spans="1:17">
      <c r="A55" s="30">
        <v>9.0500000000000007</v>
      </c>
      <c r="B55" s="30">
        <v>38.700000000000003</v>
      </c>
      <c r="C55" s="47">
        <v>2.45000492</v>
      </c>
      <c r="D55" s="30">
        <v>100</v>
      </c>
      <c r="E55" s="30">
        <v>14.25</v>
      </c>
      <c r="F55" s="47">
        <v>20.143480329999999</v>
      </c>
      <c r="G55" s="30">
        <v>1</v>
      </c>
      <c r="H55" s="30">
        <v>0.65</v>
      </c>
      <c r="I55" s="75">
        <v>90</v>
      </c>
      <c r="J55" s="30">
        <v>1E-3</v>
      </c>
      <c r="K55" s="7" t="s">
        <v>168</v>
      </c>
      <c r="L55" s="74">
        <v>0.223104950496198</v>
      </c>
      <c r="M55" s="7" t="s">
        <v>168</v>
      </c>
      <c r="N55" s="7">
        <v>0.65764822280894097</v>
      </c>
      <c r="O55" s="7">
        <v>17.850470729853601</v>
      </c>
      <c r="P55" s="7">
        <v>1.6865441762703</v>
      </c>
      <c r="Q55" s="69">
        <f t="shared" si="0"/>
        <v>18.807907839534803</v>
      </c>
    </row>
    <row r="56" spans="1:17">
      <c r="A56" s="30">
        <v>28.716999999999999</v>
      </c>
      <c r="B56" s="30">
        <v>77.3</v>
      </c>
      <c r="C56" s="47">
        <v>0.21755946000000001</v>
      </c>
      <c r="D56" s="30">
        <v>100</v>
      </c>
      <c r="E56" s="30">
        <v>29</v>
      </c>
      <c r="F56" s="47">
        <v>48.241162150000001</v>
      </c>
      <c r="G56" s="30">
        <v>1</v>
      </c>
      <c r="H56" s="30">
        <v>0.65</v>
      </c>
      <c r="I56" s="75">
        <v>90</v>
      </c>
      <c r="J56" s="30">
        <v>1</v>
      </c>
      <c r="K56" s="7">
        <v>1.0385855217898301</v>
      </c>
      <c r="L56" s="74">
        <v>1.0385855217898301</v>
      </c>
      <c r="M56" s="7">
        <v>2.67103709354818</v>
      </c>
      <c r="N56" s="7">
        <v>2.67103709354818</v>
      </c>
      <c r="O56" s="7">
        <v>5.8808751770678303</v>
      </c>
      <c r="P56" s="7">
        <v>0.31791278010931801</v>
      </c>
      <c r="Q56" s="69">
        <f t="shared" si="0"/>
        <v>9.5964048713712131</v>
      </c>
    </row>
    <row r="57" spans="1:17">
      <c r="A57" s="30">
        <v>3.133</v>
      </c>
      <c r="B57" s="30">
        <v>101.7</v>
      </c>
      <c r="C57" s="47">
        <v>0.23610445999999999</v>
      </c>
      <c r="D57" s="30">
        <v>100</v>
      </c>
      <c r="E57" s="30">
        <v>29</v>
      </c>
      <c r="F57" s="47">
        <v>85.804574009999996</v>
      </c>
      <c r="G57" s="30">
        <v>1</v>
      </c>
      <c r="H57" s="30">
        <v>0.65</v>
      </c>
      <c r="I57" s="75">
        <v>90</v>
      </c>
      <c r="J57" s="30">
        <v>1</v>
      </c>
      <c r="K57" s="7">
        <v>0.645959830645779</v>
      </c>
      <c r="L57" s="74">
        <v>0.645959830645779</v>
      </c>
      <c r="M57" s="7">
        <v>2.4225815924386702</v>
      </c>
      <c r="N57" s="7">
        <v>2.4225815924386702</v>
      </c>
      <c r="O57" s="7">
        <v>9.8405075899659593</v>
      </c>
      <c r="P57" s="7">
        <v>0.324868808692722</v>
      </c>
      <c r="Q57" s="69">
        <f t="shared" si="0"/>
        <v>12.913351404997307</v>
      </c>
    </row>
    <row r="58" spans="1:17">
      <c r="A58" s="30">
        <v>9.0500000000000007</v>
      </c>
      <c r="B58" s="30">
        <v>38.700000000000003</v>
      </c>
      <c r="C58" s="47">
        <v>2.45000492</v>
      </c>
      <c r="D58" s="30">
        <v>100</v>
      </c>
      <c r="E58" s="30">
        <v>29</v>
      </c>
      <c r="F58" s="47">
        <v>20.143480329999999</v>
      </c>
      <c r="G58" s="30">
        <v>1</v>
      </c>
      <c r="H58" s="30">
        <v>0.65</v>
      </c>
      <c r="I58" s="75">
        <v>90</v>
      </c>
      <c r="J58" s="30">
        <v>1</v>
      </c>
      <c r="K58" s="7">
        <v>0.70312821663006198</v>
      </c>
      <c r="L58" s="74">
        <v>0.70312821663006198</v>
      </c>
      <c r="M58" s="7">
        <v>2.5609367607458502</v>
      </c>
      <c r="N58" s="7">
        <v>2.5609367607458502</v>
      </c>
      <c r="O58" s="7">
        <v>3.82132702511193</v>
      </c>
      <c r="P58" s="7">
        <v>0.72351614330312097</v>
      </c>
      <c r="Q58" s="69">
        <f t="shared" si="0"/>
        <v>7.1262712667179171</v>
      </c>
    </row>
    <row r="59" spans="1:17">
      <c r="A59" s="30">
        <v>28.716999999999999</v>
      </c>
      <c r="B59" s="30">
        <v>77.3</v>
      </c>
      <c r="C59" s="47">
        <v>0.21755946000000001</v>
      </c>
      <c r="D59" s="30">
        <v>100</v>
      </c>
      <c r="E59" s="30">
        <v>29</v>
      </c>
      <c r="F59" s="47">
        <v>48.241162150000001</v>
      </c>
      <c r="G59" s="30">
        <v>1</v>
      </c>
      <c r="H59" s="30">
        <v>0.65</v>
      </c>
      <c r="I59" s="75">
        <v>90</v>
      </c>
      <c r="J59" s="30">
        <v>0.1</v>
      </c>
      <c r="K59" s="7">
        <v>1.11550310528133</v>
      </c>
      <c r="L59" s="74">
        <v>1.0385855217898301</v>
      </c>
      <c r="M59" s="7">
        <v>4.10760345461473</v>
      </c>
      <c r="N59" s="7">
        <v>2.67103709354818</v>
      </c>
      <c r="O59" s="7">
        <v>22.2022549710262</v>
      </c>
      <c r="P59" s="7">
        <v>0.51321719802314303</v>
      </c>
      <c r="Q59" s="69">
        <f t="shared" si="0"/>
        <v>25.917171695886733</v>
      </c>
    </row>
    <row r="60" spans="1:17">
      <c r="A60" s="30">
        <v>3.133</v>
      </c>
      <c r="B60" s="30">
        <v>101.7</v>
      </c>
      <c r="C60" s="47">
        <v>0.23610445999999999</v>
      </c>
      <c r="D60" s="30">
        <v>100</v>
      </c>
      <c r="E60" s="30">
        <v>29</v>
      </c>
      <c r="F60" s="47">
        <v>85.804574009999996</v>
      </c>
      <c r="G60" s="30">
        <v>1</v>
      </c>
      <c r="H60" s="30">
        <v>0.65</v>
      </c>
      <c r="I60" s="75">
        <v>90</v>
      </c>
      <c r="J60" s="30">
        <v>0.1</v>
      </c>
      <c r="K60" s="7">
        <v>0.68211499503664896</v>
      </c>
      <c r="L60" s="74">
        <v>0.645959830645779</v>
      </c>
      <c r="M60" s="7">
        <v>2.7633424078358999</v>
      </c>
      <c r="N60" s="7">
        <v>2.4225815924386702</v>
      </c>
      <c r="O60" s="7">
        <v>47.189007839910097</v>
      </c>
      <c r="P60" s="7">
        <v>0.52444654683295</v>
      </c>
      <c r="Q60" s="69">
        <f t="shared" si="0"/>
        <v>50.260321160652083</v>
      </c>
    </row>
    <row r="61" spans="1:17">
      <c r="A61" s="30">
        <v>9.0500000000000007</v>
      </c>
      <c r="B61" s="30">
        <v>38.700000000000003</v>
      </c>
      <c r="C61" s="47">
        <v>2.45000492</v>
      </c>
      <c r="D61" s="30">
        <v>100</v>
      </c>
      <c r="E61" s="30">
        <v>29</v>
      </c>
      <c r="F61" s="47">
        <v>20.143480329999999</v>
      </c>
      <c r="G61" s="30">
        <v>1</v>
      </c>
      <c r="H61" s="30">
        <v>0.65</v>
      </c>
      <c r="I61" s="75">
        <v>90</v>
      </c>
      <c r="J61" s="30">
        <v>0.1</v>
      </c>
      <c r="K61" s="7">
        <v>0.75284529239545195</v>
      </c>
      <c r="L61" s="74">
        <v>0.70312821663006198</v>
      </c>
      <c r="M61" s="7">
        <v>3.1388927553570198</v>
      </c>
      <c r="N61" s="7">
        <v>2.5609367607458502</v>
      </c>
      <c r="O61" s="7">
        <v>19.807192373256399</v>
      </c>
      <c r="P61" s="7">
        <v>1.1679962273390101</v>
      </c>
      <c r="Q61" s="69">
        <f t="shared" si="0"/>
        <v>23.101731211961678</v>
      </c>
    </row>
    <row r="62" spans="1:17">
      <c r="A62" s="30">
        <v>28.716999999999999</v>
      </c>
      <c r="B62" s="30">
        <v>77.3</v>
      </c>
      <c r="C62" s="47">
        <v>0.21755946000000001</v>
      </c>
      <c r="D62" s="30">
        <v>100</v>
      </c>
      <c r="E62" s="30">
        <v>29</v>
      </c>
      <c r="F62" s="47">
        <v>48.241162150000001</v>
      </c>
      <c r="G62" s="30">
        <v>1</v>
      </c>
      <c r="H62" s="30">
        <v>0.65</v>
      </c>
      <c r="I62" s="75">
        <v>90</v>
      </c>
      <c r="J62" s="30">
        <v>0.01</v>
      </c>
      <c r="K62" s="7" t="s">
        <v>168</v>
      </c>
      <c r="L62" s="74">
        <v>1.0385855217898301</v>
      </c>
      <c r="M62" s="7" t="s">
        <v>168</v>
      </c>
      <c r="N62" s="7">
        <v>2.67103709354818</v>
      </c>
      <c r="O62" s="7">
        <v>52.782080440354498</v>
      </c>
      <c r="P62" s="7">
        <v>0.76256678855555105</v>
      </c>
      <c r="Q62" s="69">
        <f t="shared" si="0"/>
        <v>56.4969460487278</v>
      </c>
    </row>
    <row r="63" spans="1:17">
      <c r="A63" s="30">
        <v>3.133</v>
      </c>
      <c r="B63" s="30">
        <v>101.7</v>
      </c>
      <c r="C63" s="47">
        <v>0.23610445999999999</v>
      </c>
      <c r="D63" s="30">
        <v>100</v>
      </c>
      <c r="E63" s="30">
        <v>29</v>
      </c>
      <c r="F63" s="47">
        <v>85.804574009999996</v>
      </c>
      <c r="G63" s="30">
        <v>1</v>
      </c>
      <c r="H63" s="30">
        <v>0.65</v>
      </c>
      <c r="I63" s="75">
        <v>90</v>
      </c>
      <c r="J63" s="30">
        <v>0.01</v>
      </c>
      <c r="K63" s="7" t="s">
        <v>168</v>
      </c>
      <c r="L63" s="74">
        <v>0.645959830645779</v>
      </c>
      <c r="M63" s="7" t="s">
        <v>168</v>
      </c>
      <c r="N63" s="7">
        <v>2.4225815924386702</v>
      </c>
      <c r="O63" s="7">
        <v>80.850597349500404</v>
      </c>
      <c r="P63" s="7">
        <v>0.77925198245094196</v>
      </c>
      <c r="Q63" s="69">
        <f t="shared" si="0"/>
        <v>83.922784726581625</v>
      </c>
    </row>
    <row r="64" spans="1:17">
      <c r="A64" s="30">
        <v>9.0500000000000007</v>
      </c>
      <c r="B64" s="30">
        <v>38.700000000000003</v>
      </c>
      <c r="C64" s="47">
        <v>2.45000492</v>
      </c>
      <c r="D64" s="30">
        <v>100</v>
      </c>
      <c r="E64" s="30">
        <v>29</v>
      </c>
      <c r="F64" s="47">
        <v>20.143480329999999</v>
      </c>
      <c r="G64" s="30">
        <v>1</v>
      </c>
      <c r="H64" s="30">
        <v>0.65</v>
      </c>
      <c r="I64" s="75">
        <v>90</v>
      </c>
      <c r="J64" s="30">
        <v>0.01</v>
      </c>
      <c r="K64" s="7" t="s">
        <v>168</v>
      </c>
      <c r="L64" s="74">
        <v>0.70312821663006198</v>
      </c>
      <c r="M64" s="7" t="s">
        <v>168</v>
      </c>
      <c r="N64" s="7">
        <v>2.5609367607458502</v>
      </c>
      <c r="O64" s="7">
        <v>36.931600198260298</v>
      </c>
      <c r="P64" s="7">
        <v>1.7354740557364201</v>
      </c>
      <c r="Q64" s="69">
        <f t="shared" si="0"/>
        <v>40.2337789279022</v>
      </c>
    </row>
    <row r="65" spans="1:17">
      <c r="A65" s="30">
        <v>28.716999999999999</v>
      </c>
      <c r="B65" s="30">
        <v>77.3</v>
      </c>
      <c r="C65" s="47">
        <v>0.21755946000000001</v>
      </c>
      <c r="D65" s="30">
        <v>100</v>
      </c>
      <c r="E65" s="30">
        <v>29</v>
      </c>
      <c r="F65" s="47">
        <v>48.241162150000001</v>
      </c>
      <c r="G65" s="30">
        <v>1</v>
      </c>
      <c r="H65" s="30">
        <v>0.65</v>
      </c>
      <c r="I65" s="75">
        <v>90</v>
      </c>
      <c r="J65" s="30">
        <v>1E-3</v>
      </c>
      <c r="K65" s="7" t="s">
        <v>168</v>
      </c>
      <c r="L65" s="74">
        <v>1.0385855217898301</v>
      </c>
      <c r="M65" s="7" t="s">
        <v>168</v>
      </c>
      <c r="N65" s="7">
        <v>2.67103709354818</v>
      </c>
      <c r="O65" s="7">
        <v>87.885267022309307</v>
      </c>
      <c r="P65" s="7">
        <v>1.10474691087988</v>
      </c>
      <c r="Q65" s="69">
        <f t="shared" si="0"/>
        <v>91.601628099105909</v>
      </c>
    </row>
    <row r="66" spans="1:17">
      <c r="A66" s="30">
        <v>3.133</v>
      </c>
      <c r="B66" s="30">
        <v>101.7</v>
      </c>
      <c r="C66" s="47">
        <v>0.23610445999999999</v>
      </c>
      <c r="D66" s="30">
        <v>100</v>
      </c>
      <c r="E66" s="30">
        <v>29</v>
      </c>
      <c r="F66" s="47">
        <v>85.804574009999996</v>
      </c>
      <c r="G66" s="30">
        <v>1</v>
      </c>
      <c r="H66" s="30">
        <v>0.65</v>
      </c>
      <c r="I66" s="75">
        <v>90</v>
      </c>
      <c r="J66" s="30">
        <v>1E-3</v>
      </c>
      <c r="K66" s="7" t="s">
        <v>168</v>
      </c>
      <c r="L66" s="74">
        <v>0.645959830645779</v>
      </c>
      <c r="M66" s="7" t="s">
        <v>168</v>
      </c>
      <c r="N66" s="7">
        <v>2.4225815924386702</v>
      </c>
      <c r="O66" s="7">
        <v>94.0436409294133</v>
      </c>
      <c r="P66" s="7">
        <v>1.12891911020721</v>
      </c>
      <c r="Q66" s="69">
        <f t="shared" si="0"/>
        <v>97.118787849693987</v>
      </c>
    </row>
    <row r="67" spans="1:17">
      <c r="A67" s="30">
        <v>9.0500000000000007</v>
      </c>
      <c r="B67" s="30">
        <v>38.700000000000003</v>
      </c>
      <c r="C67" s="47">
        <v>2.45000492</v>
      </c>
      <c r="D67" s="30">
        <v>100</v>
      </c>
      <c r="E67" s="30">
        <v>29</v>
      </c>
      <c r="F67" s="47">
        <v>20.143480329999999</v>
      </c>
      <c r="G67" s="30">
        <v>1</v>
      </c>
      <c r="H67" s="30">
        <v>0.65</v>
      </c>
      <c r="I67" s="75">
        <v>90</v>
      </c>
      <c r="J67" s="30">
        <v>1E-3</v>
      </c>
      <c r="K67" s="7" t="s">
        <v>168</v>
      </c>
      <c r="L67" s="74">
        <v>0.70312821663006198</v>
      </c>
      <c r="M67" s="7" t="s">
        <v>168</v>
      </c>
      <c r="N67" s="7">
        <v>2.5609367607458502</v>
      </c>
      <c r="O67" s="7">
        <v>46.766972475262399</v>
      </c>
      <c r="P67" s="7">
        <v>2.51421859797835</v>
      </c>
      <c r="Q67" s="69">
        <f t="shared" si="0"/>
        <v>50.095070117655666</v>
      </c>
    </row>
  </sheetData>
  <mergeCells count="7">
    <mergeCell ref="A1:J1"/>
    <mergeCell ref="T10:U28"/>
    <mergeCell ref="Z10:Z28"/>
    <mergeCell ref="K1:P1"/>
    <mergeCell ref="S1:AA2"/>
    <mergeCell ref="S3:AA3"/>
    <mergeCell ref="S7:AA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7"/>
  <sheetViews>
    <sheetView topLeftCell="A11" workbookViewId="0">
      <selection activeCell="G70" sqref="G70"/>
    </sheetView>
  </sheetViews>
  <sheetFormatPr defaultRowHeight="14.5"/>
  <cols>
    <col min="1" max="2" width="8.81640625" bestFit="1" customWidth="1"/>
    <col min="3" max="3" width="9.7265625" bestFit="1" customWidth="1"/>
    <col min="4" max="4" width="8.81640625" bestFit="1" customWidth="1"/>
    <col min="5" max="5" width="13.54296875" bestFit="1" customWidth="1"/>
    <col min="6" max="6" width="14.7265625" bestFit="1" customWidth="1"/>
    <col min="7" max="8" width="8.81640625" bestFit="1" customWidth="1"/>
    <col min="9" max="13" width="13.54296875" bestFit="1" customWidth="1"/>
    <col min="14" max="15" width="12.26953125" bestFit="1" customWidth="1"/>
    <col min="16" max="16" width="13.54296875" bestFit="1" customWidth="1"/>
    <col min="17" max="17" width="12.26953125" bestFit="1" customWidth="1"/>
    <col min="18" max="18" width="13.54296875" bestFit="1" customWidth="1"/>
  </cols>
  <sheetData>
    <row r="1" spans="1:18">
      <c r="A1" s="122" t="s">
        <v>49</v>
      </c>
      <c r="B1" s="123"/>
      <c r="C1" s="123"/>
      <c r="D1" s="124"/>
      <c r="E1" s="122" t="s">
        <v>179</v>
      </c>
      <c r="F1" s="123"/>
      <c r="G1" s="123"/>
      <c r="H1" s="123"/>
      <c r="I1" s="124"/>
      <c r="J1" s="122" t="s">
        <v>24</v>
      </c>
      <c r="K1" s="123"/>
      <c r="L1" s="123"/>
      <c r="M1" s="123"/>
      <c r="N1" s="123"/>
      <c r="O1" s="123"/>
      <c r="P1" s="123"/>
      <c r="Q1" s="124"/>
      <c r="R1" s="33" t="s">
        <v>1</v>
      </c>
    </row>
    <row r="2" spans="1:18" ht="29.5">
      <c r="A2" s="14" t="s">
        <v>2</v>
      </c>
      <c r="B2" s="14" t="s">
        <v>3</v>
      </c>
      <c r="C2" s="15" t="s">
        <v>12</v>
      </c>
      <c r="D2" s="13" t="s">
        <v>52</v>
      </c>
      <c r="E2" s="23"/>
      <c r="F2" s="23" t="s">
        <v>59</v>
      </c>
      <c r="G2" s="14" t="s">
        <v>53</v>
      </c>
      <c r="H2" s="33" t="s">
        <v>84</v>
      </c>
      <c r="I2" s="80"/>
      <c r="J2" s="173"/>
      <c r="K2" s="174"/>
      <c r="L2" s="174"/>
      <c r="M2" s="174"/>
      <c r="N2" s="174"/>
      <c r="O2" s="174"/>
      <c r="P2" s="174"/>
      <c r="Q2" s="175"/>
      <c r="R2" s="80"/>
    </row>
    <row r="3" spans="1:18" ht="17">
      <c r="A3" s="14" t="s">
        <v>5</v>
      </c>
      <c r="B3" s="14" t="s">
        <v>6</v>
      </c>
      <c r="C3" s="15" t="s">
        <v>9</v>
      </c>
      <c r="D3" s="13" t="s">
        <v>6</v>
      </c>
      <c r="E3" s="14" t="s">
        <v>167</v>
      </c>
      <c r="F3" s="14" t="s">
        <v>55</v>
      </c>
      <c r="G3" s="14" t="s">
        <v>61</v>
      </c>
      <c r="H3" s="42" t="s">
        <v>87</v>
      </c>
      <c r="I3" s="13" t="s">
        <v>180</v>
      </c>
      <c r="J3" s="13" t="s">
        <v>183</v>
      </c>
      <c r="K3" s="13" t="s">
        <v>181</v>
      </c>
      <c r="L3" s="13" t="s">
        <v>184</v>
      </c>
      <c r="M3" s="13" t="s">
        <v>185</v>
      </c>
      <c r="N3" s="13" t="s">
        <v>186</v>
      </c>
      <c r="O3" s="13" t="s">
        <v>187</v>
      </c>
      <c r="P3" s="13" t="s">
        <v>188</v>
      </c>
      <c r="Q3" s="13" t="s">
        <v>189</v>
      </c>
      <c r="R3" s="13" t="s">
        <v>182</v>
      </c>
    </row>
    <row r="4" spans="1:18">
      <c r="A4" s="78">
        <v>51.5</v>
      </c>
      <c r="B4" s="78">
        <v>-0.14000000000000001</v>
      </c>
      <c r="C4" s="78">
        <v>6.9164223999999802E-2</v>
      </c>
      <c r="D4" s="78">
        <v>1</v>
      </c>
      <c r="E4" s="77">
        <v>1</v>
      </c>
      <c r="F4" s="77">
        <v>14.25</v>
      </c>
      <c r="G4" s="78">
        <v>31.076943089728399</v>
      </c>
      <c r="H4" s="8">
        <v>0</v>
      </c>
      <c r="I4" s="79">
        <v>0.48914639618383499</v>
      </c>
      <c r="J4" s="79">
        <v>34.099186472957797</v>
      </c>
      <c r="K4" s="79">
        <v>21.204829942409098</v>
      </c>
      <c r="L4" s="79">
        <v>-6.5853961989687004</v>
      </c>
      <c r="M4" s="79">
        <v>14.9485002168009</v>
      </c>
      <c r="N4" s="79">
        <v>2.6914148452587399</v>
      </c>
      <c r="O4" s="79">
        <v>0</v>
      </c>
      <c r="P4" s="79">
        <f>J4-L4+M4+N4+O4</f>
        <v>58.324497733986142</v>
      </c>
      <c r="Q4" s="79">
        <v>8.7486746600979206</v>
      </c>
      <c r="R4" s="79">
        <f>P4-Q4</f>
        <v>49.575823073888223</v>
      </c>
    </row>
    <row r="5" spans="1:18">
      <c r="A5" s="78">
        <v>41.9</v>
      </c>
      <c r="B5" s="78">
        <v>12.49</v>
      </c>
      <c r="C5" s="78">
        <v>5.6701044991999697E-2</v>
      </c>
      <c r="D5" s="78">
        <v>1</v>
      </c>
      <c r="E5" s="77">
        <v>1</v>
      </c>
      <c r="F5" s="77">
        <v>14.25</v>
      </c>
      <c r="G5" s="78">
        <v>40.232023741165499</v>
      </c>
      <c r="H5" s="8">
        <v>0</v>
      </c>
      <c r="I5" s="79">
        <v>0.62159244923379597</v>
      </c>
      <c r="J5" s="79">
        <v>34.099186472957797</v>
      </c>
      <c r="K5" s="79">
        <v>21.204829942409098</v>
      </c>
      <c r="L5" s="79">
        <v>-4.37867587408204</v>
      </c>
      <c r="M5" s="79">
        <v>14.9485002168009</v>
      </c>
      <c r="N5" s="79">
        <v>4.6891139201596497</v>
      </c>
      <c r="O5" s="79">
        <v>0</v>
      </c>
      <c r="P5" s="79">
        <f>J5-L5+M5+N5+O5</f>
        <v>58.115476484000389</v>
      </c>
      <c r="Q5" s="79">
        <v>8.7173214726000605</v>
      </c>
      <c r="R5" s="79">
        <f>P5-Q5</f>
        <v>49.398155011400327</v>
      </c>
    </row>
    <row r="6" spans="1:18">
      <c r="A6" s="78">
        <v>33.94</v>
      </c>
      <c r="B6" s="78">
        <v>18.43</v>
      </c>
      <c r="C6" s="78">
        <v>0</v>
      </c>
      <c r="D6" s="78">
        <v>1</v>
      </c>
      <c r="E6" s="77">
        <v>1</v>
      </c>
      <c r="F6" s="77">
        <v>14.25</v>
      </c>
      <c r="G6" s="78">
        <v>46.359692611863402</v>
      </c>
      <c r="H6" s="8">
        <v>0</v>
      </c>
      <c r="I6" s="79">
        <v>0.42101702483002701</v>
      </c>
      <c r="J6" s="79">
        <v>34.099186472957797</v>
      </c>
      <c r="K6" s="79">
        <v>21.204829942409098</v>
      </c>
      <c r="L6" s="79">
        <v>-7.9666618629734502</v>
      </c>
      <c r="M6" s="79">
        <v>14.9485002168009</v>
      </c>
      <c r="N6" s="79">
        <v>6.4427932987872598</v>
      </c>
      <c r="O6" s="79">
        <v>0</v>
      </c>
      <c r="P6" s="79">
        <v>63.457141851519403</v>
      </c>
      <c r="Q6" s="79">
        <v>9.5185712777279097</v>
      </c>
      <c r="R6" s="79">
        <v>53.938570573791502</v>
      </c>
    </row>
    <row r="7" spans="1:18">
      <c r="A7" s="78">
        <v>51.5</v>
      </c>
      <c r="B7" s="78">
        <v>-0.14000000000000001</v>
      </c>
      <c r="C7" s="78">
        <v>6.9164223999999802E-2</v>
      </c>
      <c r="D7" s="78">
        <v>1</v>
      </c>
      <c r="E7" s="77">
        <v>0.1</v>
      </c>
      <c r="F7" s="77">
        <v>14.25</v>
      </c>
      <c r="G7" s="78">
        <v>31.076943089728399</v>
      </c>
      <c r="H7" s="8">
        <v>0</v>
      </c>
      <c r="I7" s="79">
        <v>2.1609399648604701</v>
      </c>
      <c r="J7" s="79">
        <v>34.099186472957797</v>
      </c>
      <c r="K7" s="79">
        <v>21.204829942409098</v>
      </c>
      <c r="L7" s="79">
        <v>7.0960415767875498</v>
      </c>
      <c r="M7" s="79">
        <v>14.9485002168009</v>
      </c>
      <c r="N7" s="79">
        <v>2.6914148452587399</v>
      </c>
      <c r="O7" s="79">
        <v>0.13250000000000001</v>
      </c>
      <c r="P7" s="79">
        <v>44.775559958229898</v>
      </c>
      <c r="Q7" s="79">
        <v>4.47755599582299</v>
      </c>
      <c r="R7" s="79">
        <v>40.298003962406902</v>
      </c>
    </row>
    <row r="8" spans="1:18">
      <c r="A8" s="78">
        <v>41.9</v>
      </c>
      <c r="B8" s="78">
        <v>12.49</v>
      </c>
      <c r="C8" s="78">
        <v>5.6701044991999697E-2</v>
      </c>
      <c r="D8" s="78">
        <v>1</v>
      </c>
      <c r="E8" s="77">
        <v>0.1</v>
      </c>
      <c r="F8" s="77">
        <v>14.25</v>
      </c>
      <c r="G8" s="78">
        <v>40.232023741165499</v>
      </c>
      <c r="H8" s="8">
        <v>0</v>
      </c>
      <c r="I8" s="79">
        <v>2.6901565426157599</v>
      </c>
      <c r="J8" s="79">
        <v>34.099186472957797</v>
      </c>
      <c r="K8" s="79">
        <v>21.204829942409098</v>
      </c>
      <c r="L8" s="79">
        <v>9.1133599185378902</v>
      </c>
      <c r="M8" s="79">
        <v>14.9485002168009</v>
      </c>
      <c r="N8" s="79">
        <v>4.6891139201596497</v>
      </c>
      <c r="O8" s="79">
        <v>0.13250000000000001</v>
      </c>
      <c r="P8" s="79">
        <v>44.755940691380502</v>
      </c>
      <c r="Q8" s="79">
        <v>4.47559406913805</v>
      </c>
      <c r="R8" s="79">
        <v>40.280346622242398</v>
      </c>
    </row>
    <row r="9" spans="1:18">
      <c r="A9" s="78">
        <v>33.94</v>
      </c>
      <c r="B9" s="78">
        <v>18.43</v>
      </c>
      <c r="C9" s="78">
        <v>0</v>
      </c>
      <c r="D9" s="78">
        <v>1</v>
      </c>
      <c r="E9" s="77">
        <v>0.1</v>
      </c>
      <c r="F9" s="77">
        <v>14.25</v>
      </c>
      <c r="G9" s="78">
        <v>46.359692611863402</v>
      </c>
      <c r="H9" s="8">
        <v>0</v>
      </c>
      <c r="I9" s="79">
        <v>1.9133875718231099</v>
      </c>
      <c r="J9" s="79">
        <v>34.099186472957797</v>
      </c>
      <c r="K9" s="79">
        <v>21.204829942409098</v>
      </c>
      <c r="L9" s="79">
        <v>5.9755836050601099</v>
      </c>
      <c r="M9" s="79">
        <v>14.9485002168009</v>
      </c>
      <c r="N9" s="79">
        <v>6.4427932987872598</v>
      </c>
      <c r="O9" s="79">
        <v>0.13250000000000001</v>
      </c>
      <c r="P9" s="79">
        <v>49.647396383485898</v>
      </c>
      <c r="Q9" s="79">
        <v>4.96473963834858</v>
      </c>
      <c r="R9" s="79">
        <v>44.682656745137301</v>
      </c>
    </row>
    <row r="10" spans="1:18">
      <c r="A10" s="78">
        <v>51.5</v>
      </c>
      <c r="B10" s="78">
        <v>-0.14000000000000001</v>
      </c>
      <c r="C10" s="78">
        <v>6.9164223999999802E-2</v>
      </c>
      <c r="D10" s="78">
        <v>1</v>
      </c>
      <c r="E10" s="77">
        <v>0.01</v>
      </c>
      <c r="F10" s="77">
        <v>14.25</v>
      </c>
      <c r="G10" s="78">
        <v>31.076943089728399</v>
      </c>
      <c r="H10" s="8">
        <v>0</v>
      </c>
      <c r="I10" s="79">
        <v>6.72784424564058</v>
      </c>
      <c r="J10" s="79">
        <v>34.099186472957797</v>
      </c>
      <c r="K10" s="79">
        <v>21.204829942409098</v>
      </c>
      <c r="L10" s="79">
        <v>17.554968281102699</v>
      </c>
      <c r="M10" s="79">
        <v>14.9485002168009</v>
      </c>
      <c r="N10" s="79">
        <v>2.6914148452587399</v>
      </c>
      <c r="O10" s="79">
        <v>0.53</v>
      </c>
      <c r="P10" s="79">
        <v>34.714133253914703</v>
      </c>
      <c r="Q10" s="79">
        <v>1.73570666269574</v>
      </c>
      <c r="R10" s="79">
        <v>32.978426591218998</v>
      </c>
    </row>
    <row r="11" spans="1:18">
      <c r="A11" s="78">
        <v>41.9</v>
      </c>
      <c r="B11" s="78">
        <v>12.49</v>
      </c>
      <c r="C11" s="78">
        <v>5.6701044991999697E-2</v>
      </c>
      <c r="D11" s="78">
        <v>1</v>
      </c>
      <c r="E11" s="77">
        <v>0.01</v>
      </c>
      <c r="F11" s="77">
        <v>14.25</v>
      </c>
      <c r="G11" s="78">
        <v>40.232023741165499</v>
      </c>
      <c r="H11" s="8">
        <v>0</v>
      </c>
      <c r="I11" s="79">
        <v>8.20500328100856</v>
      </c>
      <c r="J11" s="79">
        <v>34.099186472957797</v>
      </c>
      <c r="K11" s="79">
        <v>21.204829942409098</v>
      </c>
      <c r="L11" s="79">
        <v>19.3828846397167</v>
      </c>
      <c r="M11" s="79">
        <v>14.9485002168009</v>
      </c>
      <c r="N11" s="79">
        <v>4.6891139201596497</v>
      </c>
      <c r="O11" s="79">
        <v>0.53</v>
      </c>
      <c r="P11" s="79">
        <v>34.883915970201599</v>
      </c>
      <c r="Q11" s="79">
        <v>1.74419579851008</v>
      </c>
      <c r="R11" s="79">
        <v>33.139720171691501</v>
      </c>
    </row>
    <row r="12" spans="1:18">
      <c r="A12" s="78">
        <v>33.94</v>
      </c>
      <c r="B12" s="78">
        <v>18.43</v>
      </c>
      <c r="C12" s="78">
        <v>0</v>
      </c>
      <c r="D12" s="78">
        <v>1</v>
      </c>
      <c r="E12" s="77">
        <v>0.01</v>
      </c>
      <c r="F12" s="77">
        <v>14.25</v>
      </c>
      <c r="G12" s="78">
        <v>46.359692611863402</v>
      </c>
      <c r="H12" s="8">
        <v>0</v>
      </c>
      <c r="I12" s="79">
        <v>5.9418060959177597</v>
      </c>
      <c r="J12" s="79">
        <v>34.099186472957797</v>
      </c>
      <c r="K12" s="79">
        <v>21.204829942409098</v>
      </c>
      <c r="L12" s="79">
        <v>16.410809651505701</v>
      </c>
      <c r="M12" s="79">
        <v>14.9485002168009</v>
      </c>
      <c r="N12" s="79">
        <v>6.4427932987872598</v>
      </c>
      <c r="O12" s="79">
        <v>0.53</v>
      </c>
      <c r="P12" s="79">
        <v>39.609670337040299</v>
      </c>
      <c r="Q12" s="79">
        <v>1.9804835168520101</v>
      </c>
      <c r="R12" s="79">
        <v>37.629186820188302</v>
      </c>
    </row>
    <row r="13" spans="1:18">
      <c r="A13" s="78">
        <v>51.5</v>
      </c>
      <c r="B13" s="78">
        <v>-0.14000000000000001</v>
      </c>
      <c r="C13" s="78">
        <v>6.9164223999999802E-2</v>
      </c>
      <c r="D13" s="78">
        <v>1</v>
      </c>
      <c r="E13" s="77">
        <v>1E-3</v>
      </c>
      <c r="F13" s="77">
        <v>14.25</v>
      </c>
      <c r="G13" s="78">
        <v>31.076943089728399</v>
      </c>
      <c r="H13" s="8">
        <v>0</v>
      </c>
      <c r="I13" s="79">
        <v>14.761773580214699</v>
      </c>
      <c r="J13" s="79">
        <v>34.099186472957797</v>
      </c>
      <c r="K13" s="79">
        <v>21.204829942409098</v>
      </c>
      <c r="L13" s="79">
        <v>24.791383913976802</v>
      </c>
      <c r="M13" s="79">
        <v>14.9485002168009</v>
      </c>
      <c r="N13" s="79">
        <v>2.6914148452587399</v>
      </c>
      <c r="O13" s="79">
        <v>1.1924999999999999</v>
      </c>
      <c r="P13" s="79">
        <v>28.140217621040701</v>
      </c>
      <c r="Q13" s="79">
        <v>-7.8104793802104797E-16</v>
      </c>
      <c r="R13" s="79">
        <v>28.140217621040701</v>
      </c>
    </row>
    <row r="14" spans="1:18">
      <c r="A14" s="78">
        <v>41.9</v>
      </c>
      <c r="B14" s="78">
        <v>12.49</v>
      </c>
      <c r="C14" s="78">
        <v>5.6701044991999697E-2</v>
      </c>
      <c r="D14" s="78">
        <v>1</v>
      </c>
      <c r="E14" s="77">
        <v>1E-3</v>
      </c>
      <c r="F14" s="77">
        <v>14.25</v>
      </c>
      <c r="G14" s="78">
        <v>40.232023741165499</v>
      </c>
      <c r="H14" s="8">
        <v>0</v>
      </c>
      <c r="I14" s="79">
        <v>17.636376000945098</v>
      </c>
      <c r="J14" s="79">
        <v>34.099186472957797</v>
      </c>
      <c r="K14" s="79">
        <v>21.204829942409098</v>
      </c>
      <c r="L14" s="79">
        <v>26.429898289454499</v>
      </c>
      <c r="M14" s="79">
        <v>14.9485002168009</v>
      </c>
      <c r="N14" s="79">
        <v>4.6891139201596497</v>
      </c>
      <c r="O14" s="79">
        <v>1.1924999999999999</v>
      </c>
      <c r="P14" s="79">
        <v>28.499402320463901</v>
      </c>
      <c r="Q14" s="79">
        <v>-7.9101731610586503E-16</v>
      </c>
      <c r="R14" s="79">
        <v>28.499402320463901</v>
      </c>
    </row>
    <row r="15" spans="1:18">
      <c r="A15" s="78">
        <v>33.94</v>
      </c>
      <c r="B15" s="78">
        <v>18.43</v>
      </c>
      <c r="C15" s="78">
        <v>0</v>
      </c>
      <c r="D15" s="78">
        <v>1</v>
      </c>
      <c r="E15" s="77">
        <v>1E-3</v>
      </c>
      <c r="F15" s="77">
        <v>14.25</v>
      </c>
      <c r="G15" s="78">
        <v>46.359692611863402</v>
      </c>
      <c r="H15" s="8">
        <v>0</v>
      </c>
      <c r="I15" s="79">
        <v>12.9815168668478</v>
      </c>
      <c r="J15" s="79">
        <v>34.099186472957797</v>
      </c>
      <c r="K15" s="79">
        <v>21.204829942409098</v>
      </c>
      <c r="L15" s="79">
        <v>23.6078766672521</v>
      </c>
      <c r="M15" s="79">
        <v>14.9485002168009</v>
      </c>
      <c r="N15" s="79">
        <v>6.4427932987872598</v>
      </c>
      <c r="O15" s="79">
        <v>1.1924999999999999</v>
      </c>
      <c r="P15" s="79">
        <v>33.075103321293803</v>
      </c>
      <c r="Q15" s="79">
        <v>-9.1801853122890995E-16</v>
      </c>
      <c r="R15" s="79">
        <v>33.075103321293803</v>
      </c>
    </row>
    <row r="16" spans="1:18">
      <c r="A16" s="78">
        <v>51.5</v>
      </c>
      <c r="B16" s="78">
        <v>-0.14000000000000001</v>
      </c>
      <c r="C16" s="78">
        <v>6.9164223999999802E-2</v>
      </c>
      <c r="D16" s="78">
        <v>1</v>
      </c>
      <c r="E16" s="77">
        <v>1</v>
      </c>
      <c r="F16" s="77">
        <v>29</v>
      </c>
      <c r="G16" s="78">
        <v>31.076943089728399</v>
      </c>
      <c r="H16" s="8">
        <v>0</v>
      </c>
      <c r="I16" s="79">
        <v>2.17898357133428</v>
      </c>
      <c r="J16" s="79">
        <v>42.122347945372901</v>
      </c>
      <c r="K16" s="79">
        <v>22.6</v>
      </c>
      <c r="L16" s="79">
        <v>7.6445394022481299</v>
      </c>
      <c r="M16" s="79">
        <v>14.9485002168009</v>
      </c>
      <c r="N16" s="79">
        <v>2.6914148452587399</v>
      </c>
      <c r="O16" s="79">
        <v>0</v>
      </c>
      <c r="P16" s="79">
        <v>52.117723605184402</v>
      </c>
      <c r="Q16" s="79">
        <v>7.8176585407776598</v>
      </c>
      <c r="R16" s="79">
        <v>44.300065064406802</v>
      </c>
    </row>
    <row r="17" spans="1:18">
      <c r="A17" s="78">
        <v>41.9</v>
      </c>
      <c r="B17" s="78">
        <v>12.49</v>
      </c>
      <c r="C17" s="78">
        <v>5.6701044991999697E-2</v>
      </c>
      <c r="D17" s="78">
        <v>1</v>
      </c>
      <c r="E17" s="77">
        <v>1</v>
      </c>
      <c r="F17" s="77">
        <v>29</v>
      </c>
      <c r="G17" s="78">
        <v>40.232023741165499</v>
      </c>
      <c r="H17" s="8">
        <v>0</v>
      </c>
      <c r="I17" s="79">
        <v>2.8153763213141101</v>
      </c>
      <c r="J17" s="79">
        <v>42.122347945372901</v>
      </c>
      <c r="K17" s="79">
        <v>22.6</v>
      </c>
      <c r="L17" s="79">
        <v>10.159523852767</v>
      </c>
      <c r="M17" s="79">
        <v>14.9485002168009</v>
      </c>
      <c r="N17" s="79">
        <v>4.6891139201596497</v>
      </c>
      <c r="O17" s="79">
        <v>0</v>
      </c>
      <c r="P17" s="79">
        <v>51.6004382295665</v>
      </c>
      <c r="Q17" s="79">
        <v>7.7400657344349799</v>
      </c>
      <c r="R17" s="79">
        <v>43.8603724951315</v>
      </c>
    </row>
    <row r="18" spans="1:18">
      <c r="A18" s="78">
        <v>33.94</v>
      </c>
      <c r="B18" s="78">
        <v>18.43</v>
      </c>
      <c r="C18" s="78">
        <v>0</v>
      </c>
      <c r="D18" s="78">
        <v>1</v>
      </c>
      <c r="E18" s="77">
        <v>1</v>
      </c>
      <c r="F18" s="77">
        <v>29</v>
      </c>
      <c r="G18" s="78">
        <v>46.359692611863402</v>
      </c>
      <c r="H18" s="8">
        <v>0</v>
      </c>
      <c r="I18" s="79">
        <v>1.9606361128685701</v>
      </c>
      <c r="J18" s="79">
        <v>42.122347945372901</v>
      </c>
      <c r="K18" s="79">
        <v>22.6</v>
      </c>
      <c r="L18" s="79">
        <v>6.6081721463515199</v>
      </c>
      <c r="M18" s="79">
        <v>14.9485002168009</v>
      </c>
      <c r="N18" s="79">
        <v>6.4427932987872598</v>
      </c>
      <c r="O18" s="79">
        <v>0</v>
      </c>
      <c r="P18" s="79">
        <v>56.905469314609597</v>
      </c>
      <c r="Q18" s="79">
        <v>8.5358203971914293</v>
      </c>
      <c r="R18" s="79">
        <v>48.369648917418097</v>
      </c>
    </row>
    <row r="19" spans="1:18">
      <c r="A19" s="78">
        <v>51.5</v>
      </c>
      <c r="B19" s="78">
        <v>-0.14000000000000001</v>
      </c>
      <c r="C19" s="78">
        <v>6.9164223999999802E-2</v>
      </c>
      <c r="D19" s="78">
        <v>1</v>
      </c>
      <c r="E19" s="77">
        <v>0.1</v>
      </c>
      <c r="F19" s="77">
        <v>29</v>
      </c>
      <c r="G19" s="78">
        <v>31.076943089728399</v>
      </c>
      <c r="H19" s="8">
        <v>0</v>
      </c>
      <c r="I19" s="79">
        <v>8.4677931602716807</v>
      </c>
      <c r="J19" s="79">
        <v>42.122347945372901</v>
      </c>
      <c r="K19" s="79">
        <v>22.6</v>
      </c>
      <c r="L19" s="79">
        <v>20.967607449364401</v>
      </c>
      <c r="M19" s="79">
        <v>14.9485002168009</v>
      </c>
      <c r="N19" s="79">
        <v>2.6914148452587399</v>
      </c>
      <c r="O19" s="79">
        <v>0.13250000000000001</v>
      </c>
      <c r="P19" s="79">
        <v>38.927155558068101</v>
      </c>
      <c r="Q19" s="79">
        <v>3.8927155558068098</v>
      </c>
      <c r="R19" s="79">
        <v>35.034440002261299</v>
      </c>
    </row>
    <row r="20" spans="1:18">
      <c r="A20" s="78">
        <v>41.9</v>
      </c>
      <c r="B20" s="78">
        <v>12.49</v>
      </c>
      <c r="C20" s="78">
        <v>5.6701044991999697E-2</v>
      </c>
      <c r="D20" s="78">
        <v>1</v>
      </c>
      <c r="E20" s="77">
        <v>0.1</v>
      </c>
      <c r="F20" s="77">
        <v>29</v>
      </c>
      <c r="G20" s="78">
        <v>40.232023741165499</v>
      </c>
      <c r="H20" s="8">
        <v>0</v>
      </c>
      <c r="I20" s="79">
        <v>10.702898420238901</v>
      </c>
      <c r="J20" s="79">
        <v>42.122347945372901</v>
      </c>
      <c r="K20" s="79">
        <v>22.6</v>
      </c>
      <c r="L20" s="79">
        <v>23.2667317217206</v>
      </c>
      <c r="M20" s="79">
        <v>14.9485002168009</v>
      </c>
      <c r="N20" s="79">
        <v>4.6891139201596497</v>
      </c>
      <c r="O20" s="79">
        <v>0.13250000000000001</v>
      </c>
      <c r="P20" s="79">
        <v>38.625730360612899</v>
      </c>
      <c r="Q20" s="79">
        <v>3.8625730360612902</v>
      </c>
      <c r="R20" s="79">
        <v>34.763157324551599</v>
      </c>
    </row>
    <row r="21" spans="1:18">
      <c r="A21" s="78">
        <v>33.94</v>
      </c>
      <c r="B21" s="78">
        <v>18.43</v>
      </c>
      <c r="C21" s="78">
        <v>0</v>
      </c>
      <c r="D21" s="78">
        <v>1</v>
      </c>
      <c r="E21" s="77">
        <v>0.1</v>
      </c>
      <c r="F21" s="77">
        <v>29</v>
      </c>
      <c r="G21" s="78">
        <v>46.359692611863402</v>
      </c>
      <c r="H21" s="8">
        <v>0</v>
      </c>
      <c r="I21" s="79">
        <v>7.8083225078392102</v>
      </c>
      <c r="J21" s="79">
        <v>42.122347945372901</v>
      </c>
      <c r="K21" s="79">
        <v>22.6</v>
      </c>
      <c r="L21" s="79">
        <v>20.171804985759302</v>
      </c>
      <c r="M21" s="79">
        <v>14.9485002168009</v>
      </c>
      <c r="N21" s="79">
        <v>6.4427932987872598</v>
      </c>
      <c r="O21" s="79">
        <v>0.13250000000000001</v>
      </c>
      <c r="P21" s="79">
        <v>43.474336475201802</v>
      </c>
      <c r="Q21" s="79">
        <v>4.3474336475201802</v>
      </c>
      <c r="R21" s="79">
        <v>39.126902827681597</v>
      </c>
    </row>
    <row r="22" spans="1:18">
      <c r="A22" s="78">
        <v>51.5</v>
      </c>
      <c r="B22" s="78">
        <v>-0.14000000000000001</v>
      </c>
      <c r="C22" s="78">
        <v>6.9164223999999802E-2</v>
      </c>
      <c r="D22" s="78">
        <v>1</v>
      </c>
      <c r="E22" s="77">
        <v>0.01</v>
      </c>
      <c r="F22" s="77">
        <v>29</v>
      </c>
      <c r="G22" s="78">
        <v>31.076943089728399</v>
      </c>
      <c r="H22" s="8">
        <v>0</v>
      </c>
      <c r="I22" s="79">
        <v>23.190809598230199</v>
      </c>
      <c r="J22" s="79">
        <v>42.122347945372901</v>
      </c>
      <c r="K22" s="79">
        <v>22.6</v>
      </c>
      <c r="L22" s="79">
        <v>30.8561395717708</v>
      </c>
      <c r="M22" s="79">
        <v>14.9485002168009</v>
      </c>
      <c r="N22" s="79">
        <v>2.6914148452587399</v>
      </c>
      <c r="O22" s="79">
        <v>0.53</v>
      </c>
      <c r="P22" s="79">
        <v>29.436123435661699</v>
      </c>
      <c r="Q22" s="79">
        <v>1.4718061717830799</v>
      </c>
      <c r="R22" s="79">
        <v>27.964317263878598</v>
      </c>
    </row>
    <row r="23" spans="1:18">
      <c r="A23" s="78">
        <v>41.9</v>
      </c>
      <c r="B23" s="78">
        <v>12.49</v>
      </c>
      <c r="C23" s="78">
        <v>5.6701044991999697E-2</v>
      </c>
      <c r="D23" s="78">
        <v>1</v>
      </c>
      <c r="E23" s="77">
        <v>0.01</v>
      </c>
      <c r="F23" s="77">
        <v>29</v>
      </c>
      <c r="G23" s="78">
        <v>40.232023741165499</v>
      </c>
      <c r="H23" s="8">
        <v>0</v>
      </c>
      <c r="I23" s="79">
        <v>28.674492316428399</v>
      </c>
      <c r="J23" s="79">
        <v>42.122347945372901</v>
      </c>
      <c r="K23" s="79">
        <v>22.6</v>
      </c>
      <c r="L23" s="79">
        <v>32.939403665964299</v>
      </c>
      <c r="M23" s="79">
        <v>14.9485002168009</v>
      </c>
      <c r="N23" s="79">
        <v>4.6891139201596497</v>
      </c>
      <c r="O23" s="79">
        <v>0.53</v>
      </c>
      <c r="P23" s="79">
        <v>29.3505584163692</v>
      </c>
      <c r="Q23" s="79">
        <v>1.46752792081846</v>
      </c>
      <c r="R23" s="79">
        <v>27.883030495550699</v>
      </c>
    </row>
    <row r="24" spans="1:18">
      <c r="A24" s="78">
        <v>33.94</v>
      </c>
      <c r="B24" s="78">
        <v>18.43</v>
      </c>
      <c r="C24" s="78">
        <v>0</v>
      </c>
      <c r="D24" s="78">
        <v>1</v>
      </c>
      <c r="E24" s="77">
        <v>0.01</v>
      </c>
      <c r="F24" s="77">
        <v>29</v>
      </c>
      <c r="G24" s="78">
        <v>46.359692611863402</v>
      </c>
      <c r="H24" s="8">
        <v>0</v>
      </c>
      <c r="I24" s="79">
        <v>21.2486196783126</v>
      </c>
      <c r="J24" s="79">
        <v>42.122347945372901</v>
      </c>
      <c r="K24" s="79">
        <v>22.6</v>
      </c>
      <c r="L24" s="79">
        <v>29.9976743466034</v>
      </c>
      <c r="M24" s="79">
        <v>14.9485002168009</v>
      </c>
      <c r="N24" s="79">
        <v>6.4427932987872598</v>
      </c>
      <c r="O24" s="79">
        <v>0.53</v>
      </c>
      <c r="P24" s="79">
        <v>34.045967114357602</v>
      </c>
      <c r="Q24" s="79">
        <v>1.7022983557178799</v>
      </c>
      <c r="R24" s="79">
        <v>32.343668758639801</v>
      </c>
    </row>
    <row r="25" spans="1:18">
      <c r="A25" s="78">
        <v>51.5</v>
      </c>
      <c r="B25" s="78">
        <v>-0.14000000000000001</v>
      </c>
      <c r="C25" s="78">
        <v>6.9164223999999802E-2</v>
      </c>
      <c r="D25" s="78">
        <v>1</v>
      </c>
      <c r="E25" s="77">
        <v>1E-3</v>
      </c>
      <c r="F25" s="77">
        <v>29</v>
      </c>
      <c r="G25" s="78">
        <v>31.076943089728399</v>
      </c>
      <c r="H25" s="8">
        <v>0</v>
      </c>
      <c r="I25" s="79">
        <v>44.7600912521292</v>
      </c>
      <c r="J25" s="79">
        <v>42.122347945372901</v>
      </c>
      <c r="K25" s="79">
        <v>22.6</v>
      </c>
      <c r="L25" s="79">
        <v>37.310135769467301</v>
      </c>
      <c r="M25" s="79">
        <v>14.9485002168009</v>
      </c>
      <c r="N25" s="79">
        <v>2.6914148452587399</v>
      </c>
      <c r="O25" s="79">
        <v>1.1924999999999999</v>
      </c>
      <c r="P25" s="79">
        <v>23.644627237965199</v>
      </c>
      <c r="Q25" s="79">
        <v>-6.56270239206703E-16</v>
      </c>
      <c r="R25" s="79">
        <v>23.644627237965199</v>
      </c>
    </row>
    <row r="26" spans="1:18">
      <c r="A26" s="78">
        <v>41.9</v>
      </c>
      <c r="B26" s="78">
        <v>12.49</v>
      </c>
      <c r="C26" s="78">
        <v>5.6701044991999697E-2</v>
      </c>
      <c r="D26" s="78">
        <v>1</v>
      </c>
      <c r="E26" s="77">
        <v>1E-3</v>
      </c>
      <c r="F26" s="77">
        <v>29</v>
      </c>
      <c r="G26" s="78">
        <v>40.232023741165499</v>
      </c>
      <c r="H26" s="8">
        <v>0</v>
      </c>
      <c r="I26" s="79">
        <v>54.1401500528195</v>
      </c>
      <c r="J26" s="79">
        <v>42.122347945372901</v>
      </c>
      <c r="K26" s="79">
        <v>22.6</v>
      </c>
      <c r="L26" s="79">
        <v>39.177539685498097</v>
      </c>
      <c r="M26" s="79">
        <v>14.9485002168009</v>
      </c>
      <c r="N26" s="79">
        <v>4.6891139201596497</v>
      </c>
      <c r="O26" s="79">
        <v>1.1924999999999999</v>
      </c>
      <c r="P26" s="79">
        <v>23.7749223968354</v>
      </c>
      <c r="Q26" s="79">
        <v>-6.5988665634107298E-16</v>
      </c>
      <c r="R26" s="79">
        <v>23.7749223968354</v>
      </c>
    </row>
    <row r="27" spans="1:18">
      <c r="A27" s="78">
        <v>33.94</v>
      </c>
      <c r="B27" s="78">
        <v>18.43</v>
      </c>
      <c r="C27" s="78">
        <v>0</v>
      </c>
      <c r="D27" s="78">
        <v>1</v>
      </c>
      <c r="E27" s="77">
        <v>1E-3</v>
      </c>
      <c r="F27" s="77">
        <v>29</v>
      </c>
      <c r="G27" s="78">
        <v>46.359692611863402</v>
      </c>
      <c r="H27" s="8">
        <v>0</v>
      </c>
      <c r="I27" s="79">
        <v>40.681330153722499</v>
      </c>
      <c r="J27" s="79">
        <v>42.122347945372901</v>
      </c>
      <c r="K27" s="79">
        <v>22.6</v>
      </c>
      <c r="L27" s="79">
        <v>36.3723302672757</v>
      </c>
      <c r="M27" s="79">
        <v>14.9485002168009</v>
      </c>
      <c r="N27" s="79">
        <v>6.4427932987872598</v>
      </c>
      <c r="O27" s="79">
        <v>1.1924999999999999</v>
      </c>
      <c r="P27" s="79">
        <v>28.3338111936853</v>
      </c>
      <c r="Q27" s="79">
        <v>-7.8642123906528704E-16</v>
      </c>
      <c r="R27" s="79">
        <v>28.3338111936853</v>
      </c>
    </row>
    <row r="28" spans="1:18">
      <c r="A28" s="78">
        <v>22.9</v>
      </c>
      <c r="B28" s="78">
        <v>-43.23</v>
      </c>
      <c r="C28" s="78">
        <v>0</v>
      </c>
      <c r="D28" s="78">
        <v>-100</v>
      </c>
      <c r="E28" s="77">
        <v>1</v>
      </c>
      <c r="F28" s="77">
        <v>14.25</v>
      </c>
      <c r="G28" s="78">
        <v>22.2783346840557</v>
      </c>
      <c r="H28" s="8">
        <v>0</v>
      </c>
      <c r="I28" s="79">
        <v>1.7069012811712401</v>
      </c>
      <c r="J28" s="79">
        <v>34.099186472957797</v>
      </c>
      <c r="K28" s="79">
        <v>21.204829942409098</v>
      </c>
      <c r="L28" s="79">
        <v>4.9239397258753002</v>
      </c>
      <c r="M28" s="79">
        <v>14.9485002168009</v>
      </c>
      <c r="N28" s="79">
        <v>1.3476999476388301</v>
      </c>
      <c r="O28" s="79">
        <v>0</v>
      </c>
      <c r="P28" s="79">
        <v>45.4714469115222</v>
      </c>
      <c r="Q28" s="79">
        <v>6.8207170367283299</v>
      </c>
      <c r="R28" s="79">
        <v>38.650729874793903</v>
      </c>
    </row>
    <row r="29" spans="1:18">
      <c r="A29" s="78">
        <v>25.78</v>
      </c>
      <c r="B29" s="78">
        <v>-80.22</v>
      </c>
      <c r="C29" s="81">
        <v>7.51071354880102E-5</v>
      </c>
      <c r="D29" s="78">
        <v>-100</v>
      </c>
      <c r="E29" s="77">
        <v>1</v>
      </c>
      <c r="F29" s="77">
        <v>14.25</v>
      </c>
      <c r="G29" s="78">
        <v>52.6789928981838</v>
      </c>
      <c r="H29" s="8">
        <v>0</v>
      </c>
      <c r="I29" s="79">
        <v>1.4390414937292599</v>
      </c>
      <c r="J29" s="79">
        <v>34.099186472957797</v>
      </c>
      <c r="K29" s="79">
        <v>21.204829942409098</v>
      </c>
      <c r="L29" s="79">
        <v>3.3519177987808102</v>
      </c>
      <c r="M29" s="79">
        <v>14.9485002168009</v>
      </c>
      <c r="N29" s="79">
        <v>8.6930699102160602</v>
      </c>
      <c r="O29" s="79">
        <v>0</v>
      </c>
      <c r="P29" s="79">
        <v>54.388838801193998</v>
      </c>
      <c r="Q29" s="79">
        <v>8.1583258201790905</v>
      </c>
      <c r="R29" s="79">
        <v>46.230512981014897</v>
      </c>
    </row>
    <row r="30" spans="1:18">
      <c r="A30" s="78">
        <v>22.9</v>
      </c>
      <c r="B30" s="78">
        <v>-43.23</v>
      </c>
      <c r="C30" s="78">
        <v>0</v>
      </c>
      <c r="D30" s="78">
        <v>-100</v>
      </c>
      <c r="E30" s="77">
        <v>0.1</v>
      </c>
      <c r="F30" s="77">
        <v>14.25</v>
      </c>
      <c r="G30" s="78">
        <v>22.2783346840557</v>
      </c>
      <c r="H30" s="8">
        <v>0</v>
      </c>
      <c r="I30" s="79">
        <v>8.2716474380797909</v>
      </c>
      <c r="J30" s="79">
        <v>34.099186472957797</v>
      </c>
      <c r="K30" s="79">
        <v>21.204829942409098</v>
      </c>
      <c r="L30" s="79">
        <v>19.457382639620501</v>
      </c>
      <c r="M30" s="79">
        <v>14.9485002168009</v>
      </c>
      <c r="N30" s="79">
        <v>1.3476999476388301</v>
      </c>
      <c r="O30" s="79">
        <v>0.13250000000000001</v>
      </c>
      <c r="P30" s="79">
        <v>31.070503997777099</v>
      </c>
      <c r="Q30" s="79">
        <v>3.1070503997777101</v>
      </c>
      <c r="R30" s="79">
        <v>27.963453597999401</v>
      </c>
    </row>
    <row r="31" spans="1:18">
      <c r="A31" s="78">
        <v>25.78</v>
      </c>
      <c r="B31" s="78">
        <v>-80.22</v>
      </c>
      <c r="C31" s="81">
        <v>7.51071354880102E-5</v>
      </c>
      <c r="D31" s="78">
        <v>-100</v>
      </c>
      <c r="E31" s="82">
        <v>0.1</v>
      </c>
      <c r="F31" s="82">
        <v>14.25</v>
      </c>
      <c r="G31" s="83">
        <v>52.6789928981838</v>
      </c>
      <c r="H31" s="8">
        <v>0</v>
      </c>
      <c r="I31" s="37">
        <v>6.3041718569740599</v>
      </c>
      <c r="J31" s="37">
        <v>34.099186472957797</v>
      </c>
      <c r="K31" s="37">
        <v>21.204829942409098</v>
      </c>
      <c r="L31" s="37">
        <v>16.955976687488501</v>
      </c>
      <c r="M31" s="37">
        <v>14.9485002168009</v>
      </c>
      <c r="N31" s="37">
        <v>8.6930699102160602</v>
      </c>
      <c r="O31" s="37">
        <v>0.13250000000000001</v>
      </c>
      <c r="P31" s="37">
        <v>40.917279912486201</v>
      </c>
      <c r="Q31" s="37">
        <v>4.0917279912486197</v>
      </c>
      <c r="R31" s="37">
        <v>36.825551921237597</v>
      </c>
    </row>
    <row r="32" spans="1:18">
      <c r="A32" s="78">
        <v>22.9</v>
      </c>
      <c r="B32" s="78">
        <v>-43.23</v>
      </c>
      <c r="C32" s="78">
        <v>0</v>
      </c>
      <c r="D32" s="78">
        <v>-100</v>
      </c>
      <c r="E32" s="82">
        <v>0.01</v>
      </c>
      <c r="F32" s="82">
        <v>14.25</v>
      </c>
      <c r="G32" s="83">
        <v>22.2783346840557</v>
      </c>
      <c r="H32" s="8">
        <v>0</v>
      </c>
      <c r="I32" s="37">
        <v>18.944103557253602</v>
      </c>
      <c r="J32" s="37">
        <v>34.099186472957797</v>
      </c>
      <c r="K32" s="37">
        <v>21.204829942409098</v>
      </c>
      <c r="L32" s="37">
        <v>27.088620179146101</v>
      </c>
      <c r="M32" s="37">
        <v>14.9485002168009</v>
      </c>
      <c r="N32" s="37">
        <v>1.3476999476388301</v>
      </c>
      <c r="O32" s="37">
        <v>0.53</v>
      </c>
      <c r="P32" s="37">
        <v>23.8367664582514</v>
      </c>
      <c r="Q32" s="37">
        <v>1.19183832291257</v>
      </c>
      <c r="R32" s="37">
        <v>22.644928135338901</v>
      </c>
    </row>
    <row r="33" spans="1:18">
      <c r="A33" s="78">
        <v>25.78</v>
      </c>
      <c r="B33" s="78">
        <v>-80.22</v>
      </c>
      <c r="C33" s="81">
        <v>7.51071354880102E-5</v>
      </c>
      <c r="D33" s="78">
        <v>-100</v>
      </c>
      <c r="E33" s="82">
        <v>0.01</v>
      </c>
      <c r="F33" s="82">
        <v>14.25</v>
      </c>
      <c r="G33" s="83">
        <v>52.6789928981838</v>
      </c>
      <c r="H33" s="8">
        <v>0</v>
      </c>
      <c r="I33" s="37">
        <v>16.446176444402798</v>
      </c>
      <c r="J33" s="37">
        <v>34.099186472957797</v>
      </c>
      <c r="K33" s="37">
        <v>21.204829942409098</v>
      </c>
      <c r="L33" s="37">
        <v>25.7864503644082</v>
      </c>
      <c r="M33" s="37">
        <v>14.9485002168009</v>
      </c>
      <c r="N33" s="37">
        <v>8.6930699102160602</v>
      </c>
      <c r="O33" s="37">
        <v>0.53</v>
      </c>
      <c r="P33" s="37">
        <v>32.484306235566599</v>
      </c>
      <c r="Q33" s="37">
        <v>1.62421531177833</v>
      </c>
      <c r="R33" s="37">
        <v>30.860090923788199</v>
      </c>
    </row>
    <row r="34" spans="1:18">
      <c r="A34" s="78">
        <v>22.9</v>
      </c>
      <c r="B34" s="78">
        <v>-43.23</v>
      </c>
      <c r="C34" s="78">
        <v>0</v>
      </c>
      <c r="D34" s="78">
        <v>-100</v>
      </c>
      <c r="E34" s="82">
        <v>1E-3</v>
      </c>
      <c r="F34" s="82">
        <v>14.25</v>
      </c>
      <c r="G34" s="83">
        <v>22.2783346840557</v>
      </c>
      <c r="H34" s="8">
        <v>0</v>
      </c>
      <c r="I34" s="37">
        <v>29.9117129575558</v>
      </c>
      <c r="J34" s="37">
        <v>34.099186472957797</v>
      </c>
      <c r="K34" s="37">
        <v>21.204829942409098</v>
      </c>
      <c r="L34" s="37">
        <v>31.294963460577801</v>
      </c>
      <c r="M34" s="37">
        <v>14.9485002168009</v>
      </c>
      <c r="N34" s="37">
        <v>1.3476999476388301</v>
      </c>
      <c r="O34" s="37">
        <v>1.1924999999999999</v>
      </c>
      <c r="P34" s="37">
        <v>20.292923176819698</v>
      </c>
      <c r="Q34" s="37">
        <v>-5.6324176369636804E-16</v>
      </c>
      <c r="R34" s="37">
        <v>20.292923176819698</v>
      </c>
    </row>
    <row r="35" spans="1:18">
      <c r="A35" s="78">
        <v>25.78</v>
      </c>
      <c r="B35" s="78">
        <v>-80.22</v>
      </c>
      <c r="C35" s="81">
        <v>7.51071354880102E-5</v>
      </c>
      <c r="D35" s="78">
        <v>-100</v>
      </c>
      <c r="E35" s="82">
        <v>1E-3</v>
      </c>
      <c r="F35" s="82">
        <v>14.25</v>
      </c>
      <c r="G35" s="83">
        <v>52.6789928981838</v>
      </c>
      <c r="H35" s="8">
        <v>0</v>
      </c>
      <c r="I35" s="37">
        <v>29.9576770100395</v>
      </c>
      <c r="J35" s="37">
        <v>34.099186472957797</v>
      </c>
      <c r="K35" s="37">
        <v>21.204829942409098</v>
      </c>
      <c r="L35" s="37">
        <v>31.309103892167698</v>
      </c>
      <c r="M35" s="37">
        <v>14.9485002168009</v>
      </c>
      <c r="N35" s="37">
        <v>8.6930699102160602</v>
      </c>
      <c r="O35" s="37">
        <v>1.1924999999999999</v>
      </c>
      <c r="P35" s="37">
        <v>27.624152707807099</v>
      </c>
      <c r="Q35" s="37">
        <v>-7.6672425929922003E-16</v>
      </c>
      <c r="R35" s="37">
        <v>27.624152707807099</v>
      </c>
    </row>
    <row r="36" spans="1:18">
      <c r="A36" s="78">
        <v>22.9</v>
      </c>
      <c r="B36" s="78">
        <v>-43.23</v>
      </c>
      <c r="C36" s="78">
        <v>0</v>
      </c>
      <c r="D36" s="78">
        <v>-100</v>
      </c>
      <c r="E36" s="82">
        <v>1</v>
      </c>
      <c r="F36" s="82">
        <v>29</v>
      </c>
      <c r="G36" s="83">
        <v>22.2783346840557</v>
      </c>
      <c r="H36" s="8">
        <v>0</v>
      </c>
      <c r="I36" s="37">
        <v>6.8133680785728004</v>
      </c>
      <c r="J36" s="37">
        <v>42.122347945372901</v>
      </c>
      <c r="K36" s="37">
        <v>22.6</v>
      </c>
      <c r="L36" s="37">
        <v>18.8339778430697</v>
      </c>
      <c r="M36" s="37">
        <v>14.9485002168009</v>
      </c>
      <c r="N36" s="37">
        <v>1.3476999476388301</v>
      </c>
      <c r="O36" s="37">
        <v>0</v>
      </c>
      <c r="P36" s="37">
        <v>39.584570266742901</v>
      </c>
      <c r="Q36" s="37">
        <v>5.9376855400114303</v>
      </c>
      <c r="R36" s="37">
        <v>33.6468847267315</v>
      </c>
    </row>
    <row r="37" spans="1:18">
      <c r="A37" s="78">
        <v>25.78</v>
      </c>
      <c r="B37" s="78">
        <v>-80.22</v>
      </c>
      <c r="C37" s="81">
        <v>7.51071354880102E-5</v>
      </c>
      <c r="D37" s="78">
        <v>-100</v>
      </c>
      <c r="E37" s="82">
        <v>1</v>
      </c>
      <c r="F37" s="82">
        <v>29</v>
      </c>
      <c r="G37" s="83">
        <v>52.6789928981838</v>
      </c>
      <c r="H37" s="8">
        <v>0</v>
      </c>
      <c r="I37" s="37">
        <v>6.6638562474195702</v>
      </c>
      <c r="J37" s="37">
        <v>42.122347945372901</v>
      </c>
      <c r="K37" s="37">
        <v>22.6</v>
      </c>
      <c r="L37" s="37">
        <v>18.616199009908701</v>
      </c>
      <c r="M37" s="37">
        <v>14.9485002168009</v>
      </c>
      <c r="N37" s="37">
        <v>8.6930699102160602</v>
      </c>
      <c r="O37" s="37">
        <v>0</v>
      </c>
      <c r="P37" s="37">
        <v>47.147719062481201</v>
      </c>
      <c r="Q37" s="37">
        <v>7.0721578593721803</v>
      </c>
      <c r="R37" s="37">
        <v>40.075561203108997</v>
      </c>
    </row>
    <row r="38" spans="1:18">
      <c r="A38" s="78">
        <v>22.9</v>
      </c>
      <c r="B38" s="78">
        <v>-43.23</v>
      </c>
      <c r="C38" s="78">
        <v>0</v>
      </c>
      <c r="D38" s="78">
        <v>-100</v>
      </c>
      <c r="E38" s="82">
        <v>0.1</v>
      </c>
      <c r="F38" s="82">
        <v>29</v>
      </c>
      <c r="G38" s="83">
        <v>22.2783346840557</v>
      </c>
      <c r="H38" s="8">
        <v>0</v>
      </c>
      <c r="I38" s="37">
        <v>29.318968439322799</v>
      </c>
      <c r="J38" s="37">
        <v>42.122347945372901</v>
      </c>
      <c r="K38" s="37">
        <v>22.6</v>
      </c>
      <c r="L38" s="37">
        <v>33.157560303370801</v>
      </c>
      <c r="M38" s="37">
        <v>14.9485002168009</v>
      </c>
      <c r="N38" s="37">
        <v>1.3476999476388301</v>
      </c>
      <c r="O38" s="37">
        <v>0.13250000000000001</v>
      </c>
      <c r="P38" s="37">
        <v>25.393487806441801</v>
      </c>
      <c r="Q38" s="37">
        <v>2.5393487806441799</v>
      </c>
      <c r="R38" s="37">
        <v>22.8541390257976</v>
      </c>
    </row>
    <row r="39" spans="1:18">
      <c r="A39" s="78">
        <v>25.78</v>
      </c>
      <c r="B39" s="78">
        <v>-80.22</v>
      </c>
      <c r="C39" s="81">
        <v>7.51071354880102E-5</v>
      </c>
      <c r="D39" s="78">
        <v>-100</v>
      </c>
      <c r="E39" s="82">
        <v>0.1</v>
      </c>
      <c r="F39" s="82">
        <v>29</v>
      </c>
      <c r="G39" s="83">
        <v>52.6789928981838</v>
      </c>
      <c r="H39" s="8">
        <v>0</v>
      </c>
      <c r="I39" s="37">
        <v>25.5945594129781</v>
      </c>
      <c r="J39" s="37">
        <v>42.122347945372901</v>
      </c>
      <c r="K39" s="37">
        <v>22.6</v>
      </c>
      <c r="L39" s="37">
        <v>31.824137070049101</v>
      </c>
      <c r="M39" s="37">
        <v>14.9485002168009</v>
      </c>
      <c r="N39" s="37">
        <v>8.6930699102160602</v>
      </c>
      <c r="O39" s="37">
        <v>0.13250000000000001</v>
      </c>
      <c r="P39" s="37">
        <v>34.072281002340702</v>
      </c>
      <c r="Q39" s="37">
        <v>3.4072281002340699</v>
      </c>
      <c r="R39" s="37">
        <v>30.665052902106702</v>
      </c>
    </row>
    <row r="40" spans="1:18">
      <c r="A40" s="78">
        <v>22.9</v>
      </c>
      <c r="B40" s="78">
        <v>-43.23</v>
      </c>
      <c r="C40" s="78">
        <v>0</v>
      </c>
      <c r="D40" s="78">
        <v>-100</v>
      </c>
      <c r="E40" s="82">
        <v>0.01</v>
      </c>
      <c r="F40" s="82">
        <v>29</v>
      </c>
      <c r="G40" s="83">
        <v>22.2783346840557</v>
      </c>
      <c r="H40" s="8">
        <v>0</v>
      </c>
      <c r="I40" s="37">
        <v>59.625763547990204</v>
      </c>
      <c r="J40" s="37">
        <v>42.122347945372901</v>
      </c>
      <c r="K40" s="37">
        <v>22.6</v>
      </c>
      <c r="L40" s="37">
        <v>40.124807349475297</v>
      </c>
      <c r="M40" s="37">
        <v>14.9485002168009</v>
      </c>
      <c r="N40" s="37">
        <v>1.3476999476388301</v>
      </c>
      <c r="O40" s="37">
        <v>0.53</v>
      </c>
      <c r="P40" s="37">
        <v>18.823740760337301</v>
      </c>
      <c r="Q40" s="37">
        <v>0.94118703801686399</v>
      </c>
      <c r="R40" s="37">
        <v>17.882553722320399</v>
      </c>
    </row>
    <row r="41" spans="1:18">
      <c r="A41" s="78">
        <v>25.78</v>
      </c>
      <c r="B41" s="78">
        <v>-80.22</v>
      </c>
      <c r="C41" s="81">
        <v>7.51071354880102E-5</v>
      </c>
      <c r="D41" s="78">
        <v>-100</v>
      </c>
      <c r="E41" s="82">
        <v>0.01</v>
      </c>
      <c r="F41" s="82">
        <v>29</v>
      </c>
      <c r="G41" s="83">
        <v>52.6789928981838</v>
      </c>
      <c r="H41" s="8">
        <v>0</v>
      </c>
      <c r="I41" s="37">
        <v>58.539885720963099</v>
      </c>
      <c r="J41" s="37">
        <v>42.122347945372901</v>
      </c>
      <c r="K41" s="37">
        <v>22.6</v>
      </c>
      <c r="L41" s="37">
        <v>39.944412268501303</v>
      </c>
      <c r="M41" s="37">
        <v>14.9485002168009</v>
      </c>
      <c r="N41" s="37">
        <v>8.6930699102160602</v>
      </c>
      <c r="O41" s="37">
        <v>0.53</v>
      </c>
      <c r="P41" s="37">
        <v>26.349505803888601</v>
      </c>
      <c r="Q41" s="37">
        <v>1.31747529019443</v>
      </c>
      <c r="R41" s="37">
        <v>25.032030513694099</v>
      </c>
    </row>
    <row r="42" spans="1:18">
      <c r="A42" s="78">
        <v>22.9</v>
      </c>
      <c r="B42" s="78">
        <v>-43.23</v>
      </c>
      <c r="C42" s="78">
        <v>0</v>
      </c>
      <c r="D42" s="78">
        <v>-100</v>
      </c>
      <c r="E42" s="82">
        <v>1E-3</v>
      </c>
      <c r="F42" s="82">
        <v>29</v>
      </c>
      <c r="G42" s="83">
        <v>22.2783346840557</v>
      </c>
      <c r="H42" s="8">
        <v>0</v>
      </c>
      <c r="I42" s="37">
        <v>83.599639103156804</v>
      </c>
      <c r="J42" s="37">
        <v>42.122347945372901</v>
      </c>
      <c r="K42" s="37">
        <v>22.6</v>
      </c>
      <c r="L42" s="37">
        <v>43.441819498948099</v>
      </c>
      <c r="M42" s="37">
        <v>14.9485002168009</v>
      </c>
      <c r="N42" s="37">
        <v>1.3476999476388301</v>
      </c>
      <c r="O42" s="37">
        <v>1.1924999999999999</v>
      </c>
      <c r="P42" s="37">
        <v>16.169228610864501</v>
      </c>
      <c r="Q42" s="37">
        <v>-4.4878624735524001E-16</v>
      </c>
      <c r="R42" s="37">
        <v>16.169228610864501</v>
      </c>
    </row>
    <row r="43" spans="1:18">
      <c r="A43" s="78">
        <v>25.78</v>
      </c>
      <c r="B43" s="78">
        <v>-80.22</v>
      </c>
      <c r="C43" s="81">
        <v>7.51071354880102E-5</v>
      </c>
      <c r="D43" s="78">
        <v>-100</v>
      </c>
      <c r="E43" s="82">
        <v>1E-3</v>
      </c>
      <c r="F43" s="82">
        <v>29</v>
      </c>
      <c r="G43" s="83">
        <v>52.6789928981838</v>
      </c>
      <c r="H43" s="8">
        <v>0</v>
      </c>
      <c r="I43" s="37">
        <v>93.489399437214701</v>
      </c>
      <c r="J43" s="37">
        <v>42.122347945372901</v>
      </c>
      <c r="K43" s="37">
        <v>22.6</v>
      </c>
      <c r="L43" s="37">
        <v>44.5392295607097</v>
      </c>
      <c r="M43" s="37">
        <v>14.9485002168009</v>
      </c>
      <c r="N43" s="37">
        <v>8.6930699102160602</v>
      </c>
      <c r="O43" s="37">
        <v>1.1924999999999999</v>
      </c>
      <c r="P43" s="37">
        <v>22.417188511680099</v>
      </c>
      <c r="Q43" s="37">
        <v>-6.2220197082574496E-16</v>
      </c>
      <c r="R43" s="37">
        <v>22.417188511680099</v>
      </c>
    </row>
    <row r="44" spans="1:18">
      <c r="A44" s="78">
        <v>28.716999999999999</v>
      </c>
      <c r="B44" s="78">
        <v>77.3</v>
      </c>
      <c r="C44" s="78">
        <v>0.21755945549535999</v>
      </c>
      <c r="D44" s="78">
        <v>100</v>
      </c>
      <c r="E44" s="82">
        <v>1</v>
      </c>
      <c r="F44" s="82">
        <v>14.25</v>
      </c>
      <c r="G44" s="83">
        <v>48.241162151257299</v>
      </c>
      <c r="H44" s="8">
        <v>90</v>
      </c>
      <c r="I44" s="37">
        <v>1.2731081020880799</v>
      </c>
      <c r="J44" s="37">
        <v>34.099186472957797</v>
      </c>
      <c r="K44" s="37">
        <v>21.204829942409098</v>
      </c>
      <c r="L44" s="37">
        <v>2.2236504718752199</v>
      </c>
      <c r="M44" s="37">
        <v>14.9485002168009</v>
      </c>
      <c r="N44" s="37">
        <v>7.0611159420705096</v>
      </c>
      <c r="O44" s="37">
        <v>0</v>
      </c>
      <c r="P44" s="37">
        <v>53.885152159954004</v>
      </c>
      <c r="Q44" s="37">
        <v>8.0827728239930998</v>
      </c>
      <c r="R44" s="37">
        <v>45.8023793359609</v>
      </c>
    </row>
    <row r="45" spans="1:18">
      <c r="A45" s="78">
        <v>3.133</v>
      </c>
      <c r="B45" s="78">
        <v>101.7</v>
      </c>
      <c r="C45" s="78">
        <v>0.23610445887878501</v>
      </c>
      <c r="D45" s="78">
        <v>100</v>
      </c>
      <c r="E45" s="82">
        <v>1</v>
      </c>
      <c r="F45" s="82">
        <v>14.25</v>
      </c>
      <c r="G45" s="83">
        <v>85.804574014083599</v>
      </c>
      <c r="H45" s="8">
        <v>90</v>
      </c>
      <c r="I45" s="37">
        <v>1.93713255072294</v>
      </c>
      <c r="J45" s="37">
        <v>34.099186472957797</v>
      </c>
      <c r="K45" s="37">
        <v>21.204829942409098</v>
      </c>
      <c r="L45" s="37">
        <v>6.0891649473287703</v>
      </c>
      <c r="M45" s="37">
        <v>14.9485002168009</v>
      </c>
      <c r="N45" s="37">
        <v>45.429389385305697</v>
      </c>
      <c r="O45" s="37">
        <v>0</v>
      </c>
      <c r="P45" s="37">
        <v>88.387911127735606</v>
      </c>
      <c r="Q45" s="37">
        <v>13.258186669160301</v>
      </c>
      <c r="R45" s="37">
        <v>75.129724458575296</v>
      </c>
    </row>
    <row r="46" spans="1:18">
      <c r="A46" s="78">
        <v>9.0500000000000007</v>
      </c>
      <c r="B46" s="78">
        <v>38.700000000000003</v>
      </c>
      <c r="C46" s="78">
        <v>2.4500049160000001</v>
      </c>
      <c r="D46" s="78">
        <v>100</v>
      </c>
      <c r="E46" s="82">
        <v>1</v>
      </c>
      <c r="F46" s="82">
        <v>14.25</v>
      </c>
      <c r="G46" s="83">
        <v>20.143480333181198</v>
      </c>
      <c r="H46" s="8">
        <v>90</v>
      </c>
      <c r="I46" s="37">
        <v>1.0444057184330799</v>
      </c>
      <c r="J46" s="37">
        <v>34.099186472957797</v>
      </c>
      <c r="K46" s="37">
        <v>21.204829942409098</v>
      </c>
      <c r="L46" s="37">
        <v>0.40011904759378703</v>
      </c>
      <c r="M46" s="37">
        <v>14.9485002168009</v>
      </c>
      <c r="N46" s="37">
        <v>1.09646267417907</v>
      </c>
      <c r="O46" s="37">
        <v>0</v>
      </c>
      <c r="P46" s="37">
        <v>49.744030316344002</v>
      </c>
      <c r="Q46" s="37">
        <v>7.4616045474516</v>
      </c>
      <c r="R46" s="37">
        <v>42.282425768892402</v>
      </c>
    </row>
    <row r="47" spans="1:18">
      <c r="A47" s="78">
        <v>28.716999999999999</v>
      </c>
      <c r="B47" s="78">
        <v>77.3</v>
      </c>
      <c r="C47" s="78">
        <v>0.21755945549535999</v>
      </c>
      <c r="D47" s="78">
        <v>100</v>
      </c>
      <c r="E47" s="82">
        <v>0.1</v>
      </c>
      <c r="F47" s="82">
        <v>14.25</v>
      </c>
      <c r="G47" s="83">
        <v>48.241162151257299</v>
      </c>
      <c r="H47" s="8">
        <v>90</v>
      </c>
      <c r="I47" s="37">
        <v>5.4810122793583096</v>
      </c>
      <c r="J47" s="37">
        <v>34.099186472957797</v>
      </c>
      <c r="K47" s="37">
        <v>21.204829942409098</v>
      </c>
      <c r="L47" s="37">
        <v>15.6674170858981</v>
      </c>
      <c r="M47" s="37">
        <v>14.9485002168009</v>
      </c>
      <c r="N47" s="37">
        <v>7.0611159420705096</v>
      </c>
      <c r="O47" s="37">
        <v>0.13250000000000001</v>
      </c>
      <c r="P47" s="37">
        <v>40.573885545931098</v>
      </c>
      <c r="Q47" s="37">
        <v>4.0573885545931097</v>
      </c>
      <c r="R47" s="37">
        <v>36.516496991338002</v>
      </c>
    </row>
    <row r="48" spans="1:18">
      <c r="A48" s="78">
        <v>3.133</v>
      </c>
      <c r="B48" s="78">
        <v>101.7</v>
      </c>
      <c r="C48" s="78">
        <v>0.23610445887878501</v>
      </c>
      <c r="D48" s="78">
        <v>100</v>
      </c>
      <c r="E48" s="82">
        <v>0.1</v>
      </c>
      <c r="F48" s="82">
        <v>14.25</v>
      </c>
      <c r="G48" s="83">
        <v>85.804574014083599</v>
      </c>
      <c r="H48" s="8">
        <v>90</v>
      </c>
      <c r="I48" s="37">
        <v>10.679876423318101</v>
      </c>
      <c r="J48" s="37">
        <v>34.099186472957797</v>
      </c>
      <c r="K48" s="37">
        <v>21.204829942409098</v>
      </c>
      <c r="L48" s="37">
        <v>21.810571938791199</v>
      </c>
      <c r="M48" s="37">
        <v>14.9485002168009</v>
      </c>
      <c r="N48" s="37">
        <v>45.429389385305697</v>
      </c>
      <c r="O48" s="37">
        <v>0.13250000000000001</v>
      </c>
      <c r="P48" s="37">
        <v>72.799004136273098</v>
      </c>
      <c r="Q48" s="37">
        <v>7.2799004136273098</v>
      </c>
      <c r="R48" s="37">
        <v>65.519103722645795</v>
      </c>
    </row>
    <row r="49" spans="1:18">
      <c r="A49" s="78">
        <v>9.0500000000000007</v>
      </c>
      <c r="B49" s="78">
        <v>38.700000000000003</v>
      </c>
      <c r="C49" s="78">
        <v>2.4500049160000001</v>
      </c>
      <c r="D49" s="78">
        <v>100</v>
      </c>
      <c r="E49" s="82">
        <v>0.1</v>
      </c>
      <c r="F49" s="82">
        <v>14.25</v>
      </c>
      <c r="G49" s="83">
        <v>20.143480333181198</v>
      </c>
      <c r="H49" s="8">
        <v>90</v>
      </c>
      <c r="I49" s="37">
        <v>6.0510346974738596</v>
      </c>
      <c r="J49" s="37">
        <v>34.099186472957797</v>
      </c>
      <c r="K49" s="37">
        <v>21.204829942409098</v>
      </c>
      <c r="L49" s="37">
        <v>16.578564628933599</v>
      </c>
      <c r="M49" s="37">
        <v>14.9485002168009</v>
      </c>
      <c r="N49" s="37">
        <v>1.09646267417907</v>
      </c>
      <c r="O49" s="37">
        <v>0.13250000000000001</v>
      </c>
      <c r="P49" s="37">
        <v>33.698084735004201</v>
      </c>
      <c r="Q49" s="37">
        <v>3.3698084735004201</v>
      </c>
      <c r="R49" s="37">
        <v>30.328276261503799</v>
      </c>
    </row>
    <row r="50" spans="1:18">
      <c r="A50" s="78">
        <v>28.716999999999999</v>
      </c>
      <c r="B50" s="78">
        <v>77.3</v>
      </c>
      <c r="C50" s="78">
        <v>0.21755945549535999</v>
      </c>
      <c r="D50" s="78">
        <v>100</v>
      </c>
      <c r="E50" s="82">
        <v>0.01</v>
      </c>
      <c r="F50" s="82">
        <v>14.25</v>
      </c>
      <c r="G50" s="83">
        <v>48.241162151257299</v>
      </c>
      <c r="H50" s="8">
        <v>90</v>
      </c>
      <c r="I50" s="37">
        <v>14.859033513280799</v>
      </c>
      <c r="J50" s="37">
        <v>34.099186472957797</v>
      </c>
      <c r="K50" s="37">
        <v>21.204829942409098</v>
      </c>
      <c r="L50" s="37">
        <v>24.851860565926899</v>
      </c>
      <c r="M50" s="37">
        <v>14.9485002168009</v>
      </c>
      <c r="N50" s="37">
        <v>7.0611159420705096</v>
      </c>
      <c r="O50" s="37">
        <v>0.53</v>
      </c>
      <c r="P50" s="37">
        <v>31.786942065902299</v>
      </c>
      <c r="Q50" s="37">
        <v>1.5893471032951201</v>
      </c>
      <c r="R50" s="37">
        <v>30.197594962607202</v>
      </c>
    </row>
    <row r="51" spans="1:18">
      <c r="A51" s="78">
        <v>3.133</v>
      </c>
      <c r="B51" s="78">
        <v>101.7</v>
      </c>
      <c r="C51" s="78">
        <v>0.23610445887878501</v>
      </c>
      <c r="D51" s="78">
        <v>100</v>
      </c>
      <c r="E51" s="82">
        <v>0.01</v>
      </c>
      <c r="F51" s="82">
        <v>14.25</v>
      </c>
      <c r="G51" s="83">
        <v>85.804574014083599</v>
      </c>
      <c r="H51" s="8">
        <v>90</v>
      </c>
      <c r="I51" s="37">
        <v>21.037404483415202</v>
      </c>
      <c r="J51" s="37">
        <v>34.099186472957797</v>
      </c>
      <c r="K51" s="37">
        <v>21.204829942409098</v>
      </c>
      <c r="L51" s="37">
        <v>28.053823707542399</v>
      </c>
      <c r="M51" s="37">
        <v>14.9485002168009</v>
      </c>
      <c r="N51" s="37">
        <v>45.429389385305697</v>
      </c>
      <c r="O51" s="37">
        <v>0.53</v>
      </c>
      <c r="P51" s="37">
        <v>66.953252367521998</v>
      </c>
      <c r="Q51" s="37">
        <v>3.3476626183760998</v>
      </c>
      <c r="R51" s="37">
        <v>63.605589749145899</v>
      </c>
    </row>
    <row r="52" spans="1:18">
      <c r="A52" s="78">
        <v>9.0500000000000007</v>
      </c>
      <c r="B52" s="78">
        <v>38.700000000000003</v>
      </c>
      <c r="C52" s="78">
        <v>2.4500049160000001</v>
      </c>
      <c r="D52" s="78">
        <v>100</v>
      </c>
      <c r="E52" s="82">
        <v>0.01</v>
      </c>
      <c r="F52" s="82">
        <v>14.25</v>
      </c>
      <c r="G52" s="83">
        <v>20.143480333181198</v>
      </c>
      <c r="H52" s="8">
        <v>90</v>
      </c>
      <c r="I52" s="37">
        <v>12.6112036114689</v>
      </c>
      <c r="J52" s="37">
        <v>34.099186472957797</v>
      </c>
      <c r="K52" s="37">
        <v>21.204829942409098</v>
      </c>
      <c r="L52" s="37">
        <v>23.341355186835798</v>
      </c>
      <c r="M52" s="37">
        <v>14.9485002168009</v>
      </c>
      <c r="N52" s="37">
        <v>1.09646267417907</v>
      </c>
      <c r="O52" s="37">
        <v>0.53</v>
      </c>
      <c r="P52" s="37">
        <v>27.332794177101899</v>
      </c>
      <c r="Q52" s="37">
        <v>1.3666397088551001</v>
      </c>
      <c r="R52" s="37">
        <v>25.966154468246799</v>
      </c>
    </row>
    <row r="53" spans="1:18">
      <c r="A53" s="78">
        <v>28.716999999999999</v>
      </c>
      <c r="B53" s="78">
        <v>77.3</v>
      </c>
      <c r="C53" s="78">
        <v>0.21755945549535999</v>
      </c>
      <c r="D53" s="78">
        <v>100</v>
      </c>
      <c r="E53" s="82">
        <v>1E-3</v>
      </c>
      <c r="F53" s="82">
        <v>14.25</v>
      </c>
      <c r="G53" s="83">
        <v>48.241162151257299</v>
      </c>
      <c r="H53" s="8">
        <v>90</v>
      </c>
      <c r="I53" s="37">
        <v>28.213729831594801</v>
      </c>
      <c r="J53" s="37">
        <v>34.099186472957797</v>
      </c>
      <c r="K53" s="37">
        <v>21.204829942409098</v>
      </c>
      <c r="L53" s="37">
        <v>30.756768311074101</v>
      </c>
      <c r="M53" s="37">
        <v>14.9485002168009</v>
      </c>
      <c r="N53" s="37">
        <v>7.0611159420705096</v>
      </c>
      <c r="O53" s="37">
        <v>1.1924999999999999</v>
      </c>
      <c r="P53" s="37">
        <v>26.544534320755101</v>
      </c>
      <c r="Q53" s="37">
        <v>-7.3675882952137401E-16</v>
      </c>
      <c r="R53" s="37">
        <v>26.544534320755101</v>
      </c>
    </row>
    <row r="54" spans="1:18">
      <c r="A54" s="78">
        <v>3.133</v>
      </c>
      <c r="B54" s="78">
        <v>101.7</v>
      </c>
      <c r="C54" s="78">
        <v>0.23610445887878501</v>
      </c>
      <c r="D54" s="78">
        <v>100</v>
      </c>
      <c r="E54" s="82">
        <v>1E-3</v>
      </c>
      <c r="F54" s="82">
        <v>14.25</v>
      </c>
      <c r="G54" s="83">
        <v>85.804574014083599</v>
      </c>
      <c r="H54" s="8">
        <v>90</v>
      </c>
      <c r="I54" s="37">
        <v>28.133379320023899</v>
      </c>
      <c r="J54" s="37">
        <v>34.099186472957797</v>
      </c>
      <c r="K54" s="37">
        <v>21.204829942409098</v>
      </c>
      <c r="L54" s="37">
        <v>30.730503976532599</v>
      </c>
      <c r="M54" s="37">
        <v>14.9485002168009</v>
      </c>
      <c r="N54" s="37">
        <v>45.429389385305697</v>
      </c>
      <c r="O54" s="37">
        <v>1.1924999999999999</v>
      </c>
      <c r="P54" s="37">
        <v>64.939072098531696</v>
      </c>
      <c r="Q54" s="37">
        <v>-1.8024213260395802E-15</v>
      </c>
      <c r="R54" s="37">
        <v>64.939072098531696</v>
      </c>
    </row>
    <row r="55" spans="1:18">
      <c r="A55" s="78">
        <v>9.0500000000000007</v>
      </c>
      <c r="B55" s="78">
        <v>38.700000000000003</v>
      </c>
      <c r="C55" s="78">
        <v>2.4500049160000001</v>
      </c>
      <c r="D55" s="78">
        <v>100</v>
      </c>
      <c r="E55" s="82">
        <v>1E-3</v>
      </c>
      <c r="F55" s="82">
        <v>14.25</v>
      </c>
      <c r="G55" s="83">
        <v>20.143480333181198</v>
      </c>
      <c r="H55" s="8">
        <v>90</v>
      </c>
      <c r="I55" s="37">
        <v>17.850457717757099</v>
      </c>
      <c r="J55" s="37">
        <v>34.099186472957797</v>
      </c>
      <c r="K55" s="37">
        <v>21.204829942409098</v>
      </c>
      <c r="L55" s="37">
        <v>26.541011755937198</v>
      </c>
      <c r="M55" s="37">
        <v>14.9485002168009</v>
      </c>
      <c r="N55" s="37">
        <v>1.09646267417907</v>
      </c>
      <c r="O55" s="37">
        <v>1.1924999999999999</v>
      </c>
      <c r="P55" s="37">
        <v>24.7956376080006</v>
      </c>
      <c r="Q55" s="37">
        <v>-6.8821719456659201E-16</v>
      </c>
      <c r="R55" s="37">
        <v>24.7956376080006</v>
      </c>
    </row>
    <row r="56" spans="1:18">
      <c r="A56" s="78">
        <v>28.716999999999999</v>
      </c>
      <c r="B56" s="78">
        <v>77.3</v>
      </c>
      <c r="C56" s="78">
        <v>0.21755945549535999</v>
      </c>
      <c r="D56" s="78">
        <v>100</v>
      </c>
      <c r="E56" s="82">
        <v>1</v>
      </c>
      <c r="F56" s="82">
        <v>29</v>
      </c>
      <c r="G56" s="83">
        <v>48.241162151257299</v>
      </c>
      <c r="H56" s="8">
        <v>90</v>
      </c>
      <c r="I56" s="37">
        <v>5.8808564882199201</v>
      </c>
      <c r="J56" s="37">
        <v>42.122347945372901</v>
      </c>
      <c r="K56" s="37">
        <v>22.6</v>
      </c>
      <c r="L56" s="37">
        <v>17.389357138546</v>
      </c>
      <c r="M56" s="37">
        <v>14.9485002168009</v>
      </c>
      <c r="N56" s="37">
        <v>7.0611159420705096</v>
      </c>
      <c r="O56" s="37">
        <v>0</v>
      </c>
      <c r="P56" s="37">
        <v>46.7426069656983</v>
      </c>
      <c r="Q56" s="37">
        <v>7.0113910448547401</v>
      </c>
      <c r="R56" s="37">
        <v>39.731215920843503</v>
      </c>
    </row>
    <row r="57" spans="1:18">
      <c r="A57" s="78">
        <v>3.133</v>
      </c>
      <c r="B57" s="78">
        <v>101.7</v>
      </c>
      <c r="C57" s="78">
        <v>0.23610445887878501</v>
      </c>
      <c r="D57" s="78">
        <v>100</v>
      </c>
      <c r="E57" s="82">
        <v>1</v>
      </c>
      <c r="F57" s="82">
        <v>29</v>
      </c>
      <c r="G57" s="83">
        <v>85.804574014083599</v>
      </c>
      <c r="H57" s="8">
        <v>90</v>
      </c>
      <c r="I57" s="37">
        <v>9.8405292888591909</v>
      </c>
      <c r="J57" s="37">
        <v>42.122347945372901</v>
      </c>
      <c r="K57" s="37">
        <v>22.6</v>
      </c>
      <c r="L57" s="37">
        <v>22.4422171574451</v>
      </c>
      <c r="M57" s="37">
        <v>14.9485002168009</v>
      </c>
      <c r="N57" s="37">
        <v>45.429389385305697</v>
      </c>
      <c r="O57" s="37">
        <v>0</v>
      </c>
      <c r="P57" s="37">
        <v>80.058020390034301</v>
      </c>
      <c r="Q57" s="37">
        <v>12.008703058505199</v>
      </c>
      <c r="R57" s="37">
        <v>68.049317331529195</v>
      </c>
    </row>
    <row r="58" spans="1:18">
      <c r="A58" s="78">
        <v>9.0500000000000007</v>
      </c>
      <c r="B58" s="78">
        <v>38.700000000000003</v>
      </c>
      <c r="C58" s="78">
        <v>2.4500049160000001</v>
      </c>
      <c r="D58" s="78">
        <v>100</v>
      </c>
      <c r="E58" s="82">
        <v>1</v>
      </c>
      <c r="F58" s="82">
        <v>29</v>
      </c>
      <c r="G58" s="83">
        <v>20.143480333181198</v>
      </c>
      <c r="H58" s="8">
        <v>90</v>
      </c>
      <c r="I58" s="37">
        <v>3.8213236990280701</v>
      </c>
      <c r="J58" s="37">
        <v>42.122347945372901</v>
      </c>
      <c r="K58" s="37">
        <v>22.6</v>
      </c>
      <c r="L58" s="37">
        <v>13.158032506688601</v>
      </c>
      <c r="M58" s="37">
        <v>14.9485002168009</v>
      </c>
      <c r="N58" s="37">
        <v>1.09646267417907</v>
      </c>
      <c r="O58" s="37">
        <v>0</v>
      </c>
      <c r="P58" s="37">
        <v>45.009278329664298</v>
      </c>
      <c r="Q58" s="37">
        <v>6.7513917494496498</v>
      </c>
      <c r="R58" s="37">
        <v>38.257886580214702</v>
      </c>
    </row>
    <row r="59" spans="1:18">
      <c r="A59" s="78">
        <v>28.716999999999999</v>
      </c>
      <c r="B59" s="78">
        <v>77.3</v>
      </c>
      <c r="C59" s="78">
        <v>0.21755945549535999</v>
      </c>
      <c r="D59" s="78">
        <v>100</v>
      </c>
      <c r="E59" s="82">
        <v>0.1</v>
      </c>
      <c r="F59" s="82">
        <v>29</v>
      </c>
      <c r="G59" s="83">
        <v>48.241162151257299</v>
      </c>
      <c r="H59" s="8">
        <v>90</v>
      </c>
      <c r="I59" s="37">
        <v>22.202190470287199</v>
      </c>
      <c r="J59" s="37">
        <v>42.122347945372901</v>
      </c>
      <c r="K59" s="37">
        <v>22.6</v>
      </c>
      <c r="L59" s="37">
        <v>30.428545624673301</v>
      </c>
      <c r="M59" s="37">
        <v>14.9485002168009</v>
      </c>
      <c r="N59" s="37">
        <v>7.0611159420705096</v>
      </c>
      <c r="O59" s="37">
        <v>0.13250000000000001</v>
      </c>
      <c r="P59" s="37">
        <v>33.835918479571099</v>
      </c>
      <c r="Q59" s="37">
        <v>3.3835918479571099</v>
      </c>
      <c r="R59" s="37">
        <v>30.452326631614</v>
      </c>
    </row>
    <row r="60" spans="1:18">
      <c r="A60" s="78">
        <v>3.133</v>
      </c>
      <c r="B60" s="78">
        <v>101.7</v>
      </c>
      <c r="C60" s="78">
        <v>0.23610445887878501</v>
      </c>
      <c r="D60" s="78">
        <v>100</v>
      </c>
      <c r="E60" s="82">
        <v>0.1</v>
      </c>
      <c r="F60" s="82">
        <v>29</v>
      </c>
      <c r="G60" s="83">
        <v>85.804574014083599</v>
      </c>
      <c r="H60" s="8">
        <v>90</v>
      </c>
      <c r="I60" s="37">
        <v>47.189102963539497</v>
      </c>
      <c r="J60" s="37">
        <v>42.122347945372901</v>
      </c>
      <c r="K60" s="37">
        <v>22.6</v>
      </c>
      <c r="L60" s="37">
        <v>37.828822911427203</v>
      </c>
      <c r="M60" s="37">
        <v>14.9485002168009</v>
      </c>
      <c r="N60" s="37">
        <v>45.429389385305697</v>
      </c>
      <c r="O60" s="37">
        <v>0.13250000000000001</v>
      </c>
      <c r="P60" s="37">
        <v>64.803914636052198</v>
      </c>
      <c r="Q60" s="37">
        <v>6.48039146360522</v>
      </c>
      <c r="R60" s="37">
        <v>58.323523172446997</v>
      </c>
    </row>
    <row r="61" spans="1:18">
      <c r="A61" s="78">
        <v>9.0500000000000007</v>
      </c>
      <c r="B61" s="78">
        <v>38.700000000000003</v>
      </c>
      <c r="C61" s="78">
        <v>2.4500049160000001</v>
      </c>
      <c r="D61" s="78">
        <v>100</v>
      </c>
      <c r="E61" s="82">
        <v>0.1</v>
      </c>
      <c r="F61" s="82">
        <v>29</v>
      </c>
      <c r="G61" s="83">
        <v>20.143480333181198</v>
      </c>
      <c r="H61" s="8">
        <v>90</v>
      </c>
      <c r="I61" s="37">
        <v>19.807176610666499</v>
      </c>
      <c r="J61" s="37">
        <v>42.122347945372901</v>
      </c>
      <c r="K61" s="37">
        <v>22.6</v>
      </c>
      <c r="L61" s="37">
        <v>29.308190172038</v>
      </c>
      <c r="M61" s="37">
        <v>14.9485002168009</v>
      </c>
      <c r="N61" s="37">
        <v>1.09646267417907</v>
      </c>
      <c r="O61" s="37">
        <v>0.13250000000000001</v>
      </c>
      <c r="P61" s="37">
        <v>28.991620664314901</v>
      </c>
      <c r="Q61" s="37">
        <v>2.8991620664314901</v>
      </c>
      <c r="R61" s="37">
        <v>26.0924585978834</v>
      </c>
    </row>
    <row r="62" spans="1:18">
      <c r="A62" s="78">
        <v>28.716999999999999</v>
      </c>
      <c r="B62" s="78">
        <v>77.3</v>
      </c>
      <c r="C62" s="78">
        <v>0.21755945549535999</v>
      </c>
      <c r="D62" s="78">
        <v>100</v>
      </c>
      <c r="E62" s="82">
        <v>0.01</v>
      </c>
      <c r="F62" s="82">
        <v>29</v>
      </c>
      <c r="G62" s="83">
        <v>48.241162151257299</v>
      </c>
      <c r="H62" s="8">
        <v>90</v>
      </c>
      <c r="I62" s="37">
        <v>52.781941497500497</v>
      </c>
      <c r="J62" s="37">
        <v>42.122347945372901</v>
      </c>
      <c r="K62" s="37">
        <v>22.6</v>
      </c>
      <c r="L62" s="37">
        <v>38.928169158395598</v>
      </c>
      <c r="M62" s="37">
        <v>14.9485002168009</v>
      </c>
      <c r="N62" s="37">
        <v>7.0611159420705096</v>
      </c>
      <c r="O62" s="37">
        <v>0.53</v>
      </c>
      <c r="P62" s="37">
        <v>25.7337949458488</v>
      </c>
      <c r="Q62" s="37">
        <v>1.2866897472924399</v>
      </c>
      <c r="R62" s="37">
        <v>24.447105198556301</v>
      </c>
    </row>
    <row r="63" spans="1:18">
      <c r="A63" s="78">
        <v>3.133</v>
      </c>
      <c r="B63" s="78">
        <v>101.7</v>
      </c>
      <c r="C63" s="78">
        <v>0.23610445887878501</v>
      </c>
      <c r="D63" s="78">
        <v>100</v>
      </c>
      <c r="E63" s="82">
        <v>0.01</v>
      </c>
      <c r="F63" s="82">
        <v>29</v>
      </c>
      <c r="G63" s="83">
        <v>85.804574014083599</v>
      </c>
      <c r="H63" s="8">
        <v>90</v>
      </c>
      <c r="I63" s="37">
        <v>80.850745026295101</v>
      </c>
      <c r="J63" s="37">
        <v>42.122347945372901</v>
      </c>
      <c r="K63" s="37">
        <v>22.6</v>
      </c>
      <c r="L63" s="37">
        <v>43.113658992412901</v>
      </c>
      <c r="M63" s="37">
        <v>14.9485002168009</v>
      </c>
      <c r="N63" s="37">
        <v>45.429389385305697</v>
      </c>
      <c r="O63" s="37">
        <v>0.53</v>
      </c>
      <c r="P63" s="37">
        <v>59.9165785550666</v>
      </c>
      <c r="Q63" s="37">
        <v>2.9958289277533301</v>
      </c>
      <c r="R63" s="37">
        <v>56.920749627313299</v>
      </c>
    </row>
    <row r="64" spans="1:18">
      <c r="A64" s="78">
        <v>9.0500000000000007</v>
      </c>
      <c r="B64" s="78">
        <v>38.700000000000003</v>
      </c>
      <c r="C64" s="78">
        <v>2.4500049160000001</v>
      </c>
      <c r="D64" s="78">
        <v>100</v>
      </c>
      <c r="E64" s="82">
        <v>0.01</v>
      </c>
      <c r="F64" s="82">
        <v>29</v>
      </c>
      <c r="G64" s="83">
        <v>20.143480333181198</v>
      </c>
      <c r="H64" s="8">
        <v>90</v>
      </c>
      <c r="I64" s="37">
        <v>36.9315735710192</v>
      </c>
      <c r="J64" s="37">
        <v>42.122347945372901</v>
      </c>
      <c r="K64" s="37">
        <v>22.6</v>
      </c>
      <c r="L64" s="37">
        <v>35.4231905591813</v>
      </c>
      <c r="M64" s="37">
        <v>14.9485002168009</v>
      </c>
      <c r="N64" s="37">
        <v>1.09646267417907</v>
      </c>
      <c r="O64" s="37">
        <v>0.53</v>
      </c>
      <c r="P64" s="37">
        <v>23.274120277171601</v>
      </c>
      <c r="Q64" s="37">
        <v>1.16370601385858</v>
      </c>
      <c r="R64" s="37">
        <v>22.110414263313</v>
      </c>
    </row>
    <row r="65" spans="1:18">
      <c r="A65" s="78">
        <v>28.716999999999999</v>
      </c>
      <c r="B65" s="78">
        <v>77.3</v>
      </c>
      <c r="C65" s="78">
        <v>0.21755945549535999</v>
      </c>
      <c r="D65" s="78">
        <v>100</v>
      </c>
      <c r="E65" s="82">
        <v>1E-3</v>
      </c>
      <c r="F65" s="82">
        <v>29</v>
      </c>
      <c r="G65" s="83">
        <v>48.241162151257299</v>
      </c>
      <c r="H65" s="8">
        <v>90</v>
      </c>
      <c r="I65" s="37">
        <v>87.885059645585599</v>
      </c>
      <c r="J65" s="37">
        <v>42.122347945372901</v>
      </c>
      <c r="K65" s="37">
        <v>22.6</v>
      </c>
      <c r="L65" s="37">
        <v>43.932480170884702</v>
      </c>
      <c r="M65" s="37">
        <v>14.9485002168009</v>
      </c>
      <c r="N65" s="37">
        <v>7.0611159420705096</v>
      </c>
      <c r="O65" s="37">
        <v>1.1924999999999999</v>
      </c>
      <c r="P65" s="37">
        <v>21.391983933359601</v>
      </c>
      <c r="Q65" s="37">
        <v>-5.9374682763068103E-16</v>
      </c>
      <c r="R65" s="37">
        <v>21.391983933359601</v>
      </c>
    </row>
    <row r="66" spans="1:18">
      <c r="A66" s="78">
        <v>3.133</v>
      </c>
      <c r="B66" s="78">
        <v>101.7</v>
      </c>
      <c r="C66" s="78">
        <v>0.23610445887878501</v>
      </c>
      <c r="D66" s="78">
        <v>100</v>
      </c>
      <c r="E66" s="82">
        <v>1E-3</v>
      </c>
      <c r="F66" s="82">
        <v>29</v>
      </c>
      <c r="G66" s="83">
        <v>85.804574014083599</v>
      </c>
      <c r="H66" s="8">
        <v>90</v>
      </c>
      <c r="I66" s="37">
        <v>94.043794904987195</v>
      </c>
      <c r="J66" s="37">
        <v>42.122347945372901</v>
      </c>
      <c r="K66" s="37">
        <v>22.6</v>
      </c>
      <c r="L66" s="37">
        <v>44.597261292532799</v>
      </c>
      <c r="M66" s="37">
        <v>14.9485002168009</v>
      </c>
      <c r="N66" s="37">
        <v>45.429389385305697</v>
      </c>
      <c r="O66" s="37">
        <v>1.1924999999999999</v>
      </c>
      <c r="P66" s="37">
        <v>59.095476254946597</v>
      </c>
      <c r="Q66" s="37">
        <v>-1.6402289597357701E-15</v>
      </c>
      <c r="R66" s="37">
        <v>59.095476254946597</v>
      </c>
    </row>
    <row r="67" spans="1:18">
      <c r="A67" s="78">
        <v>9.0500000000000007</v>
      </c>
      <c r="B67" s="78">
        <v>38.700000000000003</v>
      </c>
      <c r="C67" s="78">
        <v>2.4500049160000001</v>
      </c>
      <c r="D67" s="78">
        <v>100</v>
      </c>
      <c r="E67" s="82">
        <v>1E-3</v>
      </c>
      <c r="F67" s="82">
        <v>29</v>
      </c>
      <c r="G67" s="83">
        <v>20.143480333181198</v>
      </c>
      <c r="H67" s="8">
        <v>90</v>
      </c>
      <c r="I67" s="37">
        <v>46.766942256179298</v>
      </c>
      <c r="J67" s="37">
        <v>42.122347945372901</v>
      </c>
      <c r="K67" s="37">
        <v>22.6</v>
      </c>
      <c r="L67" s="37">
        <v>37.740620847172501</v>
      </c>
      <c r="M67" s="37">
        <v>14.9485002168009</v>
      </c>
      <c r="N67" s="37">
        <v>1.09646267417907</v>
      </c>
      <c r="O67" s="37">
        <v>1.1924999999999999</v>
      </c>
      <c r="P67" s="37">
        <v>21.619189989180398</v>
      </c>
      <c r="Q67" s="37">
        <v>-6.0005306249334497E-16</v>
      </c>
      <c r="R67" s="37">
        <v>21.619189989180398</v>
      </c>
    </row>
  </sheetData>
  <mergeCells count="4">
    <mergeCell ref="A1:D1"/>
    <mergeCell ref="E1:I1"/>
    <mergeCell ref="J1:Q1"/>
    <mergeCell ref="J2:Q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5"/>
  <sheetViews>
    <sheetView topLeftCell="T1" workbookViewId="0">
      <selection activeCell="D7" sqref="D7"/>
    </sheetView>
  </sheetViews>
  <sheetFormatPr defaultRowHeight="14.5"/>
  <cols>
    <col min="3" max="7" width="13.36328125" bestFit="1" customWidth="1"/>
    <col min="11" max="15" width="14.54296875" bestFit="1" customWidth="1"/>
    <col min="19" max="23" width="14.54296875" bestFit="1" customWidth="1"/>
    <col min="27" max="31" width="14.54296875" bestFit="1" customWidth="1"/>
  </cols>
  <sheetData>
    <row r="1" spans="1:31" ht="18">
      <c r="A1" s="179" t="s">
        <v>209</v>
      </c>
      <c r="B1" s="179"/>
      <c r="C1" s="179"/>
      <c r="D1" s="179"/>
      <c r="E1" s="179"/>
      <c r="F1" s="179"/>
      <c r="G1" s="179"/>
      <c r="I1" s="182" t="s">
        <v>210</v>
      </c>
      <c r="J1" s="183"/>
      <c r="K1" s="183"/>
      <c r="L1" s="183"/>
      <c r="M1" s="183"/>
      <c r="N1" s="183"/>
      <c r="O1" s="184"/>
      <c r="P1" s="91"/>
      <c r="Q1" s="182" t="s">
        <v>211</v>
      </c>
      <c r="R1" s="183"/>
      <c r="S1" s="183"/>
      <c r="T1" s="183"/>
      <c r="U1" s="183"/>
      <c r="V1" s="183"/>
      <c r="W1" s="184"/>
      <c r="Y1" s="176" t="s">
        <v>212</v>
      </c>
      <c r="Z1" s="177"/>
      <c r="AA1" s="177"/>
      <c r="AB1" s="177"/>
      <c r="AC1" s="177"/>
      <c r="AD1" s="177"/>
      <c r="AE1" s="178"/>
    </row>
    <row r="2" spans="1:31">
      <c r="A2" s="180"/>
      <c r="B2" s="181"/>
      <c r="C2" s="92" t="s">
        <v>190</v>
      </c>
      <c r="D2" s="92" t="s">
        <v>191</v>
      </c>
      <c r="E2" s="92" t="s">
        <v>192</v>
      </c>
      <c r="F2" s="92" t="s">
        <v>193</v>
      </c>
      <c r="G2" s="92" t="s">
        <v>194</v>
      </c>
      <c r="I2" s="180"/>
      <c r="J2" s="181"/>
      <c r="K2" s="92" t="s">
        <v>190</v>
      </c>
      <c r="L2" s="92" t="s">
        <v>191</v>
      </c>
      <c r="M2" s="92" t="s">
        <v>192</v>
      </c>
      <c r="N2" s="92" t="s">
        <v>193</v>
      </c>
      <c r="O2" s="92" t="s">
        <v>194</v>
      </c>
      <c r="Q2" s="180"/>
      <c r="R2" s="181"/>
      <c r="S2" s="92" t="s">
        <v>190</v>
      </c>
      <c r="T2" s="92" t="s">
        <v>191</v>
      </c>
      <c r="U2" s="92" t="s">
        <v>192</v>
      </c>
      <c r="V2" s="92" t="s">
        <v>193</v>
      </c>
      <c r="W2" s="92" t="s">
        <v>194</v>
      </c>
      <c r="Y2" s="84"/>
      <c r="Z2" s="11"/>
      <c r="AA2" s="85" t="s">
        <v>190</v>
      </c>
      <c r="AB2" s="85" t="s">
        <v>191</v>
      </c>
      <c r="AC2" s="85" t="s">
        <v>192</v>
      </c>
      <c r="AD2" s="85" t="s">
        <v>193</v>
      </c>
      <c r="AE2" s="85" t="s">
        <v>194</v>
      </c>
    </row>
    <row r="3" spans="1:31">
      <c r="A3" s="93" t="s">
        <v>195</v>
      </c>
      <c r="B3" s="94" t="s">
        <v>196</v>
      </c>
      <c r="C3" s="95">
        <v>1013.25</v>
      </c>
      <c r="D3" s="95">
        <v>1013.25</v>
      </c>
      <c r="E3" s="95">
        <v>1013.25</v>
      </c>
      <c r="F3" s="95">
        <v>1013.25</v>
      </c>
      <c r="G3" s="95">
        <v>1013.25</v>
      </c>
      <c r="I3" s="93" t="s">
        <v>195</v>
      </c>
      <c r="J3" s="94" t="s">
        <v>196</v>
      </c>
      <c r="K3" s="101">
        <v>1013.25</v>
      </c>
      <c r="L3" s="101">
        <v>1013.25</v>
      </c>
      <c r="M3" s="101">
        <v>1013.25</v>
      </c>
      <c r="N3" s="101">
        <v>1013.25</v>
      </c>
      <c r="O3" s="101">
        <v>1013.25</v>
      </c>
      <c r="Q3" s="93" t="s">
        <v>195</v>
      </c>
      <c r="R3" s="94" t="s">
        <v>196</v>
      </c>
      <c r="S3" s="101">
        <v>1013.25</v>
      </c>
      <c r="T3" s="101">
        <v>1013.25</v>
      </c>
      <c r="U3" s="101">
        <v>1013.25</v>
      </c>
      <c r="V3" s="101">
        <v>1013.25</v>
      </c>
      <c r="W3" s="101">
        <v>1013.25</v>
      </c>
      <c r="Y3" s="86" t="s">
        <v>195</v>
      </c>
      <c r="Z3" s="87" t="s">
        <v>196</v>
      </c>
      <c r="AA3" s="100">
        <v>1013.25</v>
      </c>
      <c r="AB3" s="100">
        <v>1013.25</v>
      </c>
      <c r="AC3" s="100">
        <v>1013.25</v>
      </c>
      <c r="AD3" s="100">
        <v>1013.25</v>
      </c>
      <c r="AE3" s="100">
        <v>1013.25</v>
      </c>
    </row>
    <row r="4" spans="1:31">
      <c r="A4" s="93" t="s">
        <v>197</v>
      </c>
      <c r="B4" s="94" t="s">
        <v>196</v>
      </c>
      <c r="C4" s="95">
        <v>9.9728887863405635</v>
      </c>
      <c r="D4" s="95">
        <v>9.9728887863405635</v>
      </c>
      <c r="E4" s="95">
        <v>9.9728887863405635</v>
      </c>
      <c r="F4" s="95">
        <v>9.9728887863405635</v>
      </c>
      <c r="G4" s="95">
        <v>9.9728887863405635</v>
      </c>
      <c r="I4" s="93" t="s">
        <v>197</v>
      </c>
      <c r="J4" s="94" t="s">
        <v>196</v>
      </c>
      <c r="K4" s="101">
        <v>9.9728887863405635</v>
      </c>
      <c r="L4" s="101">
        <v>9.9728887863405635</v>
      </c>
      <c r="M4" s="101">
        <v>9.9728887863405635</v>
      </c>
      <c r="N4" s="101">
        <v>9.9728887863405635</v>
      </c>
      <c r="O4" s="101">
        <v>9.9728887863405635</v>
      </c>
      <c r="Q4" s="93" t="s">
        <v>197</v>
      </c>
      <c r="R4" s="94" t="s">
        <v>196</v>
      </c>
      <c r="S4" s="101">
        <v>9.9728887863405635</v>
      </c>
      <c r="T4" s="101">
        <v>9.9728887863405635</v>
      </c>
      <c r="U4" s="101">
        <v>9.9728887863405635</v>
      </c>
      <c r="V4" s="101">
        <v>9.9728887863405635</v>
      </c>
      <c r="W4" s="101">
        <v>9.9728887863405635</v>
      </c>
      <c r="Y4" s="86" t="s">
        <v>197</v>
      </c>
      <c r="Z4" s="87" t="s">
        <v>196</v>
      </c>
      <c r="AA4" s="100">
        <v>9.9728887863405635</v>
      </c>
      <c r="AB4" s="100">
        <v>9.9728887863405635</v>
      </c>
      <c r="AC4" s="100">
        <v>9.9728887863405635</v>
      </c>
      <c r="AD4" s="100">
        <v>9.9728887863405635</v>
      </c>
      <c r="AE4" s="100">
        <v>9.9728887863405635</v>
      </c>
    </row>
    <row r="5" spans="1:31">
      <c r="A5" s="93" t="s">
        <v>198</v>
      </c>
      <c r="B5" s="94" t="s">
        <v>199</v>
      </c>
      <c r="C5" s="95">
        <v>288.14999999999998</v>
      </c>
      <c r="D5" s="95">
        <v>288.14999999999998</v>
      </c>
      <c r="E5" s="95">
        <v>288.14999999999998</v>
      </c>
      <c r="F5" s="95">
        <v>288.14999999999998</v>
      </c>
      <c r="G5" s="95">
        <v>288.14999999999998</v>
      </c>
      <c r="I5" s="93" t="s">
        <v>198</v>
      </c>
      <c r="J5" s="94" t="s">
        <v>199</v>
      </c>
      <c r="K5" s="101">
        <v>288.14999999999998</v>
      </c>
      <c r="L5" s="101">
        <v>288.14999999999998</v>
      </c>
      <c r="M5" s="101">
        <v>288.14999999999998</v>
      </c>
      <c r="N5" s="101">
        <v>288.14999999999998</v>
      </c>
      <c r="O5" s="101">
        <v>288.14999999999998</v>
      </c>
      <c r="Q5" s="93" t="s">
        <v>198</v>
      </c>
      <c r="R5" s="94" t="s">
        <v>199</v>
      </c>
      <c r="S5" s="101">
        <v>288.14999999999998</v>
      </c>
      <c r="T5" s="101">
        <v>288.14999999999998</v>
      </c>
      <c r="U5" s="101">
        <v>288.14999999999998</v>
      </c>
      <c r="V5" s="101">
        <v>288.14999999999998</v>
      </c>
      <c r="W5" s="101">
        <v>288.14999999999998</v>
      </c>
      <c r="Y5" s="86" t="s">
        <v>198</v>
      </c>
      <c r="Z5" s="87" t="s">
        <v>199</v>
      </c>
      <c r="AA5" s="100">
        <v>288.14999999999998</v>
      </c>
      <c r="AB5" s="100">
        <v>288.14999999999998</v>
      </c>
      <c r="AC5" s="100">
        <v>288.14999999999998</v>
      </c>
      <c r="AD5" s="100">
        <v>288.14999999999998</v>
      </c>
      <c r="AE5" s="100">
        <v>288.14999999999998</v>
      </c>
    </row>
    <row r="6" spans="1:31">
      <c r="A6" s="96" t="s">
        <v>200</v>
      </c>
      <c r="B6" s="97" t="s">
        <v>201</v>
      </c>
      <c r="C6" s="95">
        <v>7.5</v>
      </c>
      <c r="D6" s="95">
        <v>7.5</v>
      </c>
      <c r="E6" s="95">
        <v>7.5</v>
      </c>
      <c r="F6" s="95">
        <v>7.5</v>
      </c>
      <c r="G6" s="95">
        <v>7.5</v>
      </c>
      <c r="I6" s="96" t="s">
        <v>200</v>
      </c>
      <c r="J6" s="97" t="s">
        <v>201</v>
      </c>
      <c r="K6" s="101">
        <v>7.5</v>
      </c>
      <c r="L6" s="101">
        <v>7.5</v>
      </c>
      <c r="M6" s="101">
        <v>7.5</v>
      </c>
      <c r="N6" s="101">
        <v>7.5</v>
      </c>
      <c r="O6" s="101">
        <v>7.5</v>
      </c>
      <c r="Q6" s="96" t="s">
        <v>200</v>
      </c>
      <c r="R6" s="97" t="s">
        <v>201</v>
      </c>
      <c r="S6" s="101">
        <v>7.5</v>
      </c>
      <c r="T6" s="101">
        <v>7.5</v>
      </c>
      <c r="U6" s="101">
        <v>7.5</v>
      </c>
      <c r="V6" s="101">
        <v>7.5</v>
      </c>
      <c r="W6" s="101">
        <v>7.5</v>
      </c>
      <c r="Y6" s="88" t="s">
        <v>200</v>
      </c>
      <c r="Z6" s="89" t="s">
        <v>201</v>
      </c>
      <c r="AA6" s="100">
        <v>7.5</v>
      </c>
      <c r="AB6" s="100">
        <v>7.5</v>
      </c>
      <c r="AC6" s="100">
        <v>7.5</v>
      </c>
      <c r="AD6" s="100">
        <v>7.5</v>
      </c>
      <c r="AE6" s="100">
        <v>7.5</v>
      </c>
    </row>
    <row r="7" spans="1:31">
      <c r="A7" s="98" t="s">
        <v>202</v>
      </c>
      <c r="B7" s="97"/>
      <c r="C7" s="95">
        <v>7.496546432287E-5</v>
      </c>
      <c r="D7" s="95">
        <v>7.496546432287E-5</v>
      </c>
      <c r="E7" s="95">
        <v>7.496546432287E-5</v>
      </c>
      <c r="F7" s="95">
        <v>7.496546432287E-5</v>
      </c>
      <c r="G7" s="95">
        <v>7.496546432287E-5</v>
      </c>
      <c r="I7" s="98" t="s">
        <v>202</v>
      </c>
      <c r="J7" s="97"/>
      <c r="K7" s="101">
        <v>0.113451321953218</v>
      </c>
      <c r="L7" s="101">
        <v>0.113451321953218</v>
      </c>
      <c r="M7" s="101">
        <v>0.113451321953218</v>
      </c>
      <c r="N7" s="101">
        <v>0.113451321953218</v>
      </c>
      <c r="O7" s="101">
        <v>0.113451321953218</v>
      </c>
      <c r="Q7" s="98" t="s">
        <v>202</v>
      </c>
      <c r="R7" s="97"/>
      <c r="S7" s="101">
        <v>7.496546432287E-5</v>
      </c>
      <c r="T7" s="101">
        <v>7.496546432287E-5</v>
      </c>
      <c r="U7" s="101">
        <v>7.496546432287E-5</v>
      </c>
      <c r="V7" s="101">
        <v>7.496546432287E-5</v>
      </c>
      <c r="W7" s="101">
        <v>7.496546432287E-5</v>
      </c>
      <c r="Y7" s="90" t="s">
        <v>202</v>
      </c>
      <c r="Z7" s="89"/>
      <c r="AA7" s="100">
        <v>0.113451321953218</v>
      </c>
      <c r="AB7" s="100">
        <v>0.113451321953218</v>
      </c>
      <c r="AC7" s="100">
        <v>0.113451321953218</v>
      </c>
      <c r="AD7" s="100">
        <v>0.113451321953218</v>
      </c>
      <c r="AE7" s="100">
        <v>0.113451321953218</v>
      </c>
    </row>
    <row r="8" spans="1:31">
      <c r="A8" s="98" t="s">
        <v>203</v>
      </c>
      <c r="B8" s="97"/>
      <c r="C8" s="95">
        <v>-1.0073128910133599E-2</v>
      </c>
      <c r="D8" s="95">
        <v>-1.8721011339866402E-2</v>
      </c>
      <c r="E8" s="95">
        <v>0.12544636328044201</v>
      </c>
      <c r="F8" s="95">
        <v>3.4079770024843199E-2</v>
      </c>
      <c r="G8" s="95">
        <v>1.89066009334216E-2</v>
      </c>
      <c r="I8" s="98" t="s">
        <v>203</v>
      </c>
      <c r="J8" s="97"/>
      <c r="K8" s="101">
        <v>1.5146051634267001E-2</v>
      </c>
      <c r="L8" s="101">
        <v>0.19607375815365199</v>
      </c>
      <c r="M8" s="101">
        <v>6.60566112990896E-3</v>
      </c>
      <c r="N8" s="101">
        <v>3.4801440783989602E-3</v>
      </c>
      <c r="O8" s="101">
        <v>2.1886276995244898E-3</v>
      </c>
      <c r="Q8" s="98" t="s">
        <v>203</v>
      </c>
      <c r="R8" s="97"/>
      <c r="S8" s="101">
        <v>-1.00731292738407E-2</v>
      </c>
      <c r="T8" s="101">
        <v>-1.87210121786597E-2</v>
      </c>
      <c r="U8" s="101">
        <v>0.12544634577719799</v>
      </c>
      <c r="V8" s="101">
        <v>3.4079768133733097E-2</v>
      </c>
      <c r="W8" s="101">
        <v>1.89066001713094E-2</v>
      </c>
      <c r="Y8" s="90" t="s">
        <v>203</v>
      </c>
      <c r="Z8" s="89"/>
      <c r="AA8" s="100">
        <v>1.51351720011111E-2</v>
      </c>
      <c r="AB8" s="100">
        <v>0.19611364179454199</v>
      </c>
      <c r="AC8" s="100">
        <v>6.6002213106377801E-3</v>
      </c>
      <c r="AD8" s="100">
        <v>3.4772577259770199E-3</v>
      </c>
      <c r="AE8" s="100">
        <v>2.1868091803713499E-3</v>
      </c>
    </row>
    <row r="9" spans="1:31">
      <c r="A9" s="98" t="s">
        <v>100</v>
      </c>
      <c r="B9" s="97"/>
      <c r="C9" s="95">
        <v>0.59178012888566001</v>
      </c>
      <c r="D9" s="95">
        <v>0.59178012888566001</v>
      </c>
      <c r="E9" s="95">
        <v>0.59178012888566001</v>
      </c>
      <c r="F9" s="95">
        <v>0.59178012888566001</v>
      </c>
      <c r="G9" s="95">
        <v>0.59178012888566001</v>
      </c>
      <c r="I9" s="98"/>
      <c r="J9" s="97"/>
      <c r="K9" s="101"/>
      <c r="L9" s="101"/>
      <c r="M9" s="101"/>
      <c r="N9" s="101"/>
      <c r="O9" s="101"/>
      <c r="Q9" s="98" t="s">
        <v>100</v>
      </c>
      <c r="R9" s="97"/>
      <c r="S9" s="101">
        <v>0.59178012888566001</v>
      </c>
      <c r="T9" s="101">
        <v>0.59178012888566001</v>
      </c>
      <c r="U9" s="101">
        <v>0.59178012888566001</v>
      </c>
      <c r="V9" s="101">
        <v>0.59178012888566001</v>
      </c>
      <c r="W9" s="101">
        <v>0.59178012888566001</v>
      </c>
      <c r="Y9" s="90"/>
      <c r="Z9" s="89"/>
      <c r="AA9" s="100"/>
      <c r="AB9" s="100"/>
      <c r="AC9" s="100"/>
      <c r="AD9" s="100"/>
      <c r="AE9" s="100"/>
    </row>
    <row r="10" spans="1:31" ht="34.5">
      <c r="A10" s="93" t="s">
        <v>205</v>
      </c>
      <c r="B10" s="94"/>
      <c r="C10" s="95">
        <v>3.9827212495022902E-3</v>
      </c>
      <c r="D10" s="95">
        <v>3.2647108476212298E-3</v>
      </c>
      <c r="E10" s="95">
        <v>1.33914624590396</v>
      </c>
      <c r="F10" s="95">
        <v>2.37299277916599E-3</v>
      </c>
      <c r="G10" s="95">
        <v>1.7543970326352001E-3</v>
      </c>
      <c r="I10" s="93" t="s">
        <v>207</v>
      </c>
      <c r="J10" s="94"/>
      <c r="K10" s="101">
        <v>4.3660202473653504E-3</v>
      </c>
      <c r="L10" s="101">
        <v>2.6661347476679E-2</v>
      </c>
      <c r="M10" s="101">
        <v>1.417965573592E-2</v>
      </c>
      <c r="N10" s="101">
        <v>2.0877496606970799E-2</v>
      </c>
      <c r="O10" s="101">
        <v>3.1777037347680899E-2</v>
      </c>
      <c r="Q10" s="93" t="s">
        <v>205</v>
      </c>
      <c r="R10" s="94"/>
      <c r="S10" s="101">
        <v>3.9827212495022902E-3</v>
      </c>
      <c r="T10" s="101">
        <v>3.2647108476212298E-3</v>
      </c>
      <c r="U10" s="101">
        <v>1.33914624590396</v>
      </c>
      <c r="V10" s="101">
        <v>2.37299277916599E-3</v>
      </c>
      <c r="W10" s="101">
        <v>1.7543970326352001E-3</v>
      </c>
      <c r="Y10" s="86" t="s">
        <v>207</v>
      </c>
      <c r="Z10" s="87"/>
      <c r="AA10" s="100">
        <v>4.3446095032590301E-3</v>
      </c>
      <c r="AB10" s="100">
        <v>2.6632131278522701E-2</v>
      </c>
      <c r="AC10" s="100">
        <v>1.40428750478257E-2</v>
      </c>
      <c r="AD10" s="100">
        <v>2.0713048693249001E-2</v>
      </c>
      <c r="AE10" s="100">
        <v>3.15225638477485E-2</v>
      </c>
    </row>
    <row r="11" spans="1:31" ht="17">
      <c r="A11" s="99" t="s">
        <v>206</v>
      </c>
      <c r="B11" s="94" t="s">
        <v>204</v>
      </c>
      <c r="C11" s="95">
        <v>8.6982640687735709E-3</v>
      </c>
      <c r="D11" s="95">
        <v>1.18835504778076E-2</v>
      </c>
      <c r="E11" s="95">
        <v>14.6234747964861</v>
      </c>
      <c r="F11" s="95">
        <v>3.8869711072423499E-2</v>
      </c>
      <c r="G11" s="95">
        <v>4.1509083599522802E-2</v>
      </c>
      <c r="I11" s="99" t="s">
        <v>208</v>
      </c>
      <c r="J11" s="94" t="s">
        <v>204</v>
      </c>
      <c r="K11" s="102">
        <v>9.5353882202459297E-3</v>
      </c>
      <c r="L11" s="102">
        <v>9.7047304815111701E-2</v>
      </c>
      <c r="M11" s="102">
        <v>0.15484184063624701</v>
      </c>
      <c r="N11" s="102">
        <v>0.341973394422181</v>
      </c>
      <c r="O11" s="102">
        <v>0.75184470364612899</v>
      </c>
      <c r="Q11" s="99" t="s">
        <v>206</v>
      </c>
      <c r="R11" s="94" t="s">
        <v>204</v>
      </c>
      <c r="S11" s="101">
        <v>8.6982632089129992E-3</v>
      </c>
      <c r="T11" s="101">
        <v>1.18835474853413E-2</v>
      </c>
      <c r="U11" s="101">
        <v>14.623477005271299</v>
      </c>
      <c r="V11" s="101">
        <v>3.8869621722739001E-2</v>
      </c>
      <c r="W11" s="101">
        <v>4.1509033792148903E-2</v>
      </c>
      <c r="Y11" s="99" t="s">
        <v>208</v>
      </c>
      <c r="Z11" s="94" t="s">
        <v>204</v>
      </c>
      <c r="AA11" s="102">
        <v>9.4886271551177202E-3</v>
      </c>
      <c r="AB11" s="102">
        <v>9.6940957853822798E-2</v>
      </c>
      <c r="AC11" s="102">
        <v>0.15334819552225701</v>
      </c>
      <c r="AD11" s="102">
        <v>0.33927973759541802</v>
      </c>
      <c r="AE11" s="102">
        <v>0.74582386063772799</v>
      </c>
    </row>
    <row r="14" spans="1:31">
      <c r="A14" s="121" t="s">
        <v>215</v>
      </c>
      <c r="B14" s="121"/>
      <c r="C14" s="121"/>
      <c r="D14" s="121"/>
    </row>
    <row r="15" spans="1:31" ht="17">
      <c r="A15" s="104" t="s">
        <v>213</v>
      </c>
      <c r="B15" s="99" t="s">
        <v>206</v>
      </c>
      <c r="C15" s="99" t="s">
        <v>208</v>
      </c>
      <c r="D15" s="99" t="s">
        <v>214</v>
      </c>
    </row>
    <row r="16" spans="1:31">
      <c r="A16" s="8">
        <v>1</v>
      </c>
      <c r="B16" s="32">
        <v>5.38865816262431E-3</v>
      </c>
      <c r="C16" s="103">
        <v>5.0590480054691801E-5</v>
      </c>
      <c r="D16" s="32">
        <v>5.4392486426790001E-3</v>
      </c>
    </row>
    <row r="17" spans="1:4">
      <c r="A17" s="8">
        <v>2</v>
      </c>
      <c r="B17" s="8">
        <v>6.7160384532255497E-3</v>
      </c>
      <c r="C17" s="8">
        <v>2.0312422528798101E-4</v>
      </c>
      <c r="D17" s="8">
        <v>6.9191626785135296E-3</v>
      </c>
    </row>
    <row r="18" spans="1:4">
      <c r="A18" s="8">
        <v>3</v>
      </c>
      <c r="B18" s="8">
        <v>7.0759600848613602E-3</v>
      </c>
      <c r="C18" s="8">
        <v>4.5996194862048002E-4</v>
      </c>
      <c r="D18" s="8">
        <v>7.5359220334818402E-3</v>
      </c>
    </row>
    <row r="19" spans="1:4">
      <c r="A19" s="8">
        <v>4</v>
      </c>
      <c r="B19" s="8">
        <v>7.2589691924131302E-3</v>
      </c>
      <c r="C19" s="8">
        <v>8.2529526154827802E-4</v>
      </c>
      <c r="D19" s="8">
        <v>8.0842644539614109E-3</v>
      </c>
    </row>
    <row r="20" spans="1:4">
      <c r="A20" s="8">
        <v>5</v>
      </c>
      <c r="B20" s="8">
        <v>7.4004261215077803E-3</v>
      </c>
      <c r="C20" s="8">
        <v>1.3055735859298001E-3</v>
      </c>
      <c r="D20" s="8">
        <v>8.7059997074375693E-3</v>
      </c>
    </row>
    <row r="21" spans="1:4">
      <c r="A21" s="8">
        <v>6</v>
      </c>
      <c r="B21" s="8">
        <v>7.5372118870312898E-3</v>
      </c>
      <c r="C21" s="8">
        <v>1.91019388618051E-3</v>
      </c>
      <c r="D21" s="8">
        <v>9.4474057732117905E-3</v>
      </c>
    </row>
    <row r="22" spans="1:4">
      <c r="A22" s="8">
        <v>7</v>
      </c>
      <c r="B22" s="8">
        <v>7.6829048952591602E-3</v>
      </c>
      <c r="C22" s="8">
        <v>2.6525704334446299E-3</v>
      </c>
      <c r="D22" s="8">
        <v>1.0335475328703801E-2</v>
      </c>
    </row>
    <row r="23" spans="1:4">
      <c r="A23" s="8">
        <v>8</v>
      </c>
      <c r="B23" s="8">
        <v>7.8437938950369403E-3</v>
      </c>
      <c r="C23" s="8">
        <v>3.5517801320134402E-3</v>
      </c>
      <c r="D23" s="8">
        <v>1.13955740270504E-2</v>
      </c>
    </row>
    <row r="24" spans="1:4">
      <c r="A24" s="8">
        <v>9</v>
      </c>
      <c r="B24" s="8">
        <v>8.02346598834041E-3</v>
      </c>
      <c r="C24" s="8">
        <v>4.6351104049835003E-3</v>
      </c>
      <c r="D24" s="8">
        <v>1.2658576393323901E-2</v>
      </c>
    </row>
    <row r="25" spans="1:4">
      <c r="A25" s="8">
        <v>10</v>
      </c>
      <c r="B25" s="8">
        <v>8.2244161278176506E-3</v>
      </c>
      <c r="C25" s="8">
        <v>5.94206480992715E-3</v>
      </c>
      <c r="D25" s="8">
        <v>1.4166480937744801E-2</v>
      </c>
    </row>
    <row r="26" spans="1:4">
      <c r="A26" s="8">
        <v>11</v>
      </c>
      <c r="B26" s="8">
        <v>8.4487046854703901E-3</v>
      </c>
      <c r="C26" s="8">
        <v>7.5307890530189898E-3</v>
      </c>
      <c r="D26" s="8">
        <v>1.5979493738489399E-2</v>
      </c>
    </row>
    <row r="27" spans="1:4">
      <c r="A27" s="8">
        <v>12</v>
      </c>
      <c r="B27" s="8">
        <v>8.6982632089129992E-3</v>
      </c>
      <c r="C27" s="8">
        <v>9.4886271551177202E-3</v>
      </c>
      <c r="D27" s="8">
        <v>1.8186890364030699E-2</v>
      </c>
    </row>
    <row r="28" spans="1:4">
      <c r="A28" s="8">
        <v>13</v>
      </c>
      <c r="B28" s="8">
        <v>8.9750558442962605E-3</v>
      </c>
      <c r="C28" s="8">
        <v>1.19499197020662E-2</v>
      </c>
      <c r="D28" s="8">
        <v>2.0924975546362499E-2</v>
      </c>
    </row>
    <row r="29" spans="1:4">
      <c r="A29" s="8">
        <v>14</v>
      </c>
      <c r="B29" s="8">
        <v>9.2811773792729497E-3</v>
      </c>
      <c r="C29" s="8">
        <v>1.5126833880285699E-2</v>
      </c>
      <c r="D29" s="8">
        <v>2.4408011259558701E-2</v>
      </c>
    </row>
    <row r="30" spans="1:4">
      <c r="A30" s="8">
        <v>15</v>
      </c>
      <c r="B30" s="8">
        <v>9.6189228595944393E-3</v>
      </c>
      <c r="C30" s="8">
        <v>1.93641405887061E-2</v>
      </c>
      <c r="D30" s="8">
        <v>2.8983063448300501E-2</v>
      </c>
    </row>
    <row r="31" spans="1:4">
      <c r="A31" s="8">
        <v>16</v>
      </c>
      <c r="B31" s="8">
        <v>9.9908453677232095E-3</v>
      </c>
      <c r="C31" s="8">
        <v>2.5238305465376799E-2</v>
      </c>
      <c r="D31" s="8">
        <v>3.5229150833099999E-2</v>
      </c>
    </row>
    <row r="32" spans="1:4">
      <c r="A32" s="8">
        <v>17</v>
      </c>
      <c r="B32" s="8">
        <v>1.03998106883804E-2</v>
      </c>
      <c r="C32" s="8">
        <v>3.3736013722759098E-2</v>
      </c>
      <c r="D32" s="8">
        <v>4.4135824411139501E-2</v>
      </c>
    </row>
    <row r="33" spans="1:4">
      <c r="A33" s="8">
        <v>18</v>
      </c>
      <c r="B33" s="8">
        <v>1.08490540765629E-2</v>
      </c>
      <c r="C33" s="8">
        <v>4.6554059718279299E-2</v>
      </c>
      <c r="D33" s="8">
        <v>5.7403113794842198E-2</v>
      </c>
    </row>
    <row r="34" spans="1:4">
      <c r="A34" s="8">
        <v>19</v>
      </c>
      <c r="B34" s="8">
        <v>1.13422427929568E-2</v>
      </c>
      <c r="C34" s="8">
        <v>6.6459484802620497E-2</v>
      </c>
      <c r="D34" s="8">
        <v>7.7801727595577297E-2</v>
      </c>
    </row>
    <row r="35" spans="1:4">
      <c r="A35" s="8">
        <v>20</v>
      </c>
      <c r="B35" s="8">
        <v>1.18835474853413E-2</v>
      </c>
      <c r="C35" s="8">
        <v>9.6940957853822798E-2</v>
      </c>
      <c r="D35" s="8">
        <v>0.108824505339164</v>
      </c>
    </row>
    <row r="36" spans="1:4">
      <c r="A36" s="8">
        <v>21</v>
      </c>
      <c r="B36" s="8">
        <v>1.2477725443633399E-2</v>
      </c>
      <c r="C36" s="8">
        <v>0.13788742222584599</v>
      </c>
      <c r="D36" s="8">
        <v>0.150365147669479</v>
      </c>
    </row>
    <row r="37" spans="1:4">
      <c r="A37" s="8">
        <v>22</v>
      </c>
      <c r="B37" s="8">
        <v>1.3130219058553799E-2</v>
      </c>
      <c r="C37" s="8">
        <v>0.17418430994790901</v>
      </c>
      <c r="D37" s="8">
        <v>0.187314529006463</v>
      </c>
    </row>
    <row r="38" spans="1:4">
      <c r="A38" s="8">
        <v>23</v>
      </c>
      <c r="B38" s="8">
        <v>1.38472734058148E-2</v>
      </c>
      <c r="C38" s="8">
        <v>0.180393135152844</v>
      </c>
      <c r="D38" s="8">
        <v>0.19424040855865901</v>
      </c>
    </row>
    <row r="39" spans="1:4">
      <c r="A39" s="8">
        <v>24</v>
      </c>
      <c r="B39" s="8">
        <v>1.46360777613E-2</v>
      </c>
      <c r="C39" s="8">
        <v>0.15839853967462</v>
      </c>
      <c r="D39" s="8">
        <v>0.17303461743592</v>
      </c>
    </row>
    <row r="40" spans="1:4">
      <c r="A40" s="8">
        <v>25</v>
      </c>
      <c r="B40" s="8">
        <v>1.5504937075880101E-2</v>
      </c>
      <c r="C40" s="8">
        <v>0.13054068825672199</v>
      </c>
      <c r="D40" s="8">
        <v>0.14604562533260201</v>
      </c>
    </row>
    <row r="41" spans="1:4">
      <c r="A41" s="8">
        <v>26</v>
      </c>
      <c r="B41" s="8">
        <v>1.6463481091553499E-2</v>
      </c>
      <c r="C41" s="8">
        <v>0.108338371890128</v>
      </c>
      <c r="D41" s="8">
        <v>0.12480185298168101</v>
      </c>
    </row>
    <row r="42" spans="1:4">
      <c r="A42" s="8">
        <v>27</v>
      </c>
      <c r="B42" s="8">
        <v>1.7522921002757E-2</v>
      </c>
      <c r="C42" s="8">
        <v>9.2962550914192907E-2</v>
      </c>
      <c r="D42" s="8">
        <v>0.11048547191695</v>
      </c>
    </row>
    <row r="43" spans="1:4">
      <c r="A43" s="8">
        <v>28</v>
      </c>
      <c r="B43" s="8">
        <v>1.8696366562039098E-2</v>
      </c>
      <c r="C43" s="8">
        <v>8.2791566487287097E-2</v>
      </c>
      <c r="D43" s="8">
        <v>0.101487933049326</v>
      </c>
    </row>
    <row r="44" spans="1:4">
      <c r="A44" s="8">
        <v>29</v>
      </c>
      <c r="B44" s="8">
        <v>1.9999220593524498E-2</v>
      </c>
      <c r="C44" s="8">
        <v>7.6209754529856802E-2</v>
      </c>
      <c r="D44" s="8">
        <v>9.6208975123381404E-2</v>
      </c>
    </row>
    <row r="45" spans="1:4">
      <c r="A45" s="8">
        <v>30</v>
      </c>
      <c r="B45" s="8">
        <v>2.1449673440585602E-2</v>
      </c>
      <c r="C45" s="8">
        <v>7.2073391247040999E-2</v>
      </c>
      <c r="D45" s="8">
        <v>9.3523064687626695E-2</v>
      </c>
    </row>
    <row r="46" spans="1:4">
      <c r="A46" s="8">
        <v>31</v>
      </c>
      <c r="B46" s="8">
        <v>2.3069327566428498E-2</v>
      </c>
      <c r="C46" s="8">
        <v>6.9632181363814896E-2</v>
      </c>
      <c r="D46" s="8">
        <v>9.2701508930243495E-2</v>
      </c>
    </row>
    <row r="47" spans="1:4">
      <c r="A47" s="8">
        <v>32</v>
      </c>
      <c r="B47" s="8">
        <v>2.4883993284235899E-2</v>
      </c>
      <c r="C47" s="8">
        <v>6.8398410068017598E-2</v>
      </c>
      <c r="D47" s="8">
        <v>9.3282403352253601E-2</v>
      </c>
    </row>
    <row r="48" spans="1:4">
      <c r="A48" s="8">
        <v>33</v>
      </c>
      <c r="B48" s="8">
        <v>2.6924711827125501E-2</v>
      </c>
      <c r="C48" s="8">
        <v>6.8050818644641006E-2</v>
      </c>
      <c r="D48" s="8">
        <v>9.4975530471766503E-2</v>
      </c>
    </row>
    <row r="49" spans="1:4">
      <c r="A49" s="8">
        <v>34</v>
      </c>
      <c r="B49" s="8">
        <v>2.9229083834553499E-2</v>
      </c>
      <c r="C49" s="8">
        <v>6.8373335844617203E-2</v>
      </c>
      <c r="D49" s="8">
        <v>9.7602419679170702E-2</v>
      </c>
    </row>
    <row r="50" spans="1:4">
      <c r="A50" s="8">
        <v>35</v>
      </c>
      <c r="B50" s="8">
        <v>3.1843013188146398E-2</v>
      </c>
      <c r="C50" s="8">
        <v>6.9217295976897797E-2</v>
      </c>
      <c r="D50" s="8">
        <v>0.10106030916504399</v>
      </c>
    </row>
    <row r="51" spans="1:4">
      <c r="A51" s="8">
        <v>36</v>
      </c>
      <c r="B51" s="8">
        <v>3.4823023301547802E-2</v>
      </c>
      <c r="C51" s="8">
        <v>7.0478104807200001E-2</v>
      </c>
      <c r="D51" s="8">
        <v>0.105301128108748</v>
      </c>
    </row>
    <row r="52" spans="1:4">
      <c r="A52" s="8">
        <v>37</v>
      </c>
      <c r="B52" s="8">
        <v>3.8239374081236302E-2</v>
      </c>
      <c r="C52" s="8">
        <v>7.2080617439966299E-2</v>
      </c>
      <c r="D52" s="8">
        <v>0.110319991521203</v>
      </c>
    </row>
    <row r="53" spans="1:4">
      <c r="A53" s="8">
        <v>38</v>
      </c>
      <c r="B53" s="8">
        <v>4.2180317127186298E-2</v>
      </c>
      <c r="C53" s="8">
        <v>7.3969795966632695E-2</v>
      </c>
      <c r="D53" s="8">
        <v>0.11615011309381899</v>
      </c>
    </row>
    <row r="54" spans="1:4">
      <c r="A54" s="8">
        <v>39</v>
      </c>
      <c r="B54" s="8">
        <v>4.6757998658932098E-2</v>
      </c>
      <c r="C54" s="8">
        <v>7.61046150120607E-2</v>
      </c>
      <c r="D54" s="8">
        <v>0.12286261367099301</v>
      </c>
    </row>
    <row r="55" spans="1:4">
      <c r="A55" s="8">
        <v>40</v>
      </c>
      <c r="B55" s="8">
        <v>5.2116796740815298E-2</v>
      </c>
      <c r="C55" s="8">
        <v>7.8454003169526498E-2</v>
      </c>
      <c r="D55" s="8">
        <v>0.13057079991034201</v>
      </c>
    </row>
    <row r="56" spans="1:4">
      <c r="A56" s="8">
        <v>41</v>
      </c>
      <c r="B56" s="8">
        <v>5.84453387860044E-2</v>
      </c>
      <c r="C56" s="8">
        <v>8.0994086294420203E-2</v>
      </c>
      <c r="D56" s="8">
        <v>0.13943942508042501</v>
      </c>
    </row>
    <row r="57" spans="1:4">
      <c r="A57" s="8">
        <v>42</v>
      </c>
      <c r="B57" s="8">
        <v>6.5994232178253495E-2</v>
      </c>
      <c r="C57" s="8">
        <v>8.3706279923110097E-2</v>
      </c>
      <c r="D57" s="8">
        <v>0.14970051210136401</v>
      </c>
    </row>
    <row r="58" spans="1:4">
      <c r="A58" s="8">
        <v>43</v>
      </c>
      <c r="B58" s="8">
        <v>7.5102940750096103E-2</v>
      </c>
      <c r="C58" s="8">
        <v>8.6575946181748201E-2</v>
      </c>
      <c r="D58" s="8">
        <v>0.16167888693184401</v>
      </c>
    </row>
    <row r="59" spans="1:4">
      <c r="A59" s="8">
        <v>44</v>
      </c>
      <c r="B59" s="8">
        <v>8.6241845842387005E-2</v>
      </c>
      <c r="C59" s="8">
        <v>8.9591432798178897E-2</v>
      </c>
      <c r="D59" s="8">
        <v>0.175833278640566</v>
      </c>
    </row>
    <row r="60" spans="1:4">
      <c r="A60" s="8">
        <v>45</v>
      </c>
      <c r="B60" s="8">
        <v>0.100080659010209</v>
      </c>
      <c r="C60" s="8">
        <v>9.2743375181385895E-2</v>
      </c>
      <c r="D60" s="8">
        <v>0.192824034191595</v>
      </c>
    </row>
    <row r="61" spans="1:4">
      <c r="A61" s="8">
        <v>46</v>
      </c>
      <c r="B61" s="8">
        <v>0.117605187509414</v>
      </c>
      <c r="C61" s="8">
        <v>9.6024182508911302E-2</v>
      </c>
      <c r="D61" s="8">
        <v>0.21362937001832499</v>
      </c>
    </row>
    <row r="62" spans="1:4">
      <c r="A62" s="8">
        <v>47</v>
      </c>
      <c r="B62" s="8">
        <v>0.14032965664586</v>
      </c>
      <c r="C62" s="8">
        <v>9.9427654439348895E-2</v>
      </c>
      <c r="D62" s="8">
        <v>0.23975731108520801</v>
      </c>
    </row>
    <row r="63" spans="1:4">
      <c r="A63" s="8">
        <v>48</v>
      </c>
      <c r="B63" s="8">
        <v>0.17071954647690599</v>
      </c>
      <c r="C63" s="8">
        <v>0.102948691840842</v>
      </c>
      <c r="D63" s="8">
        <v>0.273668238317748</v>
      </c>
    </row>
    <row r="64" spans="1:4">
      <c r="A64" s="8">
        <v>49</v>
      </c>
      <c r="B64" s="8">
        <v>0.21317506269505301</v>
      </c>
      <c r="C64" s="8">
        <v>0.106583076061756</v>
      </c>
      <c r="D64" s="8">
        <v>0.31975813875680897</v>
      </c>
    </row>
    <row r="65" spans="1:4">
      <c r="A65" s="8">
        <v>50</v>
      </c>
      <c r="B65" s="8">
        <v>0.27726829701274702</v>
      </c>
      <c r="C65" s="8">
        <v>0.11032729877473001</v>
      </c>
      <c r="D65" s="8">
        <v>0.38759559578747699</v>
      </c>
    </row>
    <row r="66" spans="1:4">
      <c r="A66" s="8">
        <v>51</v>
      </c>
      <c r="B66" s="8">
        <v>0.38967023858546701</v>
      </c>
      <c r="C66" s="8">
        <v>0.114178429556392</v>
      </c>
      <c r="D66" s="8">
        <v>0.50384866814185902</v>
      </c>
    </row>
    <row r="67" spans="1:4">
      <c r="A67" s="8">
        <v>52</v>
      </c>
      <c r="B67" s="8">
        <v>0.61842933142565604</v>
      </c>
      <c r="C67" s="8">
        <v>0.11813401192053199</v>
      </c>
      <c r="D67" s="8">
        <v>0.736563343346189</v>
      </c>
    </row>
    <row r="68" spans="1:4">
      <c r="A68" s="8">
        <v>53</v>
      </c>
      <c r="B68" s="8">
        <v>1.1266114627970001</v>
      </c>
      <c r="C68" s="8">
        <v>0.122191981017648</v>
      </c>
      <c r="D68" s="8">
        <v>1.24880344381465</v>
      </c>
    </row>
    <row r="69" spans="1:4">
      <c r="A69" s="8">
        <v>54</v>
      </c>
      <c r="B69" s="8">
        <v>2.2115411938220899</v>
      </c>
      <c r="C69" s="8">
        <v>0.126350597985629</v>
      </c>
      <c r="D69" s="8">
        <v>2.3378917918077202</v>
      </c>
    </row>
    <row r="70" spans="1:4">
      <c r="A70" s="8">
        <v>55</v>
      </c>
      <c r="B70" s="8">
        <v>4.1932812866520397</v>
      </c>
      <c r="C70" s="8">
        <v>0.13060839720890999</v>
      </c>
      <c r="D70" s="8">
        <v>4.3238896838609504</v>
      </c>
    </row>
    <row r="71" spans="1:4">
      <c r="A71" s="8">
        <v>56</v>
      </c>
      <c r="B71" s="8">
        <v>7.0550447478015599</v>
      </c>
      <c r="C71" s="8">
        <v>0.134964143666916</v>
      </c>
      <c r="D71" s="8">
        <v>7.1900088914684801</v>
      </c>
    </row>
    <row r="72" spans="1:4">
      <c r="A72" s="8">
        <v>57</v>
      </c>
      <c r="B72" s="8">
        <v>10.065239501081299</v>
      </c>
      <c r="C72" s="8">
        <v>0.139416798229648</v>
      </c>
      <c r="D72" s="8">
        <v>10.2046562993109</v>
      </c>
    </row>
    <row r="73" spans="1:4">
      <c r="A73" s="8">
        <v>58</v>
      </c>
      <c r="B73" s="8">
        <v>12.3531497119424</v>
      </c>
      <c r="C73" s="8">
        <v>0.143965489259202</v>
      </c>
      <c r="D73" s="8">
        <v>12.4971152012016</v>
      </c>
    </row>
    <row r="74" spans="1:4">
      <c r="A74" s="8">
        <v>59</v>
      </c>
      <c r="B74" s="8">
        <v>13.6352975360273</v>
      </c>
      <c r="C74" s="8">
        <v>0.14860948925001999</v>
      </c>
      <c r="D74" s="8">
        <v>13.783907025277401</v>
      </c>
    </row>
    <row r="75" spans="1:4">
      <c r="A75" s="8">
        <v>60</v>
      </c>
      <c r="B75" s="8">
        <v>14.623477005271299</v>
      </c>
      <c r="C75" s="8">
        <v>0.15334819552225701</v>
      </c>
      <c r="D75" s="8">
        <v>14.776825200793599</v>
      </c>
    </row>
    <row r="76" spans="1:4">
      <c r="A76" s="8">
        <v>61</v>
      </c>
      <c r="B76" s="8">
        <v>15.0071619448091</v>
      </c>
      <c r="C76" s="8">
        <v>0.15818111419633599</v>
      </c>
      <c r="D76" s="8">
        <v>15.1653430590054</v>
      </c>
    </row>
    <row r="77" spans="1:4">
      <c r="A77" s="8">
        <v>62</v>
      </c>
      <c r="B77" s="8">
        <v>13.996214110873099</v>
      </c>
      <c r="C77" s="8">
        <v>0.16310784684020599</v>
      </c>
      <c r="D77" s="8">
        <v>14.159321957713299</v>
      </c>
    </row>
    <row r="78" spans="1:4">
      <c r="A78" s="8">
        <v>63</v>
      </c>
      <c r="B78" s="8">
        <v>10.831089194169801</v>
      </c>
      <c r="C78" s="8">
        <v>0.16812807930667301</v>
      </c>
      <c r="D78" s="8">
        <v>10.9992172734764</v>
      </c>
    </row>
    <row r="79" spans="1:4">
      <c r="A79" s="8">
        <v>64</v>
      </c>
      <c r="B79" s="8">
        <v>6.8445883374117704</v>
      </c>
      <c r="C79" s="8">
        <v>0.173241572375819</v>
      </c>
      <c r="D79" s="8">
        <v>7.01782990978759</v>
      </c>
    </row>
    <row r="80" spans="1:4">
      <c r="A80" s="8">
        <v>65</v>
      </c>
      <c r="B80" s="8">
        <v>3.8088022903193401</v>
      </c>
      <c r="C80" s="8">
        <v>0.17844815389371499</v>
      </c>
      <c r="D80" s="8">
        <v>3.9872504442130499</v>
      </c>
    </row>
    <row r="81" spans="1:4">
      <c r="A81" s="8">
        <v>66</v>
      </c>
      <c r="B81" s="8">
        <v>1.96661647666257</v>
      </c>
      <c r="C81" s="8">
        <v>0.183747712158564</v>
      </c>
      <c r="D81" s="8">
        <v>2.15036418882113</v>
      </c>
    </row>
    <row r="82" spans="1:4">
      <c r="A82" s="8">
        <v>67</v>
      </c>
      <c r="B82" s="8">
        <v>1.0333874483476599</v>
      </c>
      <c r="C82" s="8">
        <v>0.18914019035267299</v>
      </c>
      <c r="D82" s="8">
        <v>1.2225276387003401</v>
      </c>
    </row>
    <row r="83" spans="1:4">
      <c r="A83" s="8">
        <v>68</v>
      </c>
      <c r="B83" s="8">
        <v>0.60546544023134496</v>
      </c>
      <c r="C83" s="8">
        <v>0.194625581856361</v>
      </c>
      <c r="D83" s="8">
        <v>0.80009102208770599</v>
      </c>
    </row>
    <row r="84" spans="1:4">
      <c r="A84" s="8">
        <v>69</v>
      </c>
      <c r="B84" s="8">
        <v>0.40698487737216699</v>
      </c>
      <c r="C84" s="8">
        <v>0.20020392630994399</v>
      </c>
      <c r="D84" s="8">
        <v>0.60718880368211103</v>
      </c>
    </row>
    <row r="85" spans="1:4">
      <c r="A85" s="8">
        <v>70</v>
      </c>
      <c r="B85" s="8">
        <v>0.30410451834054397</v>
      </c>
      <c r="C85" s="8">
        <v>0.205875306314177</v>
      </c>
      <c r="D85" s="8">
        <v>0.50997982465472103</v>
      </c>
    </row>
    <row r="86" spans="1:4">
      <c r="A86" s="8">
        <v>71</v>
      </c>
      <c r="B86" s="8">
        <v>0.24160023999900199</v>
      </c>
      <c r="C86" s="8">
        <v>0.211639844679088</v>
      </c>
      <c r="D86" s="8">
        <v>0.45324008467809002</v>
      </c>
    </row>
    <row r="87" spans="1:4">
      <c r="A87" s="8">
        <v>72</v>
      </c>
      <c r="B87" s="8">
        <v>0.19853145802383201</v>
      </c>
      <c r="C87" s="8">
        <v>0.21749770214704101</v>
      </c>
      <c r="D87" s="8">
        <v>0.41602916017087299</v>
      </c>
    </row>
    <row r="88" spans="1:4">
      <c r="A88" s="8">
        <v>73</v>
      </c>
      <c r="B88" s="8">
        <v>0.16704546465044401</v>
      </c>
      <c r="C88" s="8">
        <v>0.22344907552889001</v>
      </c>
      <c r="D88" s="8">
        <v>0.39049454017933299</v>
      </c>
    </row>
    <row r="89" spans="1:4">
      <c r="A89" s="8">
        <v>74</v>
      </c>
      <c r="B89" s="8">
        <v>0.14314197753666999</v>
      </c>
      <c r="C89" s="8">
        <v>0.22949419620276401</v>
      </c>
      <c r="D89" s="8">
        <v>0.37263617373943297</v>
      </c>
    </row>
    <row r="90" spans="1:4">
      <c r="A90" s="8">
        <v>75</v>
      </c>
      <c r="B90" s="8">
        <v>0.124484921862869</v>
      </c>
      <c r="C90" s="8">
        <v>0.23563332893389</v>
      </c>
      <c r="D90" s="8">
        <v>0.36011825079675902</v>
      </c>
    </row>
    <row r="91" spans="1:4">
      <c r="A91" s="8">
        <v>76</v>
      </c>
      <c r="B91" s="8">
        <v>0.109604087550547</v>
      </c>
      <c r="C91" s="8">
        <v>0.24186677098120099</v>
      </c>
      <c r="D91" s="8">
        <v>0.35147085853174698</v>
      </c>
    </row>
    <row r="92" spans="1:4">
      <c r="A92" s="8">
        <v>77</v>
      </c>
      <c r="B92" s="8">
        <v>9.7525629912283807E-2</v>
      </c>
      <c r="C92" s="8">
        <v>0.24819485146265599</v>
      </c>
      <c r="D92" s="8">
        <v>0.34572048137493999</v>
      </c>
    </row>
    <row r="93" spans="1:4">
      <c r="A93" s="8">
        <v>78</v>
      </c>
      <c r="B93" s="8">
        <v>8.7579095260836307E-2</v>
      </c>
      <c r="C93" s="8">
        <v>0.25461793095642099</v>
      </c>
      <c r="D93" s="8">
        <v>0.34219702621725701</v>
      </c>
    </row>
    <row r="94" spans="1:4">
      <c r="A94" s="8">
        <v>79</v>
      </c>
      <c r="B94" s="8">
        <v>7.9288508702114194E-2</v>
      </c>
      <c r="C94" s="8">
        <v>0.26113640131946098</v>
      </c>
      <c r="D94" s="8">
        <v>0.34042491002157499</v>
      </c>
    </row>
    <row r="95" spans="1:4">
      <c r="A95" s="8">
        <v>80</v>
      </c>
      <c r="B95" s="8">
        <v>7.2307336989938006E-2</v>
      </c>
      <c r="C95" s="8">
        <v>0.26775068570892602</v>
      </c>
      <c r="D95" s="8">
        <v>0.34005802269886398</v>
      </c>
    </row>
    <row r="96" spans="1:4">
      <c r="A96" s="8">
        <v>81</v>
      </c>
      <c r="B96" s="8">
        <v>6.6377906419313099E-2</v>
      </c>
      <c r="C96" s="8">
        <v>0.27446123879499901</v>
      </c>
      <c r="D96" s="8">
        <v>0.34083914521431202</v>
      </c>
    </row>
    <row r="97" spans="1:4">
      <c r="A97" s="8">
        <v>82</v>
      </c>
      <c r="B97" s="8">
        <v>6.1305160707785598E-2</v>
      </c>
      <c r="C97" s="8">
        <v>0.28126854715678401</v>
      </c>
      <c r="D97" s="8">
        <v>0.34257370786456998</v>
      </c>
    </row>
    <row r="98" spans="1:4">
      <c r="A98" s="8">
        <v>83</v>
      </c>
      <c r="B98" s="8">
        <v>5.6939179876596899E-2</v>
      </c>
      <c r="C98" s="8">
        <v>0.28817312985537402</v>
      </c>
      <c r="D98" s="8">
        <v>0.34511230973197099</v>
      </c>
    </row>
    <row r="99" spans="1:4">
      <c r="A99" s="8">
        <v>84</v>
      </c>
      <c r="B99" s="8">
        <v>5.3163238470819801E-2</v>
      </c>
      <c r="C99" s="8">
        <v>0.29517553918057798</v>
      </c>
      <c r="D99" s="8">
        <v>0.34833877765139698</v>
      </c>
    </row>
    <row r="100" spans="1:4">
      <c r="A100" s="8">
        <v>85</v>
      </c>
      <c r="B100" s="8">
        <v>4.9885470717128302E-2</v>
      </c>
      <c r="C100" s="8">
        <v>0.30227636156989901</v>
      </c>
      <c r="D100" s="8">
        <v>0.35216183228702702</v>
      </c>
    </row>
    <row r="101" spans="1:4">
      <c r="A101" s="8">
        <v>86</v>
      </c>
      <c r="B101" s="8">
        <v>4.7032945776294001E-2</v>
      </c>
      <c r="C101" s="8">
        <v>0.30947621870036202</v>
      </c>
      <c r="D101" s="8">
        <v>0.35650916447665598</v>
      </c>
    </row>
    <row r="102" spans="1:4">
      <c r="A102" s="8">
        <v>87</v>
      </c>
      <c r="B102" s="8">
        <v>4.4547391270621198E-2</v>
      </c>
      <c r="C102" s="8">
        <v>0.31677576875563601</v>
      </c>
      <c r="D102" s="8">
        <v>0.36132316002625797</v>
      </c>
    </row>
    <row r="103" spans="1:4">
      <c r="A103" s="8">
        <v>88</v>
      </c>
      <c r="B103" s="8">
        <v>4.2382068748546102E-2</v>
      </c>
      <c r="C103" s="8">
        <v>0.32417570787276401</v>
      </c>
      <c r="D103" s="8">
        <v>0.36655777662131001</v>
      </c>
    </row>
    <row r="104" spans="1:4">
      <c r="A104" s="8">
        <v>89</v>
      </c>
      <c r="B104" s="8">
        <v>4.0499471397031299E-2</v>
      </c>
      <c r="C104" s="8">
        <v>0.33167677177453803</v>
      </c>
      <c r="D104" s="8">
        <v>0.372176243171569</v>
      </c>
    </row>
    <row r="105" spans="1:4">
      <c r="A105" s="8">
        <v>90</v>
      </c>
      <c r="B105" s="8">
        <v>3.8869621722739001E-2</v>
      </c>
      <c r="C105" s="8">
        <v>0.33927973759541802</v>
      </c>
      <c r="D105" s="8">
        <v>0.37814935931815702</v>
      </c>
    </row>
    <row r="106" spans="1:4">
      <c r="A106" s="8">
        <v>91</v>
      </c>
      <c r="B106" s="8">
        <v>3.74688180152064E-2</v>
      </c>
      <c r="C106" s="8">
        <v>0.34698542591065301</v>
      </c>
      <c r="D106" s="8">
        <v>0.38445424392585997</v>
      </c>
    </row>
    <row r="107" spans="1:4">
      <c r="A107" s="8">
        <v>92</v>
      </c>
      <c r="B107" s="8">
        <v>3.6278726873870598E-2</v>
      </c>
      <c r="C107" s="8">
        <v>0.35479470298017801</v>
      </c>
      <c r="D107" s="8">
        <v>0.39107342985404903</v>
      </c>
    </row>
    <row r="108" spans="1:4">
      <c r="A108" s="8">
        <v>93</v>
      </c>
      <c r="B108" s="8">
        <v>3.5285753390179198E-2</v>
      </c>
      <c r="C108" s="8">
        <v>0.362708483220823</v>
      </c>
      <c r="D108" s="8">
        <v>0.39799423661100197</v>
      </c>
    </row>
    <row r="109" spans="1:4">
      <c r="A109" s="8">
        <v>94</v>
      </c>
      <c r="B109" s="8">
        <v>3.44806461875286E-2</v>
      </c>
      <c r="C109" s="8">
        <v>0.370727731922459</v>
      </c>
      <c r="D109" s="8">
        <v>0.405208378109988</v>
      </c>
    </row>
    <row r="110" spans="1:4">
      <c r="A110" s="8">
        <v>95</v>
      </c>
      <c r="B110" s="8">
        <v>3.3858315194759202E-2</v>
      </c>
      <c r="C110" s="8">
        <v>0.37885346822594401</v>
      </c>
      <c r="D110" s="8">
        <v>0.41271178342070403</v>
      </c>
    </row>
    <row r="111" spans="1:4">
      <c r="A111" s="8">
        <v>96</v>
      </c>
      <c r="B111" s="8">
        <v>3.34178586392299E-2</v>
      </c>
      <c r="C111" s="8">
        <v>0.38708676838314099</v>
      </c>
      <c r="D111" s="8">
        <v>0.42050462702237101</v>
      </c>
    </row>
    <row r="112" spans="1:4">
      <c r="A112" s="8">
        <v>97</v>
      </c>
      <c r="B112" s="8">
        <v>3.3162814872877998E-2</v>
      </c>
      <c r="C112" s="8">
        <v>0.395428769321927</v>
      </c>
      <c r="D112" s="8">
        <v>0.42859158419480498</v>
      </c>
    </row>
    <row r="113" spans="1:4">
      <c r="A113" s="8">
        <v>98</v>
      </c>
      <c r="B113" s="8">
        <v>3.3101677097729397E-2</v>
      </c>
      <c r="C113" s="8">
        <v>0.40388067254198301</v>
      </c>
      <c r="D113" s="8">
        <v>0.436982349639712</v>
      </c>
    </row>
    <row r="114" spans="1:4">
      <c r="A114" s="8">
        <v>99</v>
      </c>
      <c r="B114" s="8">
        <v>3.3248738483876702E-2</v>
      </c>
      <c r="C114" s="8">
        <v>0.41244374837034498</v>
      </c>
      <c r="D114" s="8">
        <v>0.44569248685422203</v>
      </c>
    </row>
    <row r="115" spans="1:4">
      <c r="A115" s="8">
        <v>100</v>
      </c>
      <c r="B115" s="8">
        <v>3.36253769416614E-2</v>
      </c>
      <c r="C115" s="8">
        <v>0.42111934060919798</v>
      </c>
      <c r="D115" s="8">
        <v>0.45474471755085899</v>
      </c>
    </row>
    <row r="116" spans="1:4">
      <c r="A116" s="8">
        <v>101</v>
      </c>
      <c r="B116" s="8">
        <v>3.42619514606212E-2</v>
      </c>
      <c r="C116" s="8">
        <v>0.42990887161232899</v>
      </c>
      <c r="D116" s="8">
        <v>0.46417082307294999</v>
      </c>
    </row>
    <row r="117" spans="1:4">
      <c r="A117" s="8">
        <v>102</v>
      </c>
      <c r="B117" s="8">
        <v>3.5200579735508102E-2</v>
      </c>
      <c r="C117" s="8">
        <v>0.43881384783100102</v>
      </c>
      <c r="D117" s="8">
        <v>0.47401442756650902</v>
      </c>
    </row>
    <row r="118" spans="1:4">
      <c r="A118" s="8">
        <v>103</v>
      </c>
      <c r="B118" s="8">
        <v>3.6499224513341297E-2</v>
      </c>
      <c r="C118" s="8">
        <v>0.44783586587489999</v>
      </c>
      <c r="D118" s="8">
        <v>0.48433509038824202</v>
      </c>
    </row>
    <row r="119" spans="1:4">
      <c r="A119" s="8">
        <v>104</v>
      </c>
      <c r="B119" s="8">
        <v>3.82377780167662E-2</v>
      </c>
      <c r="C119" s="8">
        <v>0.45697661913927901</v>
      </c>
      <c r="D119" s="8">
        <v>0.49521439715604498</v>
      </c>
    </row>
    <row r="120" spans="1:4">
      <c r="A120" s="8">
        <v>105</v>
      </c>
      <c r="B120" s="8">
        <v>4.0527281771017103E-2</v>
      </c>
      <c r="C120" s="8">
        <v>0.46623790505559398</v>
      </c>
      <c r="D120" s="8">
        <v>0.50676518682661098</v>
      </c>
    </row>
    <row r="121" spans="1:4">
      <c r="A121" s="8">
        <v>106</v>
      </c>
      <c r="B121" s="8">
        <v>4.3524209482746497E-2</v>
      </c>
      <c r="C121" s="8">
        <v>0.47562163302986998</v>
      </c>
      <c r="D121" s="8">
        <v>0.51914584251261597</v>
      </c>
    </row>
    <row r="122" spans="1:4">
      <c r="A122" s="8">
        <v>107</v>
      </c>
      <c r="B122" s="8">
        <v>4.7453182702436397E-2</v>
      </c>
      <c r="C122" s="8">
        <v>0.48512983314087299</v>
      </c>
      <c r="D122" s="8">
        <v>0.53258301584331003</v>
      </c>
    </row>
    <row r="123" spans="1:4">
      <c r="A123" s="8">
        <v>108</v>
      </c>
      <c r="B123" s="8">
        <v>5.2644220006358697E-2</v>
      </c>
      <c r="C123" s="8">
        <v>0.49476466567907601</v>
      </c>
      <c r="D123" s="8">
        <v>0.547408885685435</v>
      </c>
    </row>
    <row r="124" spans="1:4">
      <c r="A124" s="8">
        <v>109</v>
      </c>
      <c r="B124" s="8">
        <v>5.9596010626902701E-2</v>
      </c>
      <c r="C124" s="8">
        <v>0.50452843161745198</v>
      </c>
      <c r="D124" s="8">
        <v>0.56412444224435399</v>
      </c>
    </row>
    <row r="125" spans="1:4">
      <c r="A125" s="8">
        <v>110</v>
      </c>
      <c r="B125" s="8">
        <v>6.9087843544673497E-2</v>
      </c>
      <c r="C125" s="8">
        <v>0.51442358411662603</v>
      </c>
      <c r="D125" s="8">
        <v>0.58351142766129904</v>
      </c>
    </row>
    <row r="126" spans="1:4">
      <c r="A126" s="8">
        <v>111</v>
      </c>
      <c r="B126" s="8">
        <v>8.2387053824363496E-2</v>
      </c>
      <c r="C126" s="8">
        <v>0.52445274117993701</v>
      </c>
      <c r="D126" s="8">
        <v>0.60683979500429996</v>
      </c>
    </row>
    <row r="127" spans="1:4">
      <c r="A127" s="8">
        <v>112</v>
      </c>
      <c r="B127" s="8">
        <v>0.101654573736044</v>
      </c>
      <c r="C127" s="8">
        <v>0.534618699588855</v>
      </c>
      <c r="D127" s="8">
        <v>0.63627327332489902</v>
      </c>
    </row>
    <row r="128" spans="1:4">
      <c r="A128" s="8">
        <v>113</v>
      </c>
      <c r="B128" s="8">
        <v>0.130786961519294</v>
      </c>
      <c r="C128" s="8">
        <v>0.54492445026623204</v>
      </c>
      <c r="D128" s="8">
        <v>0.67571141178552596</v>
      </c>
    </row>
    <row r="129" spans="1:4">
      <c r="A129" s="8">
        <v>114</v>
      </c>
      <c r="B129" s="8">
        <v>0.177281273426839</v>
      </c>
      <c r="C129" s="8">
        <v>0.55537319523433704</v>
      </c>
      <c r="D129" s="8">
        <v>0.73265446866117501</v>
      </c>
    </row>
    <row r="130" spans="1:4">
      <c r="A130" s="8">
        <v>115</v>
      </c>
      <c r="B130" s="8">
        <v>0.25660833950862999</v>
      </c>
      <c r="C130" s="8">
        <v>0.56596836635700498</v>
      </c>
      <c r="D130" s="8">
        <v>0.82257670586563503</v>
      </c>
    </row>
    <row r="131" spans="1:4">
      <c r="A131" s="8">
        <v>116</v>
      </c>
      <c r="B131" s="8">
        <v>0.402453590916935</v>
      </c>
      <c r="C131" s="8">
        <v>0.576713646080947</v>
      </c>
      <c r="D131" s="8">
        <v>0.979167236997882</v>
      </c>
    </row>
    <row r="132" spans="1:4">
      <c r="A132" s="8">
        <v>117</v>
      </c>
      <c r="B132" s="8">
        <v>0.683016431393629</v>
      </c>
      <c r="C132" s="8">
        <v>0.587612990420881</v>
      </c>
      <c r="D132" s="8">
        <v>1.27062942181451</v>
      </c>
    </row>
    <row r="133" spans="1:4">
      <c r="A133" s="8">
        <v>118</v>
      </c>
      <c r="B133" s="8">
        <v>1.13486644719512</v>
      </c>
      <c r="C133" s="8">
        <v>0.59867065446736401</v>
      </c>
      <c r="D133" s="8">
        <v>1.7335371016624901</v>
      </c>
    </row>
    <row r="134" spans="1:4">
      <c r="A134" s="8">
        <v>119</v>
      </c>
      <c r="B134" s="8">
        <v>1.3063794467207099</v>
      </c>
      <c r="C134" s="8">
        <v>0.60989122073575297</v>
      </c>
      <c r="D134" s="8">
        <v>1.91627066745646</v>
      </c>
    </row>
    <row r="135" spans="1:4">
      <c r="A135" s="8">
        <v>120</v>
      </c>
      <c r="B135" s="8">
        <v>0.88610894417849295</v>
      </c>
      <c r="C135" s="8">
        <v>0.62127963072058801</v>
      </c>
      <c r="D135" s="8">
        <v>1.5073885748990801</v>
      </c>
    </row>
    <row r="136" spans="1:4">
      <c r="A136" s="8">
        <v>121</v>
      </c>
      <c r="B136" s="8">
        <v>0.50917181636182696</v>
      </c>
      <c r="C136" s="8">
        <v>0.63284122007299604</v>
      </c>
      <c r="D136" s="8">
        <v>1.14201303643482</v>
      </c>
    </row>
    <row r="137" spans="1:4">
      <c r="A137" s="8">
        <v>122</v>
      </c>
      <c r="B137" s="8">
        <v>0.30776848772874699</v>
      </c>
      <c r="C137" s="8">
        <v>0.64458175788072503</v>
      </c>
      <c r="D137" s="8">
        <v>0.95235024560947201</v>
      </c>
    </row>
    <row r="138" spans="1:4">
      <c r="A138" s="8">
        <v>123</v>
      </c>
      <c r="B138" s="8">
        <v>0.20210099514500601</v>
      </c>
      <c r="C138" s="8">
        <v>0.65650749060286095</v>
      </c>
      <c r="D138" s="8">
        <v>0.85860848574786597</v>
      </c>
    </row>
    <row r="139" spans="1:4">
      <c r="A139" s="8">
        <v>124</v>
      </c>
      <c r="B139" s="8">
        <v>0.14257013842371499</v>
      </c>
      <c r="C139" s="8">
        <v>0.66862519129598896</v>
      </c>
      <c r="D139" s="8">
        <v>0.81119532971970398</v>
      </c>
    </row>
    <row r="140" spans="1:4">
      <c r="A140" s="8">
        <v>125</v>
      </c>
      <c r="B140" s="8">
        <v>0.106445547540807</v>
      </c>
      <c r="C140" s="8">
        <v>0.68094221486790796</v>
      </c>
      <c r="D140" s="8">
        <v>0.787387762408715</v>
      </c>
    </row>
    <row r="141" spans="1:4">
      <c r="A141" s="8">
        <v>126</v>
      </c>
      <c r="B141" s="8">
        <v>8.3103974202806602E-2</v>
      </c>
      <c r="C141" s="8">
        <v>0.69346656021180497</v>
      </c>
      <c r="D141" s="8">
        <v>0.77657053441461199</v>
      </c>
    </row>
    <row r="142" spans="1:4">
      <c r="A142" s="8">
        <v>127</v>
      </c>
      <c r="B142" s="8">
        <v>6.7232038421552606E-2</v>
      </c>
      <c r="C142" s="8">
        <v>0.70620694021152697</v>
      </c>
      <c r="D142" s="8">
        <v>0.77343897863307998</v>
      </c>
    </row>
    <row r="143" spans="1:4">
      <c r="A143" s="8">
        <v>128</v>
      </c>
      <c r="B143" s="8">
        <v>5.5982184442796498E-2</v>
      </c>
      <c r="C143" s="8">
        <v>0.71917286077126696</v>
      </c>
      <c r="D143" s="8">
        <v>0.77515504521406398</v>
      </c>
    </row>
    <row r="144" spans="1:4">
      <c r="A144" s="8">
        <v>129</v>
      </c>
      <c r="B144" s="8">
        <v>4.7732331946907798E-2</v>
      </c>
      <c r="C144" s="8">
        <v>0.73237471021593803</v>
      </c>
      <c r="D144" s="8">
        <v>0.78010704216284599</v>
      </c>
    </row>
    <row r="145" spans="1:4">
      <c r="A145" s="8">
        <v>130</v>
      </c>
      <c r="B145" s="8">
        <v>4.1509033792148903E-2</v>
      </c>
      <c r="C145" s="8">
        <v>0.74582386063772799</v>
      </c>
      <c r="D145" s="8">
        <v>0.78733289442987697</v>
      </c>
    </row>
    <row r="146" spans="1:4">
      <c r="A146" s="8">
        <v>131</v>
      </c>
      <c r="B146" s="8">
        <v>3.6701642391023297E-2</v>
      </c>
      <c r="C146" s="8">
        <v>0.75953278303768501</v>
      </c>
      <c r="D146" s="8">
        <v>0.79623442542870804</v>
      </c>
    </row>
    <row r="147" spans="1:4">
      <c r="A147" s="8">
        <v>132</v>
      </c>
      <c r="B147" s="8">
        <v>3.2912343247702897E-2</v>
      </c>
      <c r="C147" s="8">
        <v>0.77351517843802198</v>
      </c>
      <c r="D147" s="8">
        <v>0.80642752168572496</v>
      </c>
    </row>
    <row r="148" spans="1:4">
      <c r="A148" s="8">
        <v>133</v>
      </c>
      <c r="B148" s="8">
        <v>2.9873422453499301E-2</v>
      </c>
      <c r="C148" s="8">
        <v>0.78778612753294397</v>
      </c>
      <c r="D148" s="8">
        <v>0.81765954998644397</v>
      </c>
    </row>
    <row r="149" spans="1:4">
      <c r="A149" s="8">
        <v>134</v>
      </c>
      <c r="B149" s="8">
        <v>2.7399580858092E-2</v>
      </c>
      <c r="C149" s="8">
        <v>0.80236226191768101</v>
      </c>
      <c r="D149" s="8">
        <v>0.82976184277577303</v>
      </c>
    </row>
    <row r="150" spans="1:4">
      <c r="A150" s="8">
        <v>135</v>
      </c>
      <c r="B150" s="8">
        <v>2.5359375363158399E-2</v>
      </c>
      <c r="C150" s="8">
        <v>0.81726196050538003</v>
      </c>
      <c r="D150" s="8">
        <v>0.84262133586853905</v>
      </c>
    </row>
    <row r="151" spans="1:4">
      <c r="A151" s="8">
        <v>136</v>
      </c>
      <c r="B151" s="8">
        <v>2.3657530350837602E-2</v>
      </c>
      <c r="C151" s="8">
        <v>0.83250557543218895</v>
      </c>
      <c r="D151" s="8">
        <v>0.85616310578302601</v>
      </c>
    </row>
    <row r="152" spans="1:4">
      <c r="A152" s="8">
        <v>137</v>
      </c>
      <c r="B152" s="8">
        <v>2.2223651730755901E-2</v>
      </c>
      <c r="C152" s="8">
        <v>0.848115692591075</v>
      </c>
      <c r="D152" s="8">
        <v>0.87033934432183102</v>
      </c>
    </row>
    <row r="153" spans="1:4">
      <c r="A153" s="8">
        <v>138</v>
      </c>
      <c r="B153" s="8">
        <v>2.10048338344162E-2</v>
      </c>
      <c r="C153" s="8">
        <v>0.86411743296085297</v>
      </c>
      <c r="D153" s="8">
        <v>0.88512226679526895</v>
      </c>
    </row>
    <row r="154" spans="1:4">
      <c r="A154" s="8">
        <v>139</v>
      </c>
      <c r="B154" s="8">
        <v>1.9960701144645598E-2</v>
      </c>
      <c r="C154" s="8">
        <v>0.88053880215452296</v>
      </c>
      <c r="D154" s="8">
        <v>0.90049950329916895</v>
      </c>
    </row>
    <row r="155" spans="1:4">
      <c r="A155" s="8">
        <v>140</v>
      </c>
      <c r="B155" s="8">
        <v>1.9060012041119501E-2</v>
      </c>
      <c r="C155" s="8">
        <v>0.89741109715921397</v>
      </c>
      <c r="D155" s="8">
        <v>0.91647110920033303</v>
      </c>
    </row>
    <row r="156" spans="1:4">
      <c r="A156" s="8">
        <v>141</v>
      </c>
      <c r="B156" s="8">
        <v>1.8278287766067099E-2</v>
      </c>
      <c r="C156" s="8">
        <v>0.91476938115379702</v>
      </c>
      <c r="D156" s="8">
        <v>0.93304766891986402</v>
      </c>
    </row>
    <row r="157" spans="1:4">
      <c r="A157" s="8">
        <v>142</v>
      </c>
      <c r="B157" s="8">
        <v>1.7596128327087499E-2</v>
      </c>
      <c r="C157" s="8">
        <v>0.93265303966687596</v>
      </c>
      <c r="D157" s="8">
        <v>0.95024916799396397</v>
      </c>
    </row>
    <row r="158" spans="1:4">
      <c r="A158" s="8">
        <v>143</v>
      </c>
      <c r="B158" s="8">
        <v>1.6997997389604402E-2</v>
      </c>
      <c r="C158" s="8">
        <v>0.95110643430270703</v>
      </c>
      <c r="D158" s="8">
        <v>0.96810443169231097</v>
      </c>
    </row>
    <row r="159" spans="1:4">
      <c r="A159" s="8">
        <v>144</v>
      </c>
      <c r="B159" s="8">
        <v>1.6471332885732701E-2</v>
      </c>
      <c r="C159" s="8">
        <v>0.97017967397952398</v>
      </c>
      <c r="D159" s="8">
        <v>0.98665100686525697</v>
      </c>
    </row>
    <row r="160" spans="1:4">
      <c r="A160" s="8">
        <v>145</v>
      </c>
      <c r="B160" s="8">
        <v>1.6005887406499299E-2</v>
      </c>
      <c r="C160" s="8">
        <v>0.98992952830805703</v>
      </c>
      <c r="D160" s="8">
        <v>1.0059354157145599</v>
      </c>
    </row>
    <row r="161" spans="1:4">
      <c r="A161" s="8">
        <v>146</v>
      </c>
      <c r="B161" s="8">
        <v>1.5593233049250199E-2</v>
      </c>
      <c r="C161" s="8">
        <v>1.01042051367029</v>
      </c>
      <c r="D161" s="8">
        <v>1.02601374671954</v>
      </c>
    </row>
    <row r="162" spans="1:4">
      <c r="A162" s="8">
        <v>147</v>
      </c>
      <c r="B162" s="8">
        <v>1.5226385536933999E-2</v>
      </c>
      <c r="C162" s="8">
        <v>1.0317261901147099</v>
      </c>
      <c r="D162" s="8">
        <v>1.04695257565165</v>
      </c>
    </row>
    <row r="163" spans="1:4">
      <c r="A163" s="8">
        <v>148</v>
      </c>
      <c r="B163" s="8">
        <v>1.48995159075214E-2</v>
      </c>
      <c r="C163" s="8">
        <v>1.0539307168648899</v>
      </c>
      <c r="D163" s="8">
        <v>1.06883023277241</v>
      </c>
    </row>
    <row r="164" spans="1:4">
      <c r="A164" s="8">
        <v>149</v>
      </c>
      <c r="B164" s="8">
        <v>1.4607727233522501E-2</v>
      </c>
      <c r="C164" s="8">
        <v>1.07713072671571</v>
      </c>
      <c r="D164" s="8">
        <v>1.0917384539492301</v>
      </c>
    </row>
    <row r="165" spans="1:4">
      <c r="A165" s="8">
        <v>150</v>
      </c>
      <c r="B165" s="8">
        <v>1.43468801467664E-2</v>
      </c>
      <c r="C165" s="8">
        <v>1.1014375957781899</v>
      </c>
      <c r="D165" s="8">
        <v>1.11578447592495</v>
      </c>
    </row>
    <row r="166" spans="1:4">
      <c r="A166" s="8">
        <v>151</v>
      </c>
      <c r="B166" s="8">
        <v>1.4113455354624001E-2</v>
      </c>
      <c r="C166" s="8">
        <v>1.12698020617091</v>
      </c>
      <c r="D166" s="8">
        <v>1.14109366152554</v>
      </c>
    </row>
    <row r="167" spans="1:4">
      <c r="A167" s="8">
        <v>152</v>
      </c>
      <c r="B167" s="8">
        <v>1.3904444453041899E-2</v>
      </c>
      <c r="C167" s="8">
        <v>1.15390832705568</v>
      </c>
      <c r="D167" s="8">
        <v>1.1678127715087201</v>
      </c>
    </row>
    <row r="168" spans="1:4">
      <c r="A168" s="8">
        <v>153</v>
      </c>
      <c r="B168" s="8">
        <v>1.37172625729705E-2</v>
      </c>
      <c r="C168" s="8">
        <v>1.18239677624564</v>
      </c>
      <c r="D168" s="8">
        <v>1.19611403881861</v>
      </c>
    </row>
    <row r="169" spans="1:4">
      <c r="A169" s="8">
        <v>154</v>
      </c>
      <c r="B169" s="8">
        <v>1.3549678010085E-2</v>
      </c>
      <c r="C169" s="8">
        <v>1.2126505737948901</v>
      </c>
      <c r="D169" s="8">
        <v>1.2262002518049799</v>
      </c>
    </row>
    <row r="170" spans="1:4">
      <c r="A170" s="8">
        <v>155</v>
      </c>
      <c r="B170" s="8">
        <v>1.33997551660934E-2</v>
      </c>
      <c r="C170" s="8">
        <v>1.24491136519043</v>
      </c>
      <c r="D170" s="8">
        <v>1.25831112035653</v>
      </c>
    </row>
    <row r="171" spans="1:4">
      <c r="A171" s="8">
        <v>156</v>
      </c>
      <c r="B171" s="8">
        <v>1.3265807998850699E-2</v>
      </c>
      <c r="C171" s="8">
        <v>1.27946548168751</v>
      </c>
      <c r="D171" s="8">
        <v>1.2927312896863701</v>
      </c>
    </row>
    <row r="172" spans="1:4">
      <c r="A172" s="8">
        <v>157</v>
      </c>
      <c r="B172" s="8">
        <v>1.3146361824992601E-2</v>
      </c>
      <c r="C172" s="8">
        <v>1.3166541285717199</v>
      </c>
      <c r="D172" s="8">
        <v>1.32980049039671</v>
      </c>
    </row>
    <row r="173" spans="1:4">
      <c r="A173" s="8">
        <v>158</v>
      </c>
      <c r="B173" s="8">
        <v>1.3040121803878301E-2</v>
      </c>
      <c r="C173" s="8">
        <v>1.3568863626919101</v>
      </c>
      <c r="D173" s="8">
        <v>1.3699264844957899</v>
      </c>
    </row>
    <row r="174" spans="1:4">
      <c r="A174" s="8">
        <v>159</v>
      </c>
      <c r="B174" s="8">
        <v>1.29459467985028E-2</v>
      </c>
      <c r="C174" s="8">
        <v>1.4006557590944699</v>
      </c>
      <c r="D174" s="8">
        <v>1.41360170589297</v>
      </c>
    </row>
    <row r="175" spans="1:4">
      <c r="A175" s="8">
        <v>160</v>
      </c>
      <c r="B175" s="8">
        <v>1.2862827588621799E-2</v>
      </c>
      <c r="C175" s="8">
        <v>1.44856200370582</v>
      </c>
      <c r="D175" s="8">
        <v>1.46142483129444</v>
      </c>
    </row>
    <row r="176" spans="1:4">
      <c r="A176" s="8">
        <v>161</v>
      </c>
      <c r="B176" s="8">
        <v>1.27898686259105E-2</v>
      </c>
      <c r="C176" s="8">
        <v>1.5013391310872299</v>
      </c>
      <c r="D176" s="8">
        <v>1.51412899971314</v>
      </c>
    </row>
    <row r="177" spans="1:4">
      <c r="A177" s="8">
        <v>162</v>
      </c>
      <c r="B177" s="8">
        <v>1.2726272686797799E-2</v>
      </c>
      <c r="C177" s="8">
        <v>1.55989282416844</v>
      </c>
      <c r="D177" s="8">
        <v>1.57261909685524</v>
      </c>
    </row>
    <row r="178" spans="1:4">
      <c r="A178" s="8">
        <v>163</v>
      </c>
      <c r="B178" s="8">
        <v>1.26713279075831E-2</v>
      </c>
      <c r="C178" s="8">
        <v>1.6253502164078999</v>
      </c>
      <c r="D178" s="8">
        <v>1.63802154431549</v>
      </c>
    </row>
    <row r="179" spans="1:4">
      <c r="A179" s="8">
        <v>164</v>
      </c>
      <c r="B179" s="8">
        <v>1.26243967873623E-2</v>
      </c>
      <c r="C179" s="8">
        <v>1.69912715890157</v>
      </c>
      <c r="D179" s="8">
        <v>1.71175155568893</v>
      </c>
    </row>
    <row r="180" spans="1:4">
      <c r="A180" s="8">
        <v>165</v>
      </c>
      <c r="B180" s="8">
        <v>1.2584906823731E-2</v>
      </c>
      <c r="C180" s="8">
        <v>1.78302021183755</v>
      </c>
      <c r="D180" s="8">
        <v>1.79560511866128</v>
      </c>
    </row>
    <row r="181" spans="1:4">
      <c r="A181" s="8">
        <v>166</v>
      </c>
      <c r="B181" s="8">
        <v>1.2552342509105601E-2</v>
      </c>
      <c r="C181" s="8">
        <v>1.8793341400435499</v>
      </c>
      <c r="D181" s="8">
        <v>1.89188648255266</v>
      </c>
    </row>
    <row r="182" spans="1:4">
      <c r="A182" s="8">
        <v>167</v>
      </c>
      <c r="B182" s="8">
        <v>1.25262384655415E-2</v>
      </c>
      <c r="C182" s="8">
        <v>1.9910611770675</v>
      </c>
      <c r="D182" s="8">
        <v>2.00358741553304</v>
      </c>
    </row>
    <row r="183" spans="1:4">
      <c r="A183" s="8">
        <v>168</v>
      </c>
      <c r="B183" s="8">
        <v>1.25061735359494E-2</v>
      </c>
      <c r="C183" s="8">
        <v>2.12213701552714</v>
      </c>
      <c r="D183" s="8">
        <v>2.1346431890630901</v>
      </c>
    </row>
    <row r="184" spans="1:4">
      <c r="A184" s="8">
        <v>169</v>
      </c>
      <c r="B184" s="8">
        <v>1.249176568177E-2</v>
      </c>
      <c r="C184" s="8">
        <v>2.2778125084570702</v>
      </c>
      <c r="D184" s="8">
        <v>2.29030427413884</v>
      </c>
    </row>
    <row r="185" spans="1:4">
      <c r="A185" s="8">
        <v>170</v>
      </c>
      <c r="B185" s="8">
        <v>1.2482667563147001E-2</v>
      </c>
      <c r="C185" s="8">
        <v>2.4652031147443001</v>
      </c>
      <c r="D185" s="8">
        <v>2.4776857823074501</v>
      </c>
    </row>
    <row r="186" spans="1:4">
      <c r="A186" s="8">
        <v>171</v>
      </c>
      <c r="B186" s="8">
        <v>1.24785626986995E-2</v>
      </c>
      <c r="C186" s="8">
        <v>2.6941166778973802</v>
      </c>
      <c r="D186" s="8">
        <v>2.70659524059608</v>
      </c>
    </row>
    <row r="187" spans="1:4">
      <c r="A187" s="8">
        <v>172</v>
      </c>
      <c r="B187" s="8">
        <v>1.24791621191618E-2</v>
      </c>
      <c r="C187" s="8">
        <v>2.9783256962912801</v>
      </c>
      <c r="D187" s="8">
        <v>2.9908048584104399</v>
      </c>
    </row>
    <row r="188" spans="1:4">
      <c r="A188" s="8">
        <v>173</v>
      </c>
      <c r="B188" s="8">
        <v>1.24842014431911E-2</v>
      </c>
      <c r="C188" s="8">
        <v>3.33756317614194</v>
      </c>
      <c r="D188" s="8">
        <v>3.3500473775851298</v>
      </c>
    </row>
    <row r="189" spans="1:4">
      <c r="A189" s="8">
        <v>174</v>
      </c>
      <c r="B189" s="8">
        <v>1.2493438315174099E-2</v>
      </c>
      <c r="C189" s="8">
        <v>3.8007164797472299</v>
      </c>
      <c r="D189" s="8">
        <v>3.8132099180624102</v>
      </c>
    </row>
    <row r="190" spans="1:4">
      <c r="A190" s="8">
        <v>175</v>
      </c>
      <c r="B190" s="8">
        <v>1.2506650154368601E-2</v>
      </c>
      <c r="C190" s="8">
        <v>4.4110262384177199</v>
      </c>
      <c r="D190" s="8">
        <v>4.4235328885720904</v>
      </c>
    </row>
    <row r="191" spans="1:4">
      <c r="A191" s="8">
        <v>176</v>
      </c>
      <c r="B191" s="8">
        <v>1.25236321725717E-2</v>
      </c>
      <c r="C191" s="8">
        <v>5.2346282902783203</v>
      </c>
      <c r="D191" s="8">
        <v>5.2471519224508896</v>
      </c>
    </row>
    <row r="192" spans="1:4">
      <c r="A192" s="8">
        <v>177</v>
      </c>
      <c r="B192" s="8">
        <v>1.2544195624044401E-2</v>
      </c>
      <c r="C192" s="8">
        <v>6.3744469178812198</v>
      </c>
      <c r="D192" s="8">
        <v>6.3869911135052604</v>
      </c>
    </row>
    <row r="193" spans="1:4">
      <c r="A193" s="8">
        <v>178</v>
      </c>
      <c r="B193" s="8">
        <v>1.2568166256856E-2</v>
      </c>
      <c r="C193" s="8">
        <v>7.9914341736149099</v>
      </c>
      <c r="D193" s="8">
        <v>8.0040023398717697</v>
      </c>
    </row>
    <row r="194" spans="1:4">
      <c r="A194" s="8">
        <v>179</v>
      </c>
      <c r="B194" s="8">
        <v>1.2595382939357601E-2</v>
      </c>
      <c r="C194" s="8">
        <v>10.330064746192001</v>
      </c>
      <c r="D194" s="8">
        <v>10.342660129131399</v>
      </c>
    </row>
    <row r="195" spans="1:4">
      <c r="A195" s="8">
        <v>180</v>
      </c>
      <c r="B195" s="8">
        <v>1.26256964393113E-2</v>
      </c>
      <c r="C195" s="8">
        <v>13.716596311412699</v>
      </c>
      <c r="D195" s="8">
        <v>13.729222007852</v>
      </c>
    </row>
    <row r="196" spans="1:4">
      <c r="A196" s="8">
        <v>181</v>
      </c>
      <c r="B196" s="8">
        <v>1.2658968336407001E-2</v>
      </c>
      <c r="C196" s="8">
        <v>18.391881864590601</v>
      </c>
      <c r="D196" s="8">
        <v>18.404540832927001</v>
      </c>
    </row>
    <row r="197" spans="1:4">
      <c r="A197" s="8">
        <v>182</v>
      </c>
      <c r="B197" s="8">
        <v>1.26950700516021E-2</v>
      </c>
      <c r="C197" s="8">
        <v>23.831944062521401</v>
      </c>
      <c r="D197" s="8">
        <v>23.844639132573</v>
      </c>
    </row>
    <row r="198" spans="1:4">
      <c r="A198" s="8">
        <v>183</v>
      </c>
      <c r="B198" s="8">
        <v>1.27338819790121E-2</v>
      </c>
      <c r="C198" s="8">
        <v>27.674498115952598</v>
      </c>
      <c r="D198" s="8">
        <v>27.687231997931601</v>
      </c>
    </row>
    <row r="199" spans="1:4">
      <c r="A199" s="8">
        <v>184</v>
      </c>
      <c r="B199" s="8">
        <v>1.2775292708021999E-2</v>
      </c>
      <c r="C199" s="8">
        <v>27.032133207133999</v>
      </c>
      <c r="D199" s="8">
        <v>27.044908499842101</v>
      </c>
    </row>
    <row r="200" spans="1:4">
      <c r="A200" s="8">
        <v>185</v>
      </c>
      <c r="B200" s="8">
        <v>1.2819198324936901E-2</v>
      </c>
      <c r="C200" s="8">
        <v>22.601350093622301</v>
      </c>
      <c r="D200" s="8">
        <v>22.614169291947299</v>
      </c>
    </row>
    <row r="201" spans="1:4">
      <c r="A201" s="8">
        <v>186</v>
      </c>
      <c r="B201" s="8">
        <v>1.28655017849058E-2</v>
      </c>
      <c r="C201" s="8">
        <v>17.4707169306552</v>
      </c>
      <c r="D201" s="8">
        <v>17.483582432440102</v>
      </c>
    </row>
    <row r="202" spans="1:4">
      <c r="A202" s="8">
        <v>187</v>
      </c>
      <c r="B202" s="8">
        <v>1.29141123460512E-2</v>
      </c>
      <c r="C202" s="8">
        <v>13.326033880573799</v>
      </c>
      <c r="D202" s="8">
        <v>13.338947992919801</v>
      </c>
    </row>
    <row r="203" spans="1:4">
      <c r="A203" s="8">
        <v>188</v>
      </c>
      <c r="B203" s="8">
        <v>1.2964945058776999E-2</v>
      </c>
      <c r="C203" s="8">
        <v>10.3571503713288</v>
      </c>
      <c r="D203" s="8">
        <v>10.370115316387601</v>
      </c>
    </row>
    <row r="204" spans="1:4">
      <c r="A204" s="8">
        <v>189</v>
      </c>
      <c r="B204" s="8">
        <v>1.3017920304107001E-2</v>
      </c>
      <c r="C204" s="8">
        <v>8.2905141552791104</v>
      </c>
      <c r="D204" s="8">
        <v>8.3035320755832096</v>
      </c>
    </row>
    <row r="205" spans="1:4">
      <c r="A205" s="8">
        <v>190</v>
      </c>
      <c r="B205" s="8">
        <v>1.3072963375678801E-2</v>
      </c>
      <c r="C205" s="8">
        <v>6.8423428942004696</v>
      </c>
      <c r="D205" s="8">
        <v>6.8554158575761504</v>
      </c>
    </row>
    <row r="206" spans="1:4">
      <c r="A206" s="8">
        <v>191</v>
      </c>
      <c r="B206" s="8">
        <v>1.3130004100670899E-2</v>
      </c>
      <c r="C206" s="8">
        <v>5.8081885433954303</v>
      </c>
      <c r="D206" s="8">
        <v>5.8213185474961104</v>
      </c>
    </row>
    <row r="207" spans="1:4">
      <c r="A207" s="8">
        <v>192</v>
      </c>
      <c r="B207" s="8">
        <v>1.31889764955172E-2</v>
      </c>
      <c r="C207" s="8">
        <v>5.0533462475105999</v>
      </c>
      <c r="D207" s="8">
        <v>5.0665352240061097</v>
      </c>
    </row>
    <row r="208" spans="1:4">
      <c r="A208" s="8">
        <v>193</v>
      </c>
      <c r="B208" s="8">
        <v>1.3249818452752001E-2</v>
      </c>
      <c r="C208" s="8">
        <v>4.4905555134812101</v>
      </c>
      <c r="D208" s="8">
        <v>4.5038053319339602</v>
      </c>
    </row>
    <row r="209" spans="1:4">
      <c r="A209" s="8">
        <v>194</v>
      </c>
      <c r="B209" s="8">
        <v>1.3312471455766899E-2</v>
      </c>
      <c r="C209" s="8">
        <v>4.0627993983932003</v>
      </c>
      <c r="D209" s="8">
        <v>4.0761118698489698</v>
      </c>
    </row>
    <row r="210" spans="1:4">
      <c r="A210" s="8">
        <v>195</v>
      </c>
      <c r="B210" s="8">
        <v>1.3376880318623699E-2</v>
      </c>
      <c r="C210" s="8">
        <v>3.7321409904817999</v>
      </c>
      <c r="D210" s="8">
        <v>3.7455178708004202</v>
      </c>
    </row>
    <row r="211" spans="1:4">
      <c r="A211" s="8">
        <v>196</v>
      </c>
      <c r="B211" s="8">
        <v>1.34429929484056E-2</v>
      </c>
      <c r="C211" s="8">
        <v>3.4727987675786101</v>
      </c>
      <c r="D211" s="8">
        <v>3.48624176052701</v>
      </c>
    </row>
    <row r="212" spans="1:4">
      <c r="A212" s="8">
        <v>197</v>
      </c>
      <c r="B212" s="8">
        <v>1.35107601278659E-2</v>
      </c>
      <c r="C212" s="8">
        <v>3.26687219282163</v>
      </c>
      <c r="D212" s="8">
        <v>3.2803829529495001</v>
      </c>
    </row>
    <row r="213" spans="1:4">
      <c r="A213" s="8">
        <v>198</v>
      </c>
      <c r="B213" s="8">
        <v>1.3580135316385401E-2</v>
      </c>
      <c r="C213" s="8">
        <v>3.1016746123210499</v>
      </c>
      <c r="D213" s="8">
        <v>3.1152547476374401</v>
      </c>
    </row>
    <row r="214" spans="1:4">
      <c r="A214" s="8">
        <v>199</v>
      </c>
      <c r="B214" s="8">
        <v>1.3651074467470201E-2</v>
      </c>
      <c r="C214" s="8">
        <v>2.9680403727887099</v>
      </c>
      <c r="D214" s="8">
        <v>2.9816914472561802</v>
      </c>
    </row>
    <row r="215" spans="1:4">
      <c r="A215" s="8">
        <v>200</v>
      </c>
      <c r="B215" s="8">
        <v>1.37235358612127E-2</v>
      </c>
      <c r="C215" s="8">
        <v>2.8592293280982601</v>
      </c>
      <c r="D215" s="8">
        <v>2.8729528639594699</v>
      </c>
    </row>
    <row r="216" spans="1:4">
      <c r="A216" s="8">
        <v>201</v>
      </c>
      <c r="B216" s="8">
        <v>1.37974799503057E-2</v>
      </c>
      <c r="C216" s="8">
        <v>2.7702038300507499</v>
      </c>
      <c r="D216" s="8">
        <v>2.7840013100010599</v>
      </c>
    </row>
    <row r="217" spans="1:4">
      <c r="A217" s="8">
        <v>202</v>
      </c>
      <c r="B217" s="8">
        <v>1.38728692183539E-2</v>
      </c>
      <c r="C217" s="8">
        <v>2.6971423232145102</v>
      </c>
      <c r="D217" s="8">
        <v>2.71101519243286</v>
      </c>
    </row>
    <row r="218" spans="1:4">
      <c r="A218" s="8">
        <v>203</v>
      </c>
      <c r="B218" s="8">
        <v>1.3949668049352699E-2</v>
      </c>
      <c r="C218" s="8">
        <v>2.6371060981485002</v>
      </c>
      <c r="D218" s="8">
        <v>2.65105576619785</v>
      </c>
    </row>
    <row r="219" spans="1:4">
      <c r="A219" s="8">
        <v>204</v>
      </c>
      <c r="B219" s="8">
        <v>1.40278426073259E-2</v>
      </c>
      <c r="C219" s="8">
        <v>2.5878070335576799</v>
      </c>
      <c r="D219" s="8">
        <v>2.6018348761649999</v>
      </c>
    </row>
    <row r="220" spans="1:4">
      <c r="A220" s="8">
        <v>205</v>
      </c>
      <c r="B220" s="8">
        <v>1.4107360725214201E-2</v>
      </c>
      <c r="C220" s="8">
        <v>2.54744311403218</v>
      </c>
      <c r="D220" s="8">
        <v>2.5615504747573898</v>
      </c>
    </row>
    <row r="221" spans="1:4">
      <c r="A221" s="8">
        <v>206</v>
      </c>
      <c r="B221" s="8">
        <v>1.41881918021988E-2</v>
      </c>
      <c r="C221" s="8">
        <v>2.5145801989783099</v>
      </c>
      <c r="D221" s="8">
        <v>2.5287683907805101</v>
      </c>
    </row>
    <row r="222" spans="1:4">
      <c r="A222" s="8">
        <v>207</v>
      </c>
      <c r="B222" s="8">
        <v>1.42703067087247E-2</v>
      </c>
      <c r="C222" s="8">
        <v>2.48806585320325</v>
      </c>
      <c r="D222" s="8">
        <v>2.50233615991197</v>
      </c>
    </row>
    <row r="223" spans="1:4">
      <c r="A223" s="8">
        <v>208</v>
      </c>
      <c r="B223" s="8">
        <v>1.43536776985639E-2</v>
      </c>
      <c r="C223" s="8">
        <v>2.4669657318484099</v>
      </c>
      <c r="D223" s="8">
        <v>2.4813194095469702</v>
      </c>
    </row>
    <row r="224" spans="1:4">
      <c r="A224" s="8">
        <v>209</v>
      </c>
      <c r="B224" s="8">
        <v>1.44382783273189E-2</v>
      </c>
      <c r="C224" s="8">
        <v>2.4505160511030502</v>
      </c>
      <c r="D224" s="8">
        <v>2.4649543294303702</v>
      </c>
    </row>
    <row r="225" spans="1:4">
      <c r="A225" s="8">
        <v>210</v>
      </c>
      <c r="B225" s="8">
        <v>1.4524083376827399E-2</v>
      </c>
      <c r="C225" s="8">
        <v>2.4380876796063</v>
      </c>
      <c r="D225" s="8">
        <v>2.4526117629831199</v>
      </c>
    </row>
    <row r="226" spans="1:4">
      <c r="A226" s="8">
        <v>211</v>
      </c>
      <c r="B226" s="8">
        <v>1.4611068784979E-2</v>
      </c>
      <c r="C226" s="8">
        <v>2.42915872628229</v>
      </c>
      <c r="D226" s="8">
        <v>2.4437697950672699</v>
      </c>
    </row>
    <row r="227" spans="1:4">
      <c r="A227" s="8">
        <v>212</v>
      </c>
      <c r="B227" s="8">
        <v>1.4699211580503101E-2</v>
      </c>
      <c r="C227" s="8">
        <v>2.4232934105053201</v>
      </c>
      <c r="D227" s="8">
        <v>2.4379926220858299</v>
      </c>
    </row>
    <row r="228" spans="1:4">
      <c r="A228" s="8">
        <v>213</v>
      </c>
      <c r="B228" s="8">
        <v>1.47884898223239E-2</v>
      </c>
      <c r="C228" s="8">
        <v>2.4201256266054298</v>
      </c>
      <c r="D228" s="8">
        <v>2.4349141164277501</v>
      </c>
    </row>
    <row r="229" spans="1:4">
      <c r="A229" s="8">
        <v>214</v>
      </c>
      <c r="B229" s="8">
        <v>1.48788825431209E-2</v>
      </c>
      <c r="C229" s="8">
        <v>2.4193460509022602</v>
      </c>
      <c r="D229" s="8">
        <v>2.43422493344538</v>
      </c>
    </row>
    <row r="230" spans="1:4">
      <c r="A230" s="8">
        <v>215</v>
      </c>
      <c r="B230" s="8">
        <v>1.4970369696761901E-2</v>
      </c>
      <c r="C230" s="8">
        <v>2.42069194694484</v>
      </c>
      <c r="D230" s="8">
        <v>2.4356623166415998</v>
      </c>
    </row>
    <row r="231" spans="1:4">
      <c r="A231" s="8">
        <v>216</v>
      </c>
      <c r="B231" s="8">
        <v>1.5062932109308201E-2</v>
      </c>
      <c r="C231" s="8">
        <v>2.4239390438461399</v>
      </c>
      <c r="D231" s="8">
        <v>2.43900197595545</v>
      </c>
    </row>
    <row r="232" spans="1:4">
      <c r="A232" s="8">
        <v>217</v>
      </c>
      <c r="B232" s="8">
        <v>1.5156551433317299E-2</v>
      </c>
      <c r="C232" s="8">
        <v>2.4288950205390401</v>
      </c>
      <c r="D232" s="8">
        <v>2.4440515719723601</v>
      </c>
    </row>
    <row r="233" spans="1:4">
      <c r="A233" s="8">
        <v>218</v>
      </c>
      <c r="B233" s="8">
        <v>1.5251210105193201E-2</v>
      </c>
      <c r="C233" s="8">
        <v>2.4353942437124299</v>
      </c>
      <c r="D233" s="8">
        <v>2.4506454538176201</v>
      </c>
    </row>
    <row r="234" spans="1:4">
      <c r="A234" s="8">
        <v>219</v>
      </c>
      <c r="B234" s="8">
        <v>1.5346891305355499E-2</v>
      </c>
      <c r="C234" s="8">
        <v>2.4432934916162301</v>
      </c>
      <c r="D234" s="8">
        <v>2.4586403829215802</v>
      </c>
    </row>
    <row r="235" spans="1:4">
      <c r="A235" s="8">
        <v>220</v>
      </c>
      <c r="B235" s="8">
        <v>1.5443578921020299E-2</v>
      </c>
      <c r="C235" s="8">
        <v>2.45246845850287</v>
      </c>
      <c r="D235" s="8">
        <v>2.4679120374238899</v>
      </c>
    </row>
    <row r="236" spans="1:4">
      <c r="A236" s="8">
        <v>221</v>
      </c>
      <c r="B236" s="8">
        <v>1.55412575114018E-2</v>
      </c>
      <c r="C236" s="8">
        <v>2.4628108812490601</v>
      </c>
      <c r="D236" s="8">
        <v>2.4783521387604601</v>
      </c>
    </row>
    <row r="237" spans="1:4">
      <c r="A237" s="8">
        <v>222</v>
      </c>
      <c r="B237" s="8">
        <v>1.5639912275157701E-2</v>
      </c>
      <c r="C237" s="8">
        <v>2.4742261649477899</v>
      </c>
      <c r="D237" s="8">
        <v>2.4898660772229499</v>
      </c>
    </row>
    <row r="238" spans="1:4">
      <c r="A238" s="8">
        <v>223</v>
      </c>
      <c r="B238" s="8">
        <v>1.5739529019924401E-2</v>
      </c>
      <c r="C238" s="8">
        <v>2.4866314110210399</v>
      </c>
      <c r="D238" s="8">
        <v>2.5023709400409602</v>
      </c>
    </row>
    <row r="239" spans="1:4">
      <c r="A239" s="8">
        <v>224</v>
      </c>
      <c r="B239" s="8">
        <v>1.58400941337907E-2</v>
      </c>
      <c r="C239" s="8">
        <v>2.4999537718686802</v>
      </c>
      <c r="D239" s="8">
        <v>2.5157938660024701</v>
      </c>
    </row>
    <row r="240" spans="1:4">
      <c r="A240" s="8">
        <v>225</v>
      </c>
      <c r="B240" s="8">
        <v>1.59415945585781E-2</v>
      </c>
      <c r="C240" s="8">
        <v>2.5141290718283802</v>
      </c>
      <c r="D240" s="8">
        <v>2.5300706663869601</v>
      </c>
    </row>
    <row r="241" spans="1:4">
      <c r="A241" s="8">
        <v>226</v>
      </c>
      <c r="B241" s="8">
        <v>1.6044017764805098E-2</v>
      </c>
      <c r="C241" s="8">
        <v>2.52910064643546</v>
      </c>
      <c r="D241" s="8">
        <v>2.5451446642002602</v>
      </c>
    </row>
    <row r="242" spans="1:4">
      <c r="A242" s="8">
        <v>227</v>
      </c>
      <c r="B242" s="8">
        <v>1.6147351728221598E-2</v>
      </c>
      <c r="C242" s="8">
        <v>2.5448183614984399</v>
      </c>
      <c r="D242" s="8">
        <v>2.5609657132266599</v>
      </c>
    </row>
    <row r="243" spans="1:4">
      <c r="A243" s="8">
        <v>228</v>
      </c>
      <c r="B243" s="8">
        <v>1.6251584907809199E-2</v>
      </c>
      <c r="C243" s="8">
        <v>2.56123778098083</v>
      </c>
      <c r="D243" s="8">
        <v>2.5774893658886402</v>
      </c>
    </row>
    <row r="244" spans="1:4">
      <c r="A244" s="8">
        <v>229</v>
      </c>
      <c r="B244" s="8">
        <v>1.6356706225155299E-2</v>
      </c>
      <c r="C244" s="8">
        <v>2.57831945857727</v>
      </c>
      <c r="D244" s="8">
        <v>2.5946761648024199</v>
      </c>
    </row>
    <row r="245" spans="1:4">
      <c r="A245" s="8">
        <v>230</v>
      </c>
      <c r="B245" s="8">
        <v>1.6462705045107499E-2</v>
      </c>
      <c r="C245" s="8">
        <v>2.5960283325518398</v>
      </c>
      <c r="D245" s="8">
        <v>2.6124910375969499</v>
      </c>
    </row>
    <row r="246" spans="1:4">
      <c r="A246" s="8">
        <v>231</v>
      </c>
      <c r="B246" s="8">
        <v>1.65695711576343E-2</v>
      </c>
      <c r="C246" s="8">
        <v>2.6143332071383298</v>
      </c>
      <c r="D246" s="8">
        <v>2.6309027782959702</v>
      </c>
    </row>
    <row r="247" spans="1:4">
      <c r="A247" s="8">
        <v>232</v>
      </c>
      <c r="B247" s="8">
        <v>1.66772947608127E-2</v>
      </c>
      <c r="C247" s="8">
        <v>2.63320630679338</v>
      </c>
      <c r="D247" s="8">
        <v>2.64988360155419</v>
      </c>
    </row>
    <row r="248" spans="1:4">
      <c r="A248" s="8">
        <v>233</v>
      </c>
      <c r="B248" s="8">
        <v>1.6785866444877499E-2</v>
      </c>
      <c r="C248" s="8">
        <v>2.65262289200263</v>
      </c>
      <c r="D248" s="8">
        <v>2.6694087584475099</v>
      </c>
    </row>
    <row r="249" spans="1:4">
      <c r="A249" s="8">
        <v>234</v>
      </c>
      <c r="B249" s="8">
        <v>1.6895277177267801E-2</v>
      </c>
      <c r="C249" s="8">
        <v>2.6725609272895698</v>
      </c>
      <c r="D249" s="8">
        <v>2.68945620446683</v>
      </c>
    </row>
    <row r="250" spans="1:4">
      <c r="A250" s="8">
        <v>235</v>
      </c>
      <c r="B250" s="8">
        <v>1.7005518288613901E-2</v>
      </c>
      <c r="C250" s="8">
        <v>2.6930007936607598</v>
      </c>
      <c r="D250" s="8">
        <v>2.7100063119493698</v>
      </c>
    </row>
    <row r="251" spans="1:4">
      <c r="A251" s="8">
        <v>236</v>
      </c>
      <c r="B251" s="8">
        <v>1.7116581459610699E-2</v>
      </c>
      <c r="C251" s="8">
        <v>2.7139250390147902</v>
      </c>
      <c r="D251" s="8">
        <v>2.7310416204744001</v>
      </c>
    </row>
    <row r="252" spans="1:4">
      <c r="A252" s="8">
        <v>237</v>
      </c>
      <c r="B252" s="8">
        <v>1.722845870873E-2</v>
      </c>
      <c r="C252" s="8">
        <v>2.7353181611020698</v>
      </c>
      <c r="D252" s="8">
        <v>2.7525466198108002</v>
      </c>
    </row>
    <row r="253" spans="1:4">
      <c r="A253" s="8">
        <v>238</v>
      </c>
      <c r="B253" s="8">
        <v>1.7341142380724699E-2</v>
      </c>
      <c r="C253" s="8">
        <v>2.7571664184954798</v>
      </c>
      <c r="D253" s="8">
        <v>2.7745075608762102</v>
      </c>
    </row>
    <row r="254" spans="1:4">
      <c r="A254" s="8">
        <v>239</v>
      </c>
      <c r="B254" s="8">
        <v>1.74546251358851E-2</v>
      </c>
      <c r="C254" s="8">
        <v>2.7794576657527998</v>
      </c>
      <c r="D254" s="8">
        <v>2.7969122908886899</v>
      </c>
    </row>
    <row r="255" spans="1:4">
      <c r="A255" s="8">
        <v>240</v>
      </c>
      <c r="B255" s="8">
        <v>1.7568899940009399E-2</v>
      </c>
      <c r="C255" s="8">
        <v>2.8021812095501701</v>
      </c>
      <c r="D255" s="8">
        <v>2.81975010949018</v>
      </c>
    </row>
    <row r="256" spans="1:4">
      <c r="A256" s="8">
        <v>241</v>
      </c>
      <c r="B256" s="8">
        <v>1.76839600550532E-2</v>
      </c>
      <c r="C256" s="8">
        <v>2.8253276830643901</v>
      </c>
      <c r="D256" s="8">
        <v>2.8430116431194401</v>
      </c>
    </row>
    <row r="257" spans="1:4">
      <c r="A257" s="8">
        <v>242</v>
      </c>
      <c r="B257" s="8">
        <v>1.7799799030426E-2</v>
      </c>
      <c r="C257" s="8">
        <v>2.8488889362985601</v>
      </c>
      <c r="D257" s="8">
        <v>2.86668873532899</v>
      </c>
    </row>
    <row r="258" spans="1:4">
      <c r="A258" s="8">
        <v>243</v>
      </c>
      <c r="B258" s="8">
        <v>1.7916410694907001E-2</v>
      </c>
      <c r="C258" s="8">
        <v>2.8728579403956802</v>
      </c>
      <c r="D258" s="8">
        <v>2.8907743510905899</v>
      </c>
    </row>
    <row r="259" spans="1:4">
      <c r="A259" s="8">
        <v>244</v>
      </c>
      <c r="B259" s="8">
        <v>1.80337891491524E-2</v>
      </c>
      <c r="C259" s="8">
        <v>2.89722870428005</v>
      </c>
      <c r="D259" s="8">
        <v>2.9152624934292102</v>
      </c>
    </row>
    <row r="260" spans="1:4">
      <c r="A260" s="8">
        <v>245</v>
      </c>
      <c r="B260" s="8">
        <v>1.8151928758771502E-2</v>
      </c>
      <c r="C260" s="8">
        <v>2.9219962022165098</v>
      </c>
      <c r="D260" s="8">
        <v>2.9401481309752802</v>
      </c>
    </row>
    <row r="261" spans="1:4">
      <c r="A261" s="8">
        <v>246</v>
      </c>
      <c r="B261" s="8">
        <v>1.8270824147949099E-2</v>
      </c>
      <c r="C261" s="8">
        <v>2.94715631109043</v>
      </c>
      <c r="D261" s="8">
        <v>2.9654271352383801</v>
      </c>
    </row>
    <row r="262" spans="1:4">
      <c r="A262" s="8">
        <v>247</v>
      </c>
      <c r="B262" s="8">
        <v>1.8390470193595299E-2</v>
      </c>
      <c r="C262" s="8">
        <v>2.9727057563936499</v>
      </c>
      <c r="D262" s="8">
        <v>2.9910962265872501</v>
      </c>
    </row>
    <row r="263" spans="1:4">
      <c r="A263" s="8">
        <v>248</v>
      </c>
      <c r="B263" s="8">
        <v>1.8510862020005701E-2</v>
      </c>
      <c r="C263" s="8">
        <v>2.99864206605851</v>
      </c>
      <c r="D263" s="8">
        <v>3.0171529280785099</v>
      </c>
    </row>
    <row r="264" spans="1:4">
      <c r="A264" s="8">
        <v>249</v>
      </c>
      <c r="B264" s="8">
        <v>1.8631994994016202E-2</v>
      </c>
      <c r="C264" s="8">
        <v>3.02496353141809</v>
      </c>
      <c r="D264" s="8">
        <v>3.0435955264121</v>
      </c>
    </row>
    <row r="265" spans="1:4">
      <c r="A265" s="8">
        <v>250</v>
      </c>
      <c r="B265" s="8">
        <v>1.8753864720640001E-2</v>
      </c>
      <c r="C265" s="8">
        <v>3.05166917468993</v>
      </c>
      <c r="D265" s="8">
        <v>3.0704230394105698</v>
      </c>
    </row>
    <row r="266" spans="1:4">
      <c r="A266" s="8">
        <v>251</v>
      </c>
      <c r="B266" s="8">
        <v>1.8876467039172999E-2</v>
      </c>
      <c r="C266" s="8">
        <v>3.0787587224849302</v>
      </c>
      <c r="D266" s="8">
        <v>3.0976351895241101</v>
      </c>
    </row>
    <row r="267" spans="1:4">
      <c r="A267" s="8">
        <v>252</v>
      </c>
      <c r="B267" s="8">
        <v>1.8999798019762398E-2</v>
      </c>
      <c r="C267" s="8">
        <v>3.10623258493708</v>
      </c>
      <c r="D267" s="8">
        <v>3.12523238295684</v>
      </c>
    </row>
    <row r="268" spans="1:4">
      <c r="A268" s="8">
        <v>253</v>
      </c>
      <c r="B268" s="8">
        <v>1.9123853960425E-2</v>
      </c>
      <c r="C268" s="8">
        <v>3.13409184013363</v>
      </c>
      <c r="D268" s="8">
        <v>3.1532156940940599</v>
      </c>
    </row>
    <row r="269" spans="1:4">
      <c r="A269" s="8">
        <v>254</v>
      </c>
      <c r="B269" s="8">
        <v>1.9248631384514599E-2</v>
      </c>
      <c r="C269" s="8">
        <v>3.16233822360293</v>
      </c>
      <c r="D269" s="8">
        <v>3.18158685498745</v>
      </c>
    </row>
    <row r="270" spans="1:4">
      <c r="A270" s="8">
        <v>255</v>
      </c>
      <c r="B270" s="8">
        <v>1.9374127038629299E-2</v>
      </c>
      <c r="C270" s="8">
        <v>3.1909741226888202</v>
      </c>
      <c r="D270" s="8">
        <v>3.21034824972745</v>
      </c>
    </row>
    <row r="271" spans="1:4">
      <c r="A271" s="8">
        <v>256</v>
      </c>
      <c r="B271" s="8">
        <v>1.95003378909601E-2</v>
      </c>
      <c r="C271" s="8">
        <v>3.2200025757088602</v>
      </c>
      <c r="D271" s="8">
        <v>3.2395029135998201</v>
      </c>
    </row>
    <row r="272" spans="1:4">
      <c r="A272" s="8">
        <v>257</v>
      </c>
      <c r="B272" s="8">
        <v>1.96272611300774E-2</v>
      </c>
      <c r="C272" s="8">
        <v>3.24942727585948</v>
      </c>
      <c r="D272" s="8">
        <v>3.2690545369895498</v>
      </c>
    </row>
    <row r="273" spans="1:4">
      <c r="A273" s="8">
        <v>258</v>
      </c>
      <c r="B273" s="8">
        <v>1.9754894164155899E-2</v>
      </c>
      <c r="C273" s="8">
        <v>3.2792525798964101</v>
      </c>
      <c r="D273" s="8">
        <v>3.2990074740605602</v>
      </c>
    </row>
    <row r="274" spans="1:4">
      <c r="A274" s="8">
        <v>259</v>
      </c>
      <c r="B274" s="8">
        <v>1.9883234620643099E-2</v>
      </c>
      <c r="C274" s="8">
        <v>3.3094835216843799</v>
      </c>
      <c r="D274" s="8">
        <v>3.3293667563050202</v>
      </c>
    </row>
    <row r="275" spans="1:4">
      <c r="A275" s="8">
        <v>260</v>
      </c>
      <c r="B275" s="8">
        <v>2.0012280346372702E-2</v>
      </c>
      <c r="C275" s="8">
        <v>3.34012583077768</v>
      </c>
      <c r="D275" s="8">
        <v>3.36013811112405</v>
      </c>
    </row>
    <row r="276" spans="1:4">
      <c r="A276" s="8">
        <v>261</v>
      </c>
      <c r="B276" s="8">
        <v>2.0142029408131E-2</v>
      </c>
      <c r="C276" s="8">
        <v>3.3711859562645201</v>
      </c>
      <c r="D276" s="8">
        <v>3.3913279856726501</v>
      </c>
    </row>
    <row r="277" spans="1:4">
      <c r="A277" s="8">
        <v>262</v>
      </c>
      <c r="B277" s="8">
        <v>2.0272480093684399E-2</v>
      </c>
      <c r="C277" s="8">
        <v>3.40267109618412</v>
      </c>
      <c r="D277" s="8">
        <v>3.42294357627781</v>
      </c>
    </row>
    <row r="278" spans="1:4">
      <c r="A278" s="8">
        <v>263</v>
      </c>
      <c r="B278" s="8">
        <v>2.0403630913276599E-2</v>
      </c>
      <c r="C278" s="8">
        <v>3.4345892329086598</v>
      </c>
      <c r="D278" s="8">
        <v>3.45499286382194</v>
      </c>
    </row>
    <row r="279" spans="1:4">
      <c r="A279" s="8">
        <v>264</v>
      </c>
      <c r="B279" s="8">
        <v>2.0535480601609101E-2</v>
      </c>
      <c r="C279" s="8">
        <v>3.46694917497368</v>
      </c>
      <c r="D279" s="8">
        <v>3.4874846555752899</v>
      </c>
    </row>
    <row r="280" spans="1:4">
      <c r="A280" s="8">
        <v>265</v>
      </c>
      <c r="B280" s="8">
        <v>2.06680281203208E-2</v>
      </c>
      <c r="C280" s="8">
        <v>3.4997606059436399</v>
      </c>
      <c r="D280" s="8">
        <v>3.5204286340639599</v>
      </c>
    </row>
    <row r="281" spans="1:4">
      <c r="A281" s="8">
        <v>266</v>
      </c>
      <c r="B281" s="8">
        <v>2.0801272660978601E-2</v>
      </c>
      <c r="C281" s="8">
        <v>3.5330341410152499</v>
      </c>
      <c r="D281" s="8">
        <v>3.55383541367623</v>
      </c>
    </row>
    <row r="282" spans="1:4">
      <c r="A282" s="8">
        <v>267</v>
      </c>
      <c r="B282" s="8">
        <v>2.0935213648605101E-2</v>
      </c>
      <c r="C282" s="8">
        <v>3.56678139219468</v>
      </c>
      <c r="D282" s="8">
        <v>3.5877166058432799</v>
      </c>
    </row>
    <row r="283" spans="1:4">
      <c r="A283" s="8">
        <v>268</v>
      </c>
      <c r="B283" s="8">
        <v>2.1069850745758401E-2</v>
      </c>
      <c r="C283" s="8">
        <v>3.6010150430375698</v>
      </c>
      <c r="D283" s="8">
        <v>3.6220848937833301</v>
      </c>
    </row>
    <row r="284" spans="1:4">
      <c r="A284" s="8">
        <v>269</v>
      </c>
      <c r="B284" s="8">
        <v>2.1205183857194498E-2</v>
      </c>
      <c r="C284" s="8">
        <v>3.6357489341192002</v>
      </c>
      <c r="D284" s="8">
        <v>3.6569541179763898</v>
      </c>
    </row>
    <row r="285" spans="1:4">
      <c r="A285" s="8">
        <v>270</v>
      </c>
      <c r="B285" s="8">
        <v>2.1341213135136299E-2</v>
      </c>
      <c r="C285" s="8">
        <v>3.6709981606098099</v>
      </c>
      <c r="D285" s="8">
        <v>3.6923393737449501</v>
      </c>
    </row>
    <row r="286" spans="1:4">
      <c r="A286" s="8">
        <v>271</v>
      </c>
      <c r="B286" s="8">
        <v>2.14779389851819E-2</v>
      </c>
      <c r="C286" s="8">
        <v>3.7067791835744099</v>
      </c>
      <c r="D286" s="8">
        <v>3.7282571225595902</v>
      </c>
    </row>
    <row r="287" spans="1:4">
      <c r="A287" s="8">
        <v>272</v>
      </c>
      <c r="B287" s="8">
        <v>2.1615362072887001E-2</v>
      </c>
      <c r="C287" s="8">
        <v>3.7431099569046999</v>
      </c>
      <c r="D287" s="8">
        <v>3.7647253189775798</v>
      </c>
    </row>
    <row r="288" spans="1:4">
      <c r="A288" s="8">
        <v>273</v>
      </c>
      <c r="B288" s="8">
        <v>2.1753483331059299E-2</v>
      </c>
      <c r="C288" s="8">
        <v>3.7800100721325798</v>
      </c>
      <c r="D288" s="8">
        <v>3.8017635554636402</v>
      </c>
    </row>
    <row r="289" spans="1:4">
      <c r="A289" s="8">
        <v>274</v>
      </c>
      <c r="B289" s="8">
        <v>2.1892303967807801E-2</v>
      </c>
      <c r="C289" s="8">
        <v>3.8175009237822901</v>
      </c>
      <c r="D289" s="8">
        <v>3.8393932277500999</v>
      </c>
    </row>
    <row r="290" spans="1:4">
      <c r="A290" s="8">
        <v>275</v>
      </c>
      <c r="B290" s="8">
        <v>2.2031825475395499E-2</v>
      </c>
      <c r="C290" s="8">
        <v>3.8556058984049701</v>
      </c>
      <c r="D290" s="8">
        <v>3.8776377238803601</v>
      </c>
    </row>
    <row r="291" spans="1:4">
      <c r="A291" s="8">
        <v>276</v>
      </c>
      <c r="B291" s="8">
        <v>2.2172049639946199E-2</v>
      </c>
      <c r="C291" s="8">
        <v>3.8943505910251202</v>
      </c>
      <c r="D291" s="8">
        <v>3.9165226406650699</v>
      </c>
    </row>
    <row r="292" spans="1:4">
      <c r="A292" s="8">
        <v>277</v>
      </c>
      <c r="B292" s="8">
        <v>2.2312978552065699E-2</v>
      </c>
      <c r="C292" s="8">
        <v>3.9337630534338501</v>
      </c>
      <c r="D292" s="8">
        <v>3.9560760319859098</v>
      </c>
    </row>
    <row r="293" spans="1:4">
      <c r="A293" s="8">
        <v>278</v>
      </c>
      <c r="B293" s="8">
        <v>2.24546146184397E-2</v>
      </c>
      <c r="C293" s="8">
        <v>3.9738740796182102</v>
      </c>
      <c r="D293" s="8">
        <v>3.99632869423665</v>
      </c>
    </row>
    <row r="294" spans="1:4">
      <c r="A294" s="8">
        <v>279</v>
      </c>
      <c r="B294" s="8">
        <v>2.2596960574480698E-2</v>
      </c>
      <c r="C294" s="8">
        <v>4.0147175346551602</v>
      </c>
      <c r="D294" s="8">
        <v>4.0373144952296398</v>
      </c>
    </row>
    <row r="295" spans="1:4">
      <c r="A295" s="8">
        <v>280</v>
      </c>
      <c r="B295" s="8">
        <v>2.2740019498102601E-2</v>
      </c>
      <c r="C295" s="8">
        <v>4.0563307346664503</v>
      </c>
      <c r="D295" s="8">
        <v>4.0790707541645501</v>
      </c>
    </row>
    <row r="296" spans="1:4">
      <c r="A296" s="8">
        <v>281</v>
      </c>
      <c r="B296" s="8">
        <v>2.2883794824707801E-2</v>
      </c>
      <c r="C296" s="8">
        <v>4.09875488698622</v>
      </c>
      <c r="D296" s="8">
        <v>4.1216386818109303</v>
      </c>
    </row>
    <row r="297" spans="1:4">
      <c r="A297" s="8">
        <v>282</v>
      </c>
      <c r="B297" s="8">
        <v>2.3028290363486699E-2</v>
      </c>
      <c r="C297" s="8">
        <v>4.1420356016076401</v>
      </c>
      <c r="D297" s="8">
        <v>4.1650638919711298</v>
      </c>
    </row>
    <row r="298" spans="1:4">
      <c r="A298" s="8">
        <v>283</v>
      </c>
      <c r="B298" s="8">
        <v>2.31735103151311E-2</v>
      </c>
      <c r="C298" s="8">
        <v>4.1862234873436597</v>
      </c>
      <c r="D298" s="8">
        <v>4.2093969976587902</v>
      </c>
    </row>
    <row r="299" spans="1:4">
      <c r="A299" s="8">
        <v>284</v>
      </c>
      <c r="B299" s="8">
        <v>2.3319459291083599E-2</v>
      </c>
      <c r="C299" s="8">
        <v>4.2313748490807299</v>
      </c>
      <c r="D299" s="8">
        <v>4.2546943083718203</v>
      </c>
    </row>
    <row r="300" spans="1:4">
      <c r="A300" s="8">
        <v>285</v>
      </c>
      <c r="B300" s="8">
        <v>2.34661423344504E-2</v>
      </c>
      <c r="C300" s="8">
        <v>4.2775525061808404</v>
      </c>
      <c r="D300" s="8">
        <v>4.3010186485152904</v>
      </c>
    </row>
    <row r="301" spans="1:4">
      <c r="A301" s="8">
        <v>286</v>
      </c>
      <c r="B301" s="8">
        <v>2.3613564942723399E-2</v>
      </c>
      <c r="C301" s="8">
        <v>4.3248267567013698</v>
      </c>
      <c r="D301" s="8">
        <v>4.3484403216440999</v>
      </c>
    </row>
    <row r="302" spans="1:4">
      <c r="A302" s="8">
        <v>287</v>
      </c>
      <c r="B302" s="8">
        <v>2.3761733092470701E-2</v>
      </c>
      <c r="C302" s="8">
        <v>4.3732765179254196</v>
      </c>
      <c r="D302" s="8">
        <v>4.3970382510178903</v>
      </c>
    </row>
    <row r="303" spans="1:4">
      <c r="A303" s="8">
        <v>288</v>
      </c>
      <c r="B303" s="8">
        <v>2.39106532661768E-2</v>
      </c>
      <c r="C303" s="8">
        <v>4.4229906810825801</v>
      </c>
      <c r="D303" s="8">
        <v>4.44690133434875</v>
      </c>
    </row>
    <row r="304" spans="1:4">
      <c r="A304" s="8">
        <v>289</v>
      </c>
      <c r="B304" s="8">
        <v>2.4060332481426201E-2</v>
      </c>
      <c r="C304" s="8">
        <v>4.47406972756795</v>
      </c>
      <c r="D304" s="8">
        <v>4.4981300600493697</v>
      </c>
    </row>
    <row r="305" spans="1:4">
      <c r="A305" s="8">
        <v>290</v>
      </c>
      <c r="B305" s="8">
        <v>2.42107783226541E-2</v>
      </c>
      <c r="C305" s="8">
        <v>4.5266276660704596</v>
      </c>
      <c r="D305" s="8">
        <v>4.5508384443931202</v>
      </c>
    </row>
    <row r="306" spans="1:4">
      <c r="A306" s="8">
        <v>291</v>
      </c>
      <c r="B306" s="8">
        <v>2.4361998975710199E-2</v>
      </c>
      <c r="C306" s="8">
        <v>4.5807943656588197</v>
      </c>
      <c r="D306" s="8">
        <v>4.6051563646345297</v>
      </c>
    </row>
    <row r="307" spans="1:4">
      <c r="A307" s="8">
        <v>292</v>
      </c>
      <c r="B307" s="8">
        <v>2.4514003265507199E-2</v>
      </c>
      <c r="C307" s="8">
        <v>4.6367183802108096</v>
      </c>
      <c r="D307" s="8">
        <v>4.6612323834763103</v>
      </c>
    </row>
    <row r="308" spans="1:4">
      <c r="A308" s="8">
        <v>293</v>
      </c>
      <c r="B308" s="8">
        <v>2.4666800697064901E-2</v>
      </c>
      <c r="C308" s="8">
        <v>4.6945703862079204</v>
      </c>
      <c r="D308" s="8">
        <v>4.7192371869049801</v>
      </c>
    </row>
    <row r="309" spans="1:4">
      <c r="A309" s="8">
        <v>294</v>
      </c>
      <c r="B309" s="8">
        <v>2.48204015002885E-2</v>
      </c>
      <c r="C309" s="8">
        <v>4.7545473910596003</v>
      </c>
      <c r="D309" s="8">
        <v>4.7793677925598903</v>
      </c>
    </row>
    <row r="310" spans="1:4">
      <c r="A310" s="8">
        <v>295</v>
      </c>
      <c r="B310" s="8">
        <v>2.4974816678869201E-2</v>
      </c>
      <c r="C310" s="8">
        <v>4.8168779158489103</v>
      </c>
      <c r="D310" s="8">
        <v>4.84185273252778</v>
      </c>
    </row>
    <row r="311" spans="1:4">
      <c r="A311" s="8">
        <v>296</v>
      </c>
      <c r="B311" s="8">
        <v>2.5130058063737699E-2</v>
      </c>
      <c r="C311" s="8">
        <v>4.8818284190326802</v>
      </c>
      <c r="D311" s="8">
        <v>4.9069584770964196</v>
      </c>
    </row>
    <row r="312" spans="1:4">
      <c r="A312" s="8">
        <v>297</v>
      </c>
      <c r="B312" s="8">
        <v>2.5286138371555099E-2</v>
      </c>
      <c r="C312" s="8">
        <v>4.9497113123366603</v>
      </c>
      <c r="D312" s="8">
        <v>4.9749974507082202</v>
      </c>
    </row>
    <row r="313" spans="1:4">
      <c r="A313" s="8">
        <v>298</v>
      </c>
      <c r="B313" s="8">
        <v>2.5443071268787101E-2</v>
      </c>
      <c r="C313" s="8">
        <v>5.0208950356881097</v>
      </c>
      <c r="D313" s="8">
        <v>5.04633810695689</v>
      </c>
    </row>
    <row r="314" spans="1:4">
      <c r="A314" s="8">
        <v>299</v>
      </c>
      <c r="B314" s="8">
        <v>2.5600871441981601E-2</v>
      </c>
      <c r="C314" s="8">
        <v>5.09581681733808</v>
      </c>
      <c r="D314" s="8">
        <v>5.1214176887800598</v>
      </c>
    </row>
    <row r="315" spans="1:4">
      <c r="A315" s="8">
        <v>300</v>
      </c>
      <c r="B315" s="8">
        <v>2.5759554674938401E-2</v>
      </c>
      <c r="C315" s="8">
        <v>5.1749989671552701</v>
      </c>
      <c r="D315" s="8">
        <v>5.2007585218302097</v>
      </c>
    </row>
    <row r="316" spans="1:4">
      <c r="A316" s="8">
        <v>301</v>
      </c>
      <c r="B316" s="8">
        <v>2.5919137933567201E-2</v>
      </c>
      <c r="C316" s="8">
        <v>5.25906986338327</v>
      </c>
      <c r="D316" s="8">
        <v>5.2849890013168404</v>
      </c>
    </row>
    <row r="317" spans="1:4">
      <c r="A317" s="8">
        <v>302</v>
      </c>
      <c r="B317" s="8">
        <v>2.6079639459319799E-2</v>
      </c>
      <c r="C317" s="8">
        <v>5.3487912380551901</v>
      </c>
      <c r="D317" s="8">
        <v>5.3748708775144998</v>
      </c>
    </row>
    <row r="318" spans="1:4">
      <c r="A318" s="8">
        <v>303</v>
      </c>
      <c r="B318" s="8">
        <v>2.6241078872216501E-2</v>
      </c>
      <c r="C318" s="8">
        <v>5.4450940080688301</v>
      </c>
      <c r="D318" s="8">
        <v>5.4713350869410498</v>
      </c>
    </row>
    <row r="319" spans="1:4">
      <c r="A319" s="8">
        <v>304</v>
      </c>
      <c r="B319" s="8">
        <v>2.64034772846167E-2</v>
      </c>
      <c r="C319" s="8">
        <v>5.54912583734622</v>
      </c>
      <c r="D319" s="8">
        <v>5.5755293146308302</v>
      </c>
    </row>
    <row r="320" spans="1:4">
      <c r="A320" s="8">
        <v>305</v>
      </c>
      <c r="B320" s="8">
        <v>2.6566857427055401E-2</v>
      </c>
      <c r="C320" s="8">
        <v>5.6623150075843096</v>
      </c>
      <c r="D320" s="8">
        <v>5.6888818650113597</v>
      </c>
    </row>
    <row r="321" spans="1:4">
      <c r="A321" s="8">
        <v>306</v>
      </c>
      <c r="B321" s="8">
        <v>2.6731243787646599E-2</v>
      </c>
      <c r="C321" s="8">
        <v>5.7864572724828696</v>
      </c>
      <c r="D321" s="8">
        <v>5.8131885162705199</v>
      </c>
    </row>
    <row r="322" spans="1:4">
      <c r="A322" s="8">
        <v>307</v>
      </c>
      <c r="B322" s="8">
        <v>2.68966627667791E-2</v>
      </c>
      <c r="C322" s="8">
        <v>5.9238355835843297</v>
      </c>
      <c r="D322" s="8">
        <v>5.9507322463511096</v>
      </c>
    </row>
    <row r="323" spans="1:4">
      <c r="A323" s="8">
        <v>308</v>
      </c>
      <c r="B323" s="8">
        <v>2.7063142849083999E-2</v>
      </c>
      <c r="C323" s="8">
        <v>6.0773875879976096</v>
      </c>
      <c r="D323" s="8">
        <v>6.1044507308466898</v>
      </c>
    </row>
    <row r="324" spans="1:4">
      <c r="A324" s="8">
        <v>309</v>
      </c>
      <c r="B324" s="8">
        <v>2.7230714794946698E-2</v>
      </c>
      <c r="C324" s="8">
        <v>6.2509437690836096</v>
      </c>
      <c r="D324" s="8">
        <v>6.2781744838785496</v>
      </c>
    </row>
    <row r="325" spans="1:4">
      <c r="A325" s="8">
        <v>310</v>
      </c>
      <c r="B325" s="8">
        <v>2.7399411854190599E-2</v>
      </c>
      <c r="C325" s="8">
        <v>6.4495720426208303</v>
      </c>
      <c r="D325" s="8">
        <v>6.4769714544750201</v>
      </c>
    </row>
    <row r="326" spans="1:4">
      <c r="A326" s="8">
        <v>311</v>
      </c>
      <c r="B326" s="8">
        <v>2.7569270004964799E-2</v>
      </c>
      <c r="C326" s="8">
        <v>6.6800861000373697</v>
      </c>
      <c r="D326" s="8">
        <v>6.70765537004233</v>
      </c>
    </row>
    <row r="327" spans="1:4">
      <c r="A327" s="8">
        <v>312</v>
      </c>
      <c r="B327" s="8">
        <v>2.7740328221348899E-2</v>
      </c>
      <c r="C327" s="8">
        <v>6.9518112625174604</v>
      </c>
      <c r="D327" s="8">
        <v>6.9795515907388097</v>
      </c>
    </row>
    <row r="328" spans="1:4">
      <c r="A328" s="8">
        <v>313</v>
      </c>
      <c r="B328" s="8">
        <v>2.7912628773762199E-2</v>
      </c>
      <c r="C328" s="8">
        <v>7.2777649473669799</v>
      </c>
      <c r="D328" s="8">
        <v>7.3056775761407398</v>
      </c>
    </row>
    <row r="329" spans="1:4">
      <c r="A329" s="8">
        <v>314</v>
      </c>
      <c r="B329" s="8">
        <v>2.8086217566928601E-2</v>
      </c>
      <c r="C329" s="8">
        <v>7.6765209471554101</v>
      </c>
      <c r="D329" s="8">
        <v>7.70460716472234</v>
      </c>
    </row>
    <row r="330" spans="1:4">
      <c r="A330" s="8">
        <v>315</v>
      </c>
      <c r="B330" s="8">
        <v>2.8261144520958102E-2</v>
      </c>
      <c r="C330" s="8">
        <v>8.1752265708466201</v>
      </c>
      <c r="D330" s="8">
        <v>8.2034877153675705</v>
      </c>
    </row>
    <row r="331" spans="1:4">
      <c r="A331" s="8">
        <v>316</v>
      </c>
      <c r="B331" s="8">
        <v>2.84374640020481E-2</v>
      </c>
      <c r="C331" s="8">
        <v>8.8145879052463503</v>
      </c>
      <c r="D331" s="8">
        <v>8.8430253692483909</v>
      </c>
    </row>
    <row r="332" spans="1:4">
      <c r="A332" s="8">
        <v>317</v>
      </c>
      <c r="B332" s="8">
        <v>2.8615235310452101E-2</v>
      </c>
      <c r="C332" s="8">
        <v>9.6571505725898898</v>
      </c>
      <c r="D332" s="8">
        <v>9.6857658079003404</v>
      </c>
    </row>
    <row r="333" spans="1:4">
      <c r="A333" s="8">
        <v>318</v>
      </c>
      <c r="B333" s="8">
        <v>2.8794523234725599E-2</v>
      </c>
      <c r="C333" s="8">
        <v>10.800408321400401</v>
      </c>
      <c r="D333" s="8">
        <v>10.8292028446351</v>
      </c>
    </row>
    <row r="334" spans="1:4">
      <c r="A334" s="8">
        <v>319</v>
      </c>
      <c r="B334" s="8">
        <v>2.8975398682896801E-2</v>
      </c>
      <c r="C334" s="8">
        <v>12.3928720346661</v>
      </c>
      <c r="D334" s="8">
        <v>12.421847433349001</v>
      </c>
    </row>
    <row r="335" spans="1:4">
      <c r="A335" s="8">
        <v>320</v>
      </c>
      <c r="B335" s="8">
        <v>2.91579394031952E-2</v>
      </c>
      <c r="C335" s="8">
        <v>14.632914343452599</v>
      </c>
      <c r="D335" s="8">
        <v>14.662072282855799</v>
      </c>
    </row>
    <row r="336" spans="1:4">
      <c r="A336" s="8">
        <v>321</v>
      </c>
      <c r="B336" s="8">
        <v>2.9342230809366401E-2</v>
      </c>
      <c r="C336" s="8">
        <v>17.7184880162654</v>
      </c>
      <c r="D336" s="8">
        <v>17.747830247074699</v>
      </c>
    </row>
    <row r="337" spans="1:4">
      <c r="A337" s="8">
        <v>322</v>
      </c>
      <c r="B337" s="8">
        <v>2.9528366928524001E-2</v>
      </c>
      <c r="C337" s="8">
        <v>21.898330108926</v>
      </c>
      <c r="D337" s="8">
        <v>21.927858475854599</v>
      </c>
    </row>
    <row r="338" spans="1:4">
      <c r="A338" s="8">
        <v>323</v>
      </c>
      <c r="B338" s="8">
        <v>2.9716451493052399E-2</v>
      </c>
      <c r="C338" s="8">
        <v>27.529212073492101</v>
      </c>
      <c r="D338" s="8">
        <v>27.558928524985198</v>
      </c>
    </row>
    <row r="339" spans="1:4">
      <c r="A339" s="8">
        <v>324</v>
      </c>
      <c r="B339" s="8">
        <v>2.9906599202444598E-2</v>
      </c>
      <c r="C339" s="8">
        <v>33.935842725965102</v>
      </c>
      <c r="D339" s="8">
        <v>33.9657493251676</v>
      </c>
    </row>
    <row r="340" spans="1:4">
      <c r="A340" s="8">
        <v>325</v>
      </c>
      <c r="B340" s="8">
        <v>3.00989371863397E-2</v>
      </c>
      <c r="C340" s="8">
        <v>37.824875962378002</v>
      </c>
      <c r="D340" s="8">
        <v>37.854974899564297</v>
      </c>
    </row>
    <row r="341" spans="1:4">
      <c r="A341" s="8">
        <v>326</v>
      </c>
      <c r="B341" s="8">
        <v>3.02936067066846E-2</v>
      </c>
      <c r="C341" s="8">
        <v>35.861597899973901</v>
      </c>
      <c r="D341" s="8">
        <v>35.891891506680601</v>
      </c>
    </row>
    <row r="342" spans="1:4">
      <c r="A342" s="8">
        <v>327</v>
      </c>
      <c r="B342" s="8">
        <v>3.0490765145210201E-2</v>
      </c>
      <c r="C342" s="8">
        <v>29.891884891602899</v>
      </c>
      <c r="D342" s="8">
        <v>29.922375656748098</v>
      </c>
    </row>
    <row r="343" spans="1:4">
      <c r="A343" s="8">
        <v>328</v>
      </c>
      <c r="B343" s="8">
        <v>3.0690588332745801E-2</v>
      </c>
      <c r="C343" s="8">
        <v>23.807242655303</v>
      </c>
      <c r="D343" s="8">
        <v>23.837933243635799</v>
      </c>
    </row>
    <row r="344" spans="1:4">
      <c r="A344" s="8">
        <v>329</v>
      </c>
      <c r="B344" s="8">
        <v>3.0893273289852599E-2</v>
      </c>
      <c r="C344" s="8">
        <v>19.194666471869098</v>
      </c>
      <c r="D344" s="8">
        <v>19.2255597451589</v>
      </c>
    </row>
    <row r="345" spans="1:4">
      <c r="A345" s="8">
        <v>330</v>
      </c>
      <c r="B345" s="8">
        <v>3.1099041464611499E-2</v>
      </c>
      <c r="C345" s="8">
        <v>16.011961370992601</v>
      </c>
      <c r="D345" s="8">
        <v>16.043060412457201</v>
      </c>
    </row>
    <row r="346" spans="1:4">
      <c r="A346" s="8">
        <v>331</v>
      </c>
      <c r="B346" s="8">
        <v>3.13081425741457E-2</v>
      </c>
      <c r="C346" s="8">
        <v>13.8552957337509</v>
      </c>
      <c r="D346" s="8">
        <v>13.886603876325101</v>
      </c>
    </row>
    <row r="347" spans="1:4">
      <c r="A347" s="8">
        <v>332</v>
      </c>
      <c r="B347" s="8">
        <v>3.1520859182929503E-2</v>
      </c>
      <c r="C347" s="8">
        <v>12.381264270823801</v>
      </c>
      <c r="D347" s="8">
        <v>12.4127851300068</v>
      </c>
    </row>
    <row r="348" spans="1:4">
      <c r="A348" s="8">
        <v>333</v>
      </c>
      <c r="B348" s="8">
        <v>3.1737512184917598E-2</v>
      </c>
      <c r="C348" s="8">
        <v>11.3580394523291</v>
      </c>
      <c r="D348" s="8">
        <v>11.3897769645141</v>
      </c>
    </row>
    <row r="349" spans="1:4">
      <c r="A349" s="8">
        <v>334</v>
      </c>
      <c r="B349" s="8">
        <v>3.1958467400440602E-2</v>
      </c>
      <c r="C349" s="8">
        <v>10.637526229054</v>
      </c>
      <c r="D349" s="8">
        <v>10.6694846964545</v>
      </c>
    </row>
    <row r="350" spans="1:4">
      <c r="A350" s="8">
        <v>335</v>
      </c>
      <c r="B350" s="8">
        <v>3.2184143555919802E-2</v>
      </c>
      <c r="C350" s="8">
        <v>10.125439995494</v>
      </c>
      <c r="D350" s="8">
        <v>10.157624139049901</v>
      </c>
    </row>
    <row r="351" spans="1:4">
      <c r="A351" s="8">
        <v>336</v>
      </c>
      <c r="B351" s="8">
        <v>3.2415021989276697E-2</v>
      </c>
      <c r="C351" s="8">
        <v>9.7608667893293397</v>
      </c>
      <c r="D351" s="8">
        <v>9.7932818113186197</v>
      </c>
    </row>
    <row r="352" spans="1:4">
      <c r="A352" s="8">
        <v>337</v>
      </c>
      <c r="B352" s="8">
        <v>3.2651658522648001E-2</v>
      </c>
      <c r="C352" s="8">
        <v>9.5036379322473792</v>
      </c>
      <c r="D352" s="8">
        <v>9.5362895907700302</v>
      </c>
    </row>
    <row r="353" spans="1:4">
      <c r="A353" s="8">
        <v>338</v>
      </c>
      <c r="B353" s="8">
        <v>3.2894698075369898E-2</v>
      </c>
      <c r="C353" s="8">
        <v>9.3266983041707103</v>
      </c>
      <c r="D353" s="8">
        <v>9.3595930022460792</v>
      </c>
    </row>
    <row r="354" spans="1:4">
      <c r="A354" s="8">
        <v>339</v>
      </c>
      <c r="B354" s="8">
        <v>3.31448927663794E-2</v>
      </c>
      <c r="C354" s="8">
        <v>9.2114673173164103</v>
      </c>
      <c r="D354" s="8">
        <v>9.2446122100827903</v>
      </c>
    </row>
    <row r="355" spans="1:4">
      <c r="A355" s="8">
        <v>340</v>
      </c>
      <c r="B355" s="8">
        <v>3.3403124493602498E-2</v>
      </c>
      <c r="C355" s="8">
        <v>9.1449737854034403</v>
      </c>
      <c r="D355" s="8">
        <v>9.1783769098970396</v>
      </c>
    </row>
    <row r="356" spans="1:4">
      <c r="A356" s="8">
        <v>341</v>
      </c>
      <c r="B356" s="8">
        <v>3.36704333035956E-2</v>
      </c>
      <c r="C356" s="8">
        <v>9.1180517185178598</v>
      </c>
      <c r="D356" s="8">
        <v>9.1517221518214509</v>
      </c>
    </row>
    <row r="357" spans="1:4">
      <c r="A357" s="8">
        <v>342</v>
      </c>
      <c r="B357" s="8">
        <v>3.39480533140573E-2</v>
      </c>
      <c r="C357" s="8">
        <v>9.1241816753102594</v>
      </c>
      <c r="D357" s="8">
        <v>9.1581297286243206</v>
      </c>
    </row>
    <row r="358" spans="1:4">
      <c r="A358" s="8">
        <v>343</v>
      </c>
      <c r="B358" s="8">
        <v>3.4237458578418901E-2</v>
      </c>
      <c r="C358" s="8">
        <v>9.1587331837778105</v>
      </c>
      <c r="D358" s="8">
        <v>9.1929706423562205</v>
      </c>
    </row>
    <row r="359" spans="1:4">
      <c r="A359" s="8">
        <v>344</v>
      </c>
      <c r="B359" s="8">
        <v>3.4540422165421802E-2</v>
      </c>
      <c r="C359" s="8">
        <v>9.21846200067551</v>
      </c>
      <c r="D359" s="8">
        <v>9.2530024228409307</v>
      </c>
    </row>
    <row r="360" spans="1:4">
      <c r="A360" s="8">
        <v>345</v>
      </c>
      <c r="B360" s="8">
        <v>3.4859092988109602E-2</v>
      </c>
      <c r="C360" s="8">
        <v>9.3011731938523106</v>
      </c>
      <c r="D360" s="8">
        <v>9.3360322868404193</v>
      </c>
    </row>
    <row r="361" spans="1:4">
      <c r="A361" s="8">
        <v>346</v>
      </c>
      <c r="B361" s="8">
        <v>3.5196096741111099E-2</v>
      </c>
      <c r="C361" s="8">
        <v>9.4054949464364004</v>
      </c>
      <c r="D361" s="8">
        <v>9.4406910431775106</v>
      </c>
    </row>
    <row r="362" spans="1:4">
      <c r="A362" s="8">
        <v>347</v>
      </c>
      <c r="B362" s="8">
        <v>3.5554669980843903E-2</v>
      </c>
      <c r="C362" s="8">
        <v>9.5307285103333008</v>
      </c>
      <c r="D362" s="8">
        <v>9.5662831803141497</v>
      </c>
    </row>
    <row r="363" spans="1:4">
      <c r="A363" s="8">
        <v>348</v>
      </c>
      <c r="B363" s="8">
        <v>3.5938840367152398E-2</v>
      </c>
      <c r="C363" s="8">
        <v>9.6767524626748607</v>
      </c>
      <c r="D363" s="8">
        <v>9.7126913030420106</v>
      </c>
    </row>
    <row r="364" spans="1:4">
      <c r="A364" s="8">
        <v>349</v>
      </c>
      <c r="B364" s="8">
        <v>3.6353672113868599E-2</v>
      </c>
      <c r="C364" s="8">
        <v>9.8439675368405997</v>
      </c>
      <c r="D364" s="8">
        <v>9.8803212089544701</v>
      </c>
    </row>
    <row r="365" spans="1:4">
      <c r="A365" s="8">
        <v>350</v>
      </c>
      <c r="B365" s="8">
        <v>3.6805604982314999E-2</v>
      </c>
      <c r="C365" s="8">
        <v>10.033273675442199</v>
      </c>
      <c r="D365" s="8">
        <v>10.070079280424499</v>
      </c>
    </row>
  </sheetData>
  <mergeCells count="8">
    <mergeCell ref="Y1:AE1"/>
    <mergeCell ref="A14:D14"/>
    <mergeCell ref="A1:G1"/>
    <mergeCell ref="A2:B2"/>
    <mergeCell ref="I1:O1"/>
    <mergeCell ref="Q1:W1"/>
    <mergeCell ref="Q2:R2"/>
    <mergeCell ref="I2:J2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67"/>
  <sheetViews>
    <sheetView tabSelected="1" workbookViewId="0">
      <selection activeCell="K6" sqref="K6"/>
    </sheetView>
  </sheetViews>
  <sheetFormatPr defaultRowHeight="14.5"/>
  <cols>
    <col min="1" max="2" width="8.90625" bestFit="1" customWidth="1"/>
    <col min="3" max="3" width="12.36328125" bestFit="1" customWidth="1"/>
    <col min="4" max="5" width="8.90625" bestFit="1" customWidth="1"/>
    <col min="6" max="6" width="13.6328125" bestFit="1" customWidth="1"/>
    <col min="7" max="8" width="8.90625" bestFit="1" customWidth="1"/>
    <col min="9" max="9" width="13.54296875" bestFit="1" customWidth="1"/>
    <col min="10" max="10" width="8.90625" bestFit="1" customWidth="1"/>
    <col min="11" max="11" width="18.08984375" customWidth="1"/>
    <col min="12" max="12" width="11.26953125" customWidth="1"/>
    <col min="13" max="15" width="8.90625" bestFit="1" customWidth="1"/>
    <col min="17" max="17" width="12.36328125" bestFit="1" customWidth="1"/>
    <col min="18" max="18" width="8.90625" bestFit="1" customWidth="1"/>
    <col min="19" max="19" width="13.54296875" bestFit="1" customWidth="1"/>
    <col min="20" max="22" width="12.36328125" bestFit="1" customWidth="1"/>
    <col min="23" max="23" width="13.54296875" bestFit="1" customWidth="1"/>
    <col min="24" max="25" width="11.26953125" bestFit="1" customWidth="1"/>
    <col min="26" max="26" width="11.90625" bestFit="1" customWidth="1"/>
    <col min="27" max="31" width="11.26953125" bestFit="1" customWidth="1"/>
    <col min="32" max="32" width="11.1796875" bestFit="1" customWidth="1"/>
  </cols>
  <sheetData>
    <row r="1" spans="1:32">
      <c r="A1" s="185" t="s">
        <v>216</v>
      </c>
      <c r="B1" s="185"/>
      <c r="C1" s="185"/>
      <c r="D1" s="185"/>
      <c r="E1" s="185"/>
      <c r="F1" s="185"/>
      <c r="G1" s="132" t="s">
        <v>217</v>
      </c>
      <c r="H1" s="132"/>
      <c r="I1" s="132"/>
      <c r="J1" s="132"/>
      <c r="K1" s="132"/>
      <c r="L1" s="132" t="s">
        <v>50</v>
      </c>
      <c r="M1" s="132"/>
      <c r="N1" s="132" t="s">
        <v>51</v>
      </c>
      <c r="O1" s="132"/>
      <c r="P1" s="11"/>
      <c r="Q1" s="186" t="s">
        <v>217</v>
      </c>
      <c r="R1" s="186"/>
      <c r="S1" s="186"/>
      <c r="T1" s="185" t="s">
        <v>50</v>
      </c>
      <c r="U1" s="185"/>
      <c r="V1" s="185"/>
      <c r="W1" s="185"/>
      <c r="X1" s="185"/>
      <c r="Y1" s="185"/>
      <c r="Z1" s="185"/>
      <c r="AA1" s="185"/>
      <c r="AB1" s="185"/>
      <c r="AC1" s="185"/>
      <c r="AD1" s="125" t="s">
        <v>51</v>
      </c>
      <c r="AE1" s="126"/>
      <c r="AF1" s="127"/>
    </row>
    <row r="2" spans="1:32" ht="47">
      <c r="A2" s="26" t="s">
        <v>2</v>
      </c>
      <c r="B2" s="26" t="s">
        <v>3</v>
      </c>
      <c r="C2" s="41" t="s">
        <v>248</v>
      </c>
      <c r="D2" s="33" t="s">
        <v>52</v>
      </c>
      <c r="E2" s="41" t="s">
        <v>8</v>
      </c>
      <c r="F2" s="27" t="s">
        <v>218</v>
      </c>
      <c r="G2" s="26" t="s">
        <v>219</v>
      </c>
      <c r="H2" s="27" t="s">
        <v>59</v>
      </c>
      <c r="I2" s="41" t="s">
        <v>220</v>
      </c>
      <c r="J2" s="41" t="s">
        <v>221</v>
      </c>
      <c r="K2" s="41" t="s">
        <v>234</v>
      </c>
      <c r="L2" s="41" t="s">
        <v>235</v>
      </c>
      <c r="M2" s="27" t="s">
        <v>236</v>
      </c>
      <c r="N2" s="27" t="s">
        <v>237</v>
      </c>
      <c r="O2" s="27" t="s">
        <v>238</v>
      </c>
      <c r="P2" s="105"/>
      <c r="Q2" s="26" t="s">
        <v>53</v>
      </c>
      <c r="R2" s="27" t="s">
        <v>59</v>
      </c>
      <c r="S2" s="27" t="s">
        <v>222</v>
      </c>
      <c r="T2" s="27" t="s">
        <v>239</v>
      </c>
      <c r="U2" s="27" t="s">
        <v>240</v>
      </c>
      <c r="V2" s="41" t="s">
        <v>241</v>
      </c>
      <c r="W2" s="27" t="s">
        <v>242</v>
      </c>
      <c r="X2" s="27" t="s">
        <v>223</v>
      </c>
      <c r="Y2" s="27" t="s">
        <v>243</v>
      </c>
      <c r="Z2" s="27" t="s">
        <v>58</v>
      </c>
      <c r="AA2" s="27" t="s">
        <v>147</v>
      </c>
      <c r="AB2" s="27" t="s">
        <v>244</v>
      </c>
      <c r="AC2" s="27" t="s">
        <v>245</v>
      </c>
      <c r="AD2" s="27" t="s">
        <v>246</v>
      </c>
      <c r="AE2" s="27" t="s">
        <v>247</v>
      </c>
      <c r="AF2" s="26" t="s">
        <v>249</v>
      </c>
    </row>
    <row r="3" spans="1:32">
      <c r="A3" s="26" t="s">
        <v>5</v>
      </c>
      <c r="B3" s="26" t="s">
        <v>6</v>
      </c>
      <c r="C3" s="33" t="s">
        <v>69</v>
      </c>
      <c r="D3" s="33" t="s">
        <v>6</v>
      </c>
      <c r="E3" s="33" t="s">
        <v>224</v>
      </c>
      <c r="F3" s="33" t="s">
        <v>225</v>
      </c>
      <c r="G3" s="26" t="s">
        <v>226</v>
      </c>
      <c r="H3" s="26" t="s">
        <v>55</v>
      </c>
      <c r="I3" s="33" t="s">
        <v>199</v>
      </c>
      <c r="J3" s="33" t="s">
        <v>227</v>
      </c>
      <c r="K3" s="33" t="s">
        <v>227</v>
      </c>
      <c r="L3" s="33" t="s">
        <v>228</v>
      </c>
      <c r="M3" s="33" t="s">
        <v>229</v>
      </c>
      <c r="N3" s="26" t="s">
        <v>81</v>
      </c>
      <c r="O3" s="26" t="s">
        <v>81</v>
      </c>
      <c r="P3" s="11"/>
      <c r="Q3" s="26" t="s">
        <v>61</v>
      </c>
      <c r="R3" s="26" t="s">
        <v>55</v>
      </c>
      <c r="S3" s="33" t="s">
        <v>230</v>
      </c>
      <c r="T3" s="26" t="s">
        <v>231</v>
      </c>
      <c r="U3" s="26" t="s">
        <v>232</v>
      </c>
      <c r="V3" s="33" t="s">
        <v>227</v>
      </c>
      <c r="W3" s="33" t="s">
        <v>227</v>
      </c>
      <c r="X3" s="26" t="s">
        <v>88</v>
      </c>
      <c r="Y3" s="26" t="s">
        <v>88</v>
      </c>
      <c r="Z3" s="26"/>
      <c r="AA3" s="26"/>
      <c r="AB3" s="26"/>
      <c r="AC3" s="26"/>
      <c r="AD3" s="26" t="s">
        <v>88</v>
      </c>
      <c r="AE3" s="26" t="s">
        <v>81</v>
      </c>
      <c r="AF3" s="26" t="s">
        <v>81</v>
      </c>
    </row>
    <row r="4" spans="1:32">
      <c r="A4" s="30">
        <v>51.5</v>
      </c>
      <c r="B4" s="30">
        <v>-0.14000000000000001</v>
      </c>
      <c r="C4" s="106">
        <v>6.9164223999999802E-2</v>
      </c>
      <c r="D4" s="30">
        <v>1</v>
      </c>
      <c r="E4" s="29">
        <v>1</v>
      </c>
      <c r="F4" s="47">
        <v>13.629275802124001</v>
      </c>
      <c r="G4" s="6">
        <v>31.07694309</v>
      </c>
      <c r="H4" s="6">
        <v>14.25</v>
      </c>
      <c r="I4" s="7">
        <v>283.61087555555599</v>
      </c>
      <c r="J4" s="6">
        <v>17.8376134906717</v>
      </c>
      <c r="K4" s="7">
        <v>1004.96883322204</v>
      </c>
      <c r="L4" s="6">
        <v>9.7095321162587404E-3</v>
      </c>
      <c r="M4" s="6">
        <v>5.1997515618037902</v>
      </c>
      <c r="N4" s="6">
        <v>5.04871547859004E-2</v>
      </c>
      <c r="O4" s="6">
        <v>9.7807553544262502E-2</v>
      </c>
      <c r="P4" s="11"/>
      <c r="Q4" s="7">
        <v>31.07694309</v>
      </c>
      <c r="R4" s="6">
        <v>14.25</v>
      </c>
      <c r="S4" s="61">
        <v>33.320552052756902</v>
      </c>
      <c r="T4" s="7">
        <v>9.0791694966640204</v>
      </c>
      <c r="U4" s="7">
        <v>12.685969869451799</v>
      </c>
      <c r="V4" s="7">
        <v>11.975787811204899</v>
      </c>
      <c r="W4" s="7">
        <v>815</v>
      </c>
      <c r="X4" s="7">
        <v>1.72082407064638E-2</v>
      </c>
      <c r="Y4" s="7">
        <v>0.15530114227643901</v>
      </c>
      <c r="Z4" s="7" t="s">
        <v>233</v>
      </c>
      <c r="AA4" s="7" t="s">
        <v>233</v>
      </c>
      <c r="AB4" s="7">
        <v>1</v>
      </c>
      <c r="AC4" s="7">
        <f t="shared" ref="AC4:AC67" si="0">0.0176*(X4/Y4)*AB4</f>
        <v>1.9501790649720872E-3</v>
      </c>
      <c r="AD4" s="7">
        <v>6.4981043046599504E-2</v>
      </c>
      <c r="AE4" s="7">
        <v>0.12588621549569401</v>
      </c>
      <c r="AF4" s="7">
        <f>O4+AE4</f>
        <v>0.22369376903995652</v>
      </c>
    </row>
    <row r="5" spans="1:32">
      <c r="A5" s="30">
        <v>41.9</v>
      </c>
      <c r="B5" s="30">
        <v>12.49</v>
      </c>
      <c r="C5" s="106">
        <v>5.6701044991999697E-2</v>
      </c>
      <c r="D5" s="30">
        <v>1</v>
      </c>
      <c r="E5" s="29">
        <v>1</v>
      </c>
      <c r="F5" s="47">
        <v>18.192393736644899</v>
      </c>
      <c r="G5" s="6">
        <v>40.232023740000002</v>
      </c>
      <c r="H5" s="6">
        <v>14.25</v>
      </c>
      <c r="I5" s="7">
        <v>288.08973688888898</v>
      </c>
      <c r="J5" s="6">
        <v>24.185703391643301</v>
      </c>
      <c r="K5" s="7">
        <v>1006.45699815734</v>
      </c>
      <c r="L5" s="6">
        <v>9.37485420361279E-3</v>
      </c>
      <c r="M5" s="6">
        <v>5.2059766116654904</v>
      </c>
      <c r="N5" s="6">
        <v>4.8805271721782097E-2</v>
      </c>
      <c r="O5" s="6">
        <v>7.5563467870586806E-2</v>
      </c>
      <c r="P5" s="11"/>
      <c r="Q5" s="7">
        <v>40.232023740000002</v>
      </c>
      <c r="R5" s="6">
        <v>14.25</v>
      </c>
      <c r="S5" s="7">
        <v>35.910033624064503</v>
      </c>
      <c r="T5" s="7">
        <v>9.7847503062846197</v>
      </c>
      <c r="U5" s="7">
        <v>13.7337628983753</v>
      </c>
      <c r="V5" s="7">
        <v>12.9537885873925</v>
      </c>
      <c r="W5" s="7">
        <v>815</v>
      </c>
      <c r="X5" s="7">
        <v>1.8613087220473199E-2</v>
      </c>
      <c r="Y5" s="7">
        <v>0.16719392660565899</v>
      </c>
      <c r="Z5" s="7" t="s">
        <v>233</v>
      </c>
      <c r="AA5" s="7" t="s">
        <v>233</v>
      </c>
      <c r="AB5" s="7">
        <v>1</v>
      </c>
      <c r="AC5" s="7">
        <f t="shared" si="0"/>
        <v>1.9593435104432819E-3</v>
      </c>
      <c r="AD5" s="7">
        <v>7.0360091341110695E-2</v>
      </c>
      <c r="AE5" s="7">
        <v>0.108936029118607</v>
      </c>
      <c r="AF5" s="7">
        <f t="shared" ref="AF5:AF67" si="1">O5+AE5</f>
        <v>0.18449949698919382</v>
      </c>
    </row>
    <row r="6" spans="1:32">
      <c r="A6" s="30">
        <v>33.94</v>
      </c>
      <c r="B6" s="30">
        <v>18.43</v>
      </c>
      <c r="C6" s="106">
        <v>0</v>
      </c>
      <c r="D6" s="30">
        <v>1</v>
      </c>
      <c r="E6" s="29">
        <v>1</v>
      </c>
      <c r="F6" s="47">
        <v>22.7300017797136</v>
      </c>
      <c r="G6" s="6">
        <v>46.359692610000003</v>
      </c>
      <c r="H6" s="6">
        <v>14.25</v>
      </c>
      <c r="I6" s="7">
        <v>293.36967946666698</v>
      </c>
      <c r="J6" s="6">
        <v>30.772004321141399</v>
      </c>
      <c r="K6" s="7">
        <v>1013.25</v>
      </c>
      <c r="L6" s="6">
        <v>9.0827398771877906E-3</v>
      </c>
      <c r="M6" s="6">
        <v>5.2164134232179196</v>
      </c>
      <c r="N6" s="6">
        <v>4.7379326214959099E-2</v>
      </c>
      <c r="O6" s="6">
        <v>6.5469403916934399E-2</v>
      </c>
      <c r="P6" s="11"/>
      <c r="Q6" s="7">
        <v>46.359692610000003</v>
      </c>
      <c r="R6" s="6">
        <v>14.25</v>
      </c>
      <c r="S6" s="7">
        <v>37.955599905520998</v>
      </c>
      <c r="T6" s="7">
        <v>10.342125314855901</v>
      </c>
      <c r="U6" s="7">
        <v>14.5093672169314</v>
      </c>
      <c r="V6" s="7">
        <v>13.7286996942762</v>
      </c>
      <c r="W6" s="7">
        <v>815</v>
      </c>
      <c r="X6" s="7">
        <v>1.97346757799617E-2</v>
      </c>
      <c r="Y6" s="7">
        <v>0.17657491922306101</v>
      </c>
      <c r="Z6" s="7" t="s">
        <v>233</v>
      </c>
      <c r="AA6" s="7" t="s">
        <v>233</v>
      </c>
      <c r="AB6" s="7">
        <v>1</v>
      </c>
      <c r="AC6" s="7">
        <f t="shared" si="0"/>
        <v>1.967042064952359E-3</v>
      </c>
      <c r="AD6" s="7">
        <v>7.4660261614661799E-2</v>
      </c>
      <c r="AE6" s="7">
        <v>0.103166575269933</v>
      </c>
      <c r="AF6" s="7">
        <f t="shared" si="1"/>
        <v>0.1686359791868674</v>
      </c>
    </row>
    <row r="7" spans="1:32">
      <c r="A7" s="30">
        <v>51.5</v>
      </c>
      <c r="B7" s="30">
        <v>-0.14000000000000001</v>
      </c>
      <c r="C7" s="106">
        <v>6.9164223999999802E-2</v>
      </c>
      <c r="D7" s="30">
        <v>1</v>
      </c>
      <c r="E7" s="29">
        <v>0.5</v>
      </c>
      <c r="F7" s="47">
        <v>14.246003778131501</v>
      </c>
      <c r="G7" s="6">
        <v>31.07694309</v>
      </c>
      <c r="H7" s="6">
        <v>14.25</v>
      </c>
      <c r="I7" s="7">
        <v>283.61087555555599</v>
      </c>
      <c r="J7" s="6">
        <v>18.644769749347599</v>
      </c>
      <c r="K7" s="7">
        <v>1004.96883322204</v>
      </c>
      <c r="L7" s="6">
        <v>9.7173123386234701E-3</v>
      </c>
      <c r="M7" s="6">
        <v>5.2003966555332797</v>
      </c>
      <c r="N7" s="6">
        <v>5.0533878586549799E-2</v>
      </c>
      <c r="O7" s="6">
        <v>9.7898070442138593E-2</v>
      </c>
      <c r="P7" s="11"/>
      <c r="Q7" s="7">
        <v>31.07694309</v>
      </c>
      <c r="R7" s="6">
        <v>14.25</v>
      </c>
      <c r="S7" s="7">
        <v>35.3127334993925</v>
      </c>
      <c r="T7" s="7">
        <v>9.6219982287173007</v>
      </c>
      <c r="U7" s="7">
        <v>13.4989391718501</v>
      </c>
      <c r="V7" s="7">
        <v>12.727898407823</v>
      </c>
      <c r="W7" s="7">
        <v>815</v>
      </c>
      <c r="X7" s="7">
        <v>1.8287562324210801E-2</v>
      </c>
      <c r="Y7" s="7">
        <v>0.16445241970278501</v>
      </c>
      <c r="Z7" s="7" t="s">
        <v>233</v>
      </c>
      <c r="AA7" s="7" t="s">
        <v>233</v>
      </c>
      <c r="AB7" s="7">
        <v>1</v>
      </c>
      <c r="AC7" s="7">
        <f t="shared" si="0"/>
        <v>1.9571685079964765E-3</v>
      </c>
      <c r="AD7" s="7">
        <v>6.9112969936283006E-2</v>
      </c>
      <c r="AE7" s="7">
        <v>0.133890898314868</v>
      </c>
      <c r="AF7" s="7">
        <f t="shared" si="1"/>
        <v>0.23178896875700661</v>
      </c>
    </row>
    <row r="8" spans="1:32">
      <c r="A8" s="30">
        <v>41.9</v>
      </c>
      <c r="B8" s="30">
        <v>12.49</v>
      </c>
      <c r="C8" s="106">
        <v>5.6701044991999697E-2</v>
      </c>
      <c r="D8" s="30">
        <v>1</v>
      </c>
      <c r="E8" s="29">
        <v>0.5</v>
      </c>
      <c r="F8" s="47">
        <v>18.680013041850799</v>
      </c>
      <c r="G8" s="6">
        <v>40.232023740000002</v>
      </c>
      <c r="H8" s="6">
        <v>14.25</v>
      </c>
      <c r="I8" s="7">
        <v>288.08973688888898</v>
      </c>
      <c r="J8" s="6">
        <v>24.8339642007744</v>
      </c>
      <c r="K8" s="7">
        <v>1006.45699815734</v>
      </c>
      <c r="L8" s="6">
        <v>9.3808369203679694E-3</v>
      </c>
      <c r="M8" s="6">
        <v>5.2064878317318701</v>
      </c>
      <c r="N8" s="6">
        <v>4.8841213277356903E-2</v>
      </c>
      <c r="O8" s="6">
        <v>7.5619114903869897E-2</v>
      </c>
      <c r="P8" s="11"/>
      <c r="Q8" s="7">
        <v>40.232023740000002</v>
      </c>
      <c r="R8" s="6">
        <v>14.25</v>
      </c>
      <c r="S8" s="7">
        <v>37.374717964475899</v>
      </c>
      <c r="T8" s="7">
        <v>10.183846856805401</v>
      </c>
      <c r="U8" s="7">
        <v>14.293451272392</v>
      </c>
      <c r="V8" s="7">
        <v>13.5084452595739</v>
      </c>
      <c r="W8" s="7">
        <v>815</v>
      </c>
      <c r="X8" s="7">
        <v>1.9415108368691598E-2</v>
      </c>
      <c r="Y8" s="7">
        <v>0.17391221389581499</v>
      </c>
      <c r="Z8" s="7" t="s">
        <v>233</v>
      </c>
      <c r="AA8" s="7" t="s">
        <v>233</v>
      </c>
      <c r="AB8" s="7">
        <v>1</v>
      </c>
      <c r="AC8" s="7">
        <f t="shared" si="0"/>
        <v>1.9648183392897106E-3</v>
      </c>
      <c r="AD8" s="7">
        <v>7.3434531282383003E-2</v>
      </c>
      <c r="AE8" s="7">
        <v>0.113696075226878</v>
      </c>
      <c r="AF8" s="7">
        <f t="shared" si="1"/>
        <v>0.18931519013074788</v>
      </c>
    </row>
    <row r="9" spans="1:32">
      <c r="A9" s="30">
        <v>33.94</v>
      </c>
      <c r="B9" s="30">
        <v>18.43</v>
      </c>
      <c r="C9" s="106">
        <v>0</v>
      </c>
      <c r="D9" s="30">
        <v>1</v>
      </c>
      <c r="E9" s="29">
        <v>0.5</v>
      </c>
      <c r="F9" s="47">
        <v>23.1995010829432</v>
      </c>
      <c r="G9" s="6">
        <v>46.359692610000003</v>
      </c>
      <c r="H9" s="6">
        <v>14.25</v>
      </c>
      <c r="I9" s="7">
        <v>293.36967946666698</v>
      </c>
      <c r="J9" s="6">
        <v>31.407615119933698</v>
      </c>
      <c r="K9" s="7">
        <v>1013.25</v>
      </c>
      <c r="L9" s="6">
        <v>9.0883452336669307E-3</v>
      </c>
      <c r="M9" s="6">
        <v>5.2169033426960496</v>
      </c>
      <c r="N9" s="6">
        <v>4.7413018629092703E-2</v>
      </c>
      <c r="O9" s="6">
        <v>6.5515960557690406E-2</v>
      </c>
      <c r="P9" s="11"/>
      <c r="Q9" s="7">
        <v>46.359692610000003</v>
      </c>
      <c r="R9" s="6">
        <v>14.25</v>
      </c>
      <c r="S9" s="7">
        <v>40.511905868365403</v>
      </c>
      <c r="T9" s="7">
        <v>11.0386664491459</v>
      </c>
      <c r="U9" s="7">
        <v>15.4218711158265</v>
      </c>
      <c r="V9" s="7">
        <v>14.699809099462501</v>
      </c>
      <c r="W9" s="7">
        <v>815</v>
      </c>
      <c r="X9" s="7">
        <v>2.1151142971134899E-2</v>
      </c>
      <c r="Y9" s="7">
        <v>0.18828126016379201</v>
      </c>
      <c r="Z9" s="7" t="s">
        <v>233</v>
      </c>
      <c r="AA9" s="7" t="s">
        <v>233</v>
      </c>
      <c r="AB9" s="7">
        <v>1</v>
      </c>
      <c r="AC9" s="7">
        <f t="shared" si="0"/>
        <v>1.9771490586377692E-3</v>
      </c>
      <c r="AD9" s="7">
        <v>8.0098076551260694E-2</v>
      </c>
      <c r="AE9" s="7">
        <v>0.110680622660445</v>
      </c>
      <c r="AF9" s="7">
        <f t="shared" si="1"/>
        <v>0.17619658321813542</v>
      </c>
    </row>
    <row r="10" spans="1:32">
      <c r="A10" s="30">
        <v>51.5</v>
      </c>
      <c r="B10" s="30">
        <v>-0.14000000000000001</v>
      </c>
      <c r="C10" s="106">
        <v>6.9164223999999802E-2</v>
      </c>
      <c r="D10" s="32">
        <v>1</v>
      </c>
      <c r="E10" s="29">
        <v>0.3</v>
      </c>
      <c r="F10" s="47">
        <v>14.6189505964874</v>
      </c>
      <c r="G10" s="6">
        <v>31.07694309</v>
      </c>
      <c r="H10" s="6">
        <v>14.25</v>
      </c>
      <c r="I10" s="7">
        <v>283.61087555555599</v>
      </c>
      <c r="J10" s="6">
        <v>19.132872073711098</v>
      </c>
      <c r="K10" s="7">
        <v>1004.96883322204</v>
      </c>
      <c r="L10" s="6">
        <v>9.7220171593837192E-3</v>
      </c>
      <c r="M10" s="6">
        <v>5.2007863190742398</v>
      </c>
      <c r="N10" s="6">
        <v>5.0562133836327898E-2</v>
      </c>
      <c r="O10" s="6">
        <v>9.7952808659558396E-2</v>
      </c>
      <c r="P10" s="11"/>
      <c r="Q10" s="7">
        <v>31.07694309</v>
      </c>
      <c r="R10" s="6">
        <v>14.25</v>
      </c>
      <c r="S10" s="7">
        <v>36.880582222348401</v>
      </c>
      <c r="T10" s="7">
        <v>10.0492049652175</v>
      </c>
      <c r="U10" s="7">
        <v>14.1071210713058</v>
      </c>
      <c r="V10" s="7">
        <v>13.3212076020483</v>
      </c>
      <c r="W10" s="7">
        <v>815</v>
      </c>
      <c r="X10" s="7">
        <v>1.9143931799047699E-2</v>
      </c>
      <c r="Y10" s="7">
        <v>0.17164637955734699</v>
      </c>
      <c r="Z10" s="7" t="s">
        <v>233</v>
      </c>
      <c r="AA10" s="7" t="s">
        <v>233</v>
      </c>
      <c r="AB10" s="7">
        <v>1</v>
      </c>
      <c r="AC10" s="7">
        <f t="shared" si="0"/>
        <v>1.9629496441005345E-3</v>
      </c>
      <c r="AD10" s="7">
        <v>7.23947257475792E-2</v>
      </c>
      <c r="AE10" s="7">
        <v>0.14024856510345499</v>
      </c>
      <c r="AF10" s="7">
        <f t="shared" si="1"/>
        <v>0.23820137376301337</v>
      </c>
    </row>
    <row r="11" spans="1:32">
      <c r="A11" s="30">
        <v>41.9</v>
      </c>
      <c r="B11" s="30">
        <v>12.49</v>
      </c>
      <c r="C11" s="106">
        <v>5.6701044991999697E-2</v>
      </c>
      <c r="D11" s="32">
        <v>1</v>
      </c>
      <c r="E11" s="29">
        <v>0.3</v>
      </c>
      <c r="F11" s="47">
        <v>19.024509525095901</v>
      </c>
      <c r="G11" s="6">
        <v>40.232023740000002</v>
      </c>
      <c r="H11" s="6">
        <v>14.25</v>
      </c>
      <c r="I11" s="7">
        <v>288.08973688888898</v>
      </c>
      <c r="J11" s="6">
        <v>25.29195174677</v>
      </c>
      <c r="K11" s="7">
        <v>1006.45699815734</v>
      </c>
      <c r="L11" s="6">
        <v>9.3850636114581592E-3</v>
      </c>
      <c r="M11" s="6">
        <v>5.2068486587992302</v>
      </c>
      <c r="N11" s="6">
        <v>4.8866605878066398E-2</v>
      </c>
      <c r="O11" s="6">
        <v>7.5658429365200994E-2</v>
      </c>
      <c r="P11" s="11"/>
      <c r="Q11" s="7">
        <v>40.232023740000002</v>
      </c>
      <c r="R11" s="6">
        <v>14.25</v>
      </c>
      <c r="S11" s="7">
        <v>38.1932151465084</v>
      </c>
      <c r="T11" s="7">
        <v>10.4068706121276</v>
      </c>
      <c r="U11" s="7">
        <v>14.5967388764542</v>
      </c>
      <c r="V11" s="7">
        <v>13.8188420883661</v>
      </c>
      <c r="W11" s="7">
        <v>815</v>
      </c>
      <c r="X11" s="7">
        <v>1.98656429280651E-2</v>
      </c>
      <c r="Y11" s="7">
        <v>0.17766384423951101</v>
      </c>
      <c r="Z11" s="7" t="s">
        <v>233</v>
      </c>
      <c r="AA11" s="7" t="s">
        <v>233</v>
      </c>
      <c r="AB11" s="7">
        <v>1</v>
      </c>
      <c r="AC11" s="7">
        <f t="shared" si="0"/>
        <v>1.9679598684276905E-3</v>
      </c>
      <c r="AD11" s="7">
        <v>7.5162714654553306E-2</v>
      </c>
      <c r="AE11" s="7">
        <v>0.116371760129564</v>
      </c>
      <c r="AF11" s="7">
        <f t="shared" si="1"/>
        <v>0.192030189494765</v>
      </c>
    </row>
    <row r="12" spans="1:32">
      <c r="A12" s="30">
        <v>33.94</v>
      </c>
      <c r="B12" s="30">
        <v>18.43</v>
      </c>
      <c r="C12" s="106">
        <v>0</v>
      </c>
      <c r="D12" s="32">
        <v>1</v>
      </c>
      <c r="E12" s="29">
        <v>0.3</v>
      </c>
      <c r="F12" s="47">
        <v>23.514645046972799</v>
      </c>
      <c r="G12" s="6">
        <v>46.359692610000003</v>
      </c>
      <c r="H12" s="6">
        <v>14.25</v>
      </c>
      <c r="I12" s="7">
        <v>293.36967946666698</v>
      </c>
      <c r="J12" s="6">
        <v>31.834258791891401</v>
      </c>
      <c r="K12" s="7">
        <v>1013.25</v>
      </c>
      <c r="L12" s="6">
        <v>9.0921077252931401E-3</v>
      </c>
      <c r="M12" s="6">
        <v>5.2172318967288804</v>
      </c>
      <c r="N12" s="6">
        <v>4.7435634432894502E-2</v>
      </c>
      <c r="O12" s="6">
        <v>6.5547211386106197E-2</v>
      </c>
      <c r="P12" s="11"/>
      <c r="Q12" s="7">
        <v>46.359692610000003</v>
      </c>
      <c r="R12" s="6">
        <v>14.25</v>
      </c>
      <c r="S12" s="7">
        <v>42.210223871940698</v>
      </c>
      <c r="T12" s="7">
        <v>11.501423398349001</v>
      </c>
      <c r="U12" s="7">
        <v>15.9968029638939</v>
      </c>
      <c r="V12" s="7">
        <v>15.346561168282101</v>
      </c>
      <c r="W12" s="7">
        <v>815</v>
      </c>
      <c r="X12" s="7">
        <v>2.21013782174839E-2</v>
      </c>
      <c r="Y12" s="7">
        <v>0.19604819448782601</v>
      </c>
      <c r="Z12" s="7" t="s">
        <v>233</v>
      </c>
      <c r="AA12" s="7" t="s">
        <v>233</v>
      </c>
      <c r="AB12" s="7">
        <v>1</v>
      </c>
      <c r="AC12" s="7">
        <f t="shared" si="0"/>
        <v>1.984125677076161E-3</v>
      </c>
      <c r="AD12" s="7">
        <v>8.3750389019450894E-2</v>
      </c>
      <c r="AE12" s="7">
        <v>0.11572743820877</v>
      </c>
      <c r="AF12" s="7">
        <f t="shared" si="1"/>
        <v>0.18127464959487621</v>
      </c>
    </row>
    <row r="13" spans="1:32">
      <c r="A13" s="30">
        <v>51.5</v>
      </c>
      <c r="B13" s="30">
        <v>-0.14000000000000001</v>
      </c>
      <c r="C13" s="106">
        <v>6.9164223999999802E-2</v>
      </c>
      <c r="D13" s="30">
        <v>1</v>
      </c>
      <c r="E13" s="29">
        <v>0.2</v>
      </c>
      <c r="F13" s="47">
        <v>14.8780457481823</v>
      </c>
      <c r="G13" s="6">
        <v>31.07694309</v>
      </c>
      <c r="H13" s="6">
        <v>14.25</v>
      </c>
      <c r="I13" s="7">
        <v>283.61087555555599</v>
      </c>
      <c r="J13" s="6">
        <v>19.471968533445299</v>
      </c>
      <c r="K13" s="7">
        <v>1004.96883322204</v>
      </c>
      <c r="L13" s="6">
        <v>9.7252857013620103E-3</v>
      </c>
      <c r="M13" s="6">
        <v>5.2010568343092398</v>
      </c>
      <c r="N13" s="6">
        <v>5.0581763662678803E-2</v>
      </c>
      <c r="O13" s="6">
        <v>9.79908370511368E-2</v>
      </c>
      <c r="P13" s="11"/>
      <c r="Q13" s="7">
        <v>31.07694309</v>
      </c>
      <c r="R13" s="6">
        <v>14.25</v>
      </c>
      <c r="S13" s="7">
        <v>37.829594545361097</v>
      </c>
      <c r="T13" s="7">
        <v>10.307791429253699</v>
      </c>
      <c r="U13" s="7">
        <v>14.4628125651794</v>
      </c>
      <c r="V13" s="7">
        <v>13.680908557004701</v>
      </c>
      <c r="W13" s="7">
        <v>815</v>
      </c>
      <c r="X13" s="7">
        <v>1.9665282779031699E-2</v>
      </c>
      <c r="Y13" s="7">
        <v>0.17599740558964999</v>
      </c>
      <c r="Z13" s="7" t="s">
        <v>233</v>
      </c>
      <c r="AA13" s="7" t="s">
        <v>233</v>
      </c>
      <c r="AB13" s="7">
        <v>1</v>
      </c>
      <c r="AC13" s="7">
        <f t="shared" si="0"/>
        <v>1.96655726686071E-3</v>
      </c>
      <c r="AD13" s="7">
        <v>7.4394064055574402E-2</v>
      </c>
      <c r="AE13" s="7">
        <v>0.14412183523407701</v>
      </c>
      <c r="AF13" s="7">
        <f t="shared" si="1"/>
        <v>0.24211267228521383</v>
      </c>
    </row>
    <row r="14" spans="1:32">
      <c r="A14" s="30">
        <v>41.9</v>
      </c>
      <c r="B14" s="30">
        <v>12.49</v>
      </c>
      <c r="C14" s="106">
        <v>5.6701044991999697E-2</v>
      </c>
      <c r="D14" s="30">
        <v>1</v>
      </c>
      <c r="E14" s="29">
        <v>0.2</v>
      </c>
      <c r="F14" s="47">
        <v>19.2798117385646</v>
      </c>
      <c r="G14" s="6">
        <v>40.232023740000002</v>
      </c>
      <c r="H14" s="6">
        <v>14.25</v>
      </c>
      <c r="I14" s="7">
        <v>288.08973688888898</v>
      </c>
      <c r="J14" s="6">
        <v>25.6313608261671</v>
      </c>
      <c r="K14" s="7">
        <v>1006.45699815734</v>
      </c>
      <c r="L14" s="6">
        <v>9.3881959520042708E-3</v>
      </c>
      <c r="M14" s="6">
        <v>5.2071158803924602</v>
      </c>
      <c r="N14" s="6">
        <v>4.88854242299177E-2</v>
      </c>
      <c r="O14" s="6">
        <v>7.5687565150646494E-2</v>
      </c>
      <c r="P14" s="11"/>
      <c r="Q14" s="7">
        <v>40.232023740000002</v>
      </c>
      <c r="R14" s="6">
        <v>14.25</v>
      </c>
      <c r="S14" s="7">
        <v>38.916196439002199</v>
      </c>
      <c r="T14" s="7">
        <v>10.603868239510099</v>
      </c>
      <c r="U14" s="7">
        <v>14.859275822433201</v>
      </c>
      <c r="V14" s="7">
        <v>14.0932737082502</v>
      </c>
      <c r="W14" s="7">
        <v>815</v>
      </c>
      <c r="X14" s="7">
        <v>2.0265007824405198E-2</v>
      </c>
      <c r="Y14" s="7">
        <v>0.18097607027593299</v>
      </c>
      <c r="Z14" s="7" t="s">
        <v>233</v>
      </c>
      <c r="AA14" s="7" t="s">
        <v>233</v>
      </c>
      <c r="AB14" s="7">
        <v>1</v>
      </c>
      <c r="AC14" s="7">
        <f t="shared" si="0"/>
        <v>1.9707806516393472E-3</v>
      </c>
      <c r="AD14" s="7">
        <v>7.6695286977381399E-2</v>
      </c>
      <c r="AE14" s="7">
        <v>0.118744587395756</v>
      </c>
      <c r="AF14" s="7">
        <f t="shared" si="1"/>
        <v>0.1944321525464025</v>
      </c>
    </row>
    <row r="15" spans="1:32">
      <c r="A15" s="30">
        <v>33.94</v>
      </c>
      <c r="B15" s="30">
        <v>18.43</v>
      </c>
      <c r="C15" s="106">
        <v>0</v>
      </c>
      <c r="D15" s="30">
        <v>1</v>
      </c>
      <c r="E15" s="29">
        <v>0.2</v>
      </c>
      <c r="F15" s="47">
        <v>23.759345046024698</v>
      </c>
      <c r="G15" s="6">
        <v>46.359692610000003</v>
      </c>
      <c r="H15" s="6">
        <v>14.25</v>
      </c>
      <c r="I15" s="7">
        <v>293.36967946666698</v>
      </c>
      <c r="J15" s="6">
        <v>32.165535027642797</v>
      </c>
      <c r="K15" s="7">
        <v>1013.25</v>
      </c>
      <c r="L15" s="6">
        <v>9.0950291808007608E-3</v>
      </c>
      <c r="M15" s="6">
        <v>5.2174868450953404</v>
      </c>
      <c r="N15" s="6">
        <v>4.7453195106586202E-2</v>
      </c>
      <c r="O15" s="6">
        <v>6.5571476966282696E-2</v>
      </c>
      <c r="P15" s="11"/>
      <c r="Q15" s="7">
        <v>46.359692610000003</v>
      </c>
      <c r="R15" s="6">
        <v>14.25</v>
      </c>
      <c r="S15" s="7">
        <v>43.4104605766519</v>
      </c>
      <c r="T15" s="7">
        <v>11.8284633723847</v>
      </c>
      <c r="U15" s="7">
        <v>16.389334622713399</v>
      </c>
      <c r="V15" s="7">
        <v>15.804362780108001</v>
      </c>
      <c r="W15" s="7">
        <v>815</v>
      </c>
      <c r="X15" s="7">
        <v>2.2777375950328201E-2</v>
      </c>
      <c r="Y15" s="7">
        <v>0.201532284136377</v>
      </c>
      <c r="Z15" s="7" t="s">
        <v>233</v>
      </c>
      <c r="AA15" s="7" t="s">
        <v>233</v>
      </c>
      <c r="AB15" s="7">
        <v>1</v>
      </c>
      <c r="AC15" s="7">
        <f t="shared" si="0"/>
        <v>1.9891692214161548E-3</v>
      </c>
      <c r="AD15" s="7">
        <v>8.6350752066575401E-2</v>
      </c>
      <c r="AE15" s="7">
        <v>0.119320655594143</v>
      </c>
      <c r="AF15" s="7">
        <f t="shared" si="1"/>
        <v>0.18489213256042569</v>
      </c>
    </row>
    <row r="16" spans="1:32">
      <c r="A16" s="30">
        <v>51.5</v>
      </c>
      <c r="B16" s="30">
        <v>-0.14000000000000001</v>
      </c>
      <c r="C16" s="106">
        <v>6.9164223999999802E-2</v>
      </c>
      <c r="D16" s="30">
        <v>1</v>
      </c>
      <c r="E16" s="29">
        <v>1</v>
      </c>
      <c r="F16" s="47">
        <v>13.629275802124001</v>
      </c>
      <c r="G16" s="6">
        <v>31.07694309</v>
      </c>
      <c r="H16" s="6">
        <v>29</v>
      </c>
      <c r="I16" s="7">
        <v>283.61087555555599</v>
      </c>
      <c r="J16" s="6">
        <v>17.8376134906717</v>
      </c>
      <c r="K16" s="7">
        <v>1004.96883322204</v>
      </c>
      <c r="L16" s="6">
        <v>2.07731207401857E-2</v>
      </c>
      <c r="M16" s="6">
        <v>5.1660059334439499</v>
      </c>
      <c r="N16" s="6">
        <v>0.107314064999947</v>
      </c>
      <c r="O16" s="6">
        <v>0.20789696315915299</v>
      </c>
      <c r="P16" s="11"/>
      <c r="Q16" s="7">
        <v>31.07694309</v>
      </c>
      <c r="R16" s="6">
        <v>29</v>
      </c>
      <c r="S16" s="7">
        <v>33.320552052756902</v>
      </c>
      <c r="T16" s="7">
        <v>9.0791694966640204</v>
      </c>
      <c r="U16" s="7">
        <v>12.685969869451799</v>
      </c>
      <c r="V16" s="7">
        <v>11.975787811204899</v>
      </c>
      <c r="W16" s="7">
        <v>815</v>
      </c>
      <c r="X16" s="7">
        <v>8.1927069204825301E-2</v>
      </c>
      <c r="Y16" s="7">
        <v>0.15530114227643901</v>
      </c>
      <c r="Z16" s="7">
        <v>-0.110725721680664</v>
      </c>
      <c r="AA16" s="7">
        <v>0.82979490363221897</v>
      </c>
      <c r="AB16" s="7">
        <v>0.98793331132672801</v>
      </c>
      <c r="AC16" s="7">
        <f t="shared" si="0"/>
        <v>9.1726129030030717E-3</v>
      </c>
      <c r="AD16" s="7">
        <v>0.305636525694304</v>
      </c>
      <c r="AE16" s="7">
        <v>0.59210230758094595</v>
      </c>
      <c r="AF16" s="7">
        <f t="shared" si="1"/>
        <v>0.79999927074009891</v>
      </c>
    </row>
    <row r="17" spans="1:32">
      <c r="A17" s="30">
        <v>41.9</v>
      </c>
      <c r="B17" s="30">
        <v>12.49</v>
      </c>
      <c r="C17" s="106">
        <v>5.6701044991999697E-2</v>
      </c>
      <c r="D17" s="30">
        <v>1</v>
      </c>
      <c r="E17" s="29">
        <v>1</v>
      </c>
      <c r="F17" s="47">
        <v>18.192393736644899</v>
      </c>
      <c r="G17" s="6">
        <v>40.232023740000002</v>
      </c>
      <c r="H17" s="6">
        <v>29</v>
      </c>
      <c r="I17" s="7">
        <v>288.08973688888898</v>
      </c>
      <c r="J17" s="6">
        <v>24.185703391643301</v>
      </c>
      <c r="K17" s="7">
        <v>1006.45699815734</v>
      </c>
      <c r="L17" s="6">
        <v>2.0041068692255599E-2</v>
      </c>
      <c r="M17" s="6">
        <v>5.1721131866080201</v>
      </c>
      <c r="N17" s="6">
        <v>0.103654675656932</v>
      </c>
      <c r="O17" s="6">
        <v>0.160484850863826</v>
      </c>
      <c r="P17" s="11"/>
      <c r="Q17" s="7">
        <v>40.232023740000002</v>
      </c>
      <c r="R17" s="6">
        <v>29</v>
      </c>
      <c r="S17" s="7">
        <v>35.910033624064503</v>
      </c>
      <c r="T17" s="7">
        <v>9.7847503062846197</v>
      </c>
      <c r="U17" s="7">
        <v>13.7337628983753</v>
      </c>
      <c r="V17" s="7">
        <v>12.9537885873925</v>
      </c>
      <c r="W17" s="7">
        <v>815</v>
      </c>
      <c r="X17" s="7">
        <v>8.8581963083186499E-2</v>
      </c>
      <c r="Y17" s="7">
        <v>0.16719392660565899</v>
      </c>
      <c r="Z17" s="7">
        <v>-0.110725721680664</v>
      </c>
      <c r="AA17" s="7">
        <v>0.82979490363221897</v>
      </c>
      <c r="AB17" s="7">
        <v>0.98976742972944198</v>
      </c>
      <c r="AC17" s="7">
        <f t="shared" si="0"/>
        <v>9.2293396604843318E-3</v>
      </c>
      <c r="AD17" s="7">
        <v>0.33142589753590401</v>
      </c>
      <c r="AE17" s="7">
        <v>0.51313493965770696</v>
      </c>
      <c r="AF17" s="7">
        <f t="shared" si="1"/>
        <v>0.67361979052153298</v>
      </c>
    </row>
    <row r="18" spans="1:32">
      <c r="A18" s="30">
        <v>33.94</v>
      </c>
      <c r="B18" s="30">
        <v>18.43</v>
      </c>
      <c r="C18" s="106">
        <v>0</v>
      </c>
      <c r="D18" s="30">
        <v>1</v>
      </c>
      <c r="E18" s="29">
        <v>1</v>
      </c>
      <c r="F18" s="47">
        <v>22.7300017797136</v>
      </c>
      <c r="G18" s="6">
        <v>46.359692610000003</v>
      </c>
      <c r="H18" s="6">
        <v>29</v>
      </c>
      <c r="I18" s="7">
        <v>293.36967946666698</v>
      </c>
      <c r="J18" s="6">
        <v>30.772004321141399</v>
      </c>
      <c r="K18" s="7">
        <v>1013.25</v>
      </c>
      <c r="L18" s="6">
        <v>1.9396133158847299E-2</v>
      </c>
      <c r="M18" s="6">
        <v>5.1823540027449404</v>
      </c>
      <c r="N18" s="6">
        <v>0.10051762831352599</v>
      </c>
      <c r="O18" s="6">
        <v>0.138896639833446</v>
      </c>
      <c r="P18" s="11"/>
      <c r="Q18" s="7">
        <v>46.359692610000003</v>
      </c>
      <c r="R18" s="6">
        <v>29</v>
      </c>
      <c r="S18" s="7">
        <v>37.955599905520998</v>
      </c>
      <c r="T18" s="7">
        <v>10.342125314855901</v>
      </c>
      <c r="U18" s="7">
        <v>14.5093672169314</v>
      </c>
      <c r="V18" s="7">
        <v>13.7286996942762</v>
      </c>
      <c r="W18" s="7">
        <v>815</v>
      </c>
      <c r="X18" s="7">
        <v>9.3890107929080993E-2</v>
      </c>
      <c r="Y18" s="7">
        <v>0.17657491922306101</v>
      </c>
      <c r="Z18" s="7">
        <v>-0.110725721680664</v>
      </c>
      <c r="AA18" s="7">
        <v>0.82979490363221897</v>
      </c>
      <c r="AB18" s="7">
        <v>1</v>
      </c>
      <c r="AC18" s="7">
        <f t="shared" si="0"/>
        <v>9.3584406371117878E-3</v>
      </c>
      <c r="AD18" s="7">
        <v>0.35520522856178499</v>
      </c>
      <c r="AE18" s="7">
        <v>0.49082746505534203</v>
      </c>
      <c r="AF18" s="7">
        <f t="shared" si="1"/>
        <v>0.62972410488878805</v>
      </c>
    </row>
    <row r="19" spans="1:32">
      <c r="A19" s="30">
        <v>51.5</v>
      </c>
      <c r="B19" s="30">
        <v>-0.14000000000000001</v>
      </c>
      <c r="C19" s="106">
        <v>6.9164223999999802E-2</v>
      </c>
      <c r="D19" s="30">
        <v>1</v>
      </c>
      <c r="E19" s="29">
        <v>0.5</v>
      </c>
      <c r="F19" s="47">
        <v>14.246003778131501</v>
      </c>
      <c r="G19" s="6">
        <v>31.07694309</v>
      </c>
      <c r="H19" s="6">
        <v>29</v>
      </c>
      <c r="I19" s="7">
        <v>283.61087555555599</v>
      </c>
      <c r="J19" s="6">
        <v>18.644769749347599</v>
      </c>
      <c r="K19" s="7">
        <v>1004.96883322204</v>
      </c>
      <c r="L19" s="6">
        <v>2.0790714456396599E-2</v>
      </c>
      <c r="M19" s="6">
        <v>5.1666387894031196</v>
      </c>
      <c r="N19" s="6">
        <v>0.10741811176982299</v>
      </c>
      <c r="O19" s="6">
        <v>0.20809853046986601</v>
      </c>
      <c r="P19" s="11"/>
      <c r="Q19" s="7">
        <v>31.07694309</v>
      </c>
      <c r="R19" s="6">
        <v>29</v>
      </c>
      <c r="S19" s="7">
        <v>35.3127334993925</v>
      </c>
      <c r="T19" s="7">
        <v>9.6219982287173007</v>
      </c>
      <c r="U19" s="7">
        <v>13.4989391718501</v>
      </c>
      <c r="V19" s="7">
        <v>12.727898407823</v>
      </c>
      <c r="W19" s="7">
        <v>815</v>
      </c>
      <c r="X19" s="7">
        <v>8.7040537523677297E-2</v>
      </c>
      <c r="Y19" s="7">
        <v>0.16445241970278501</v>
      </c>
      <c r="Z19" s="7">
        <v>-0.110725721680664</v>
      </c>
      <c r="AA19" s="7">
        <v>0.82979490363221897</v>
      </c>
      <c r="AB19" s="7">
        <v>0.98793331132672801</v>
      </c>
      <c r="AC19" s="7">
        <f t="shared" si="0"/>
        <v>9.2028341106242008E-3</v>
      </c>
      <c r="AD19" s="7">
        <v>0.32497722838759002</v>
      </c>
      <c r="AE19" s="7">
        <v>0.62957058683493095</v>
      </c>
      <c r="AF19" s="7">
        <f t="shared" si="1"/>
        <v>0.83766911730479698</v>
      </c>
    </row>
    <row r="20" spans="1:32">
      <c r="A20" s="30">
        <v>41.9</v>
      </c>
      <c r="B20" s="30">
        <v>12.49</v>
      </c>
      <c r="C20" s="106">
        <v>5.6701044991999697E-2</v>
      </c>
      <c r="D20" s="30">
        <v>1</v>
      </c>
      <c r="E20" s="29">
        <v>0.5</v>
      </c>
      <c r="F20" s="47">
        <v>18.680013041850799</v>
      </c>
      <c r="G20" s="6">
        <v>40.232023740000002</v>
      </c>
      <c r="H20" s="6">
        <v>29</v>
      </c>
      <c r="I20" s="7">
        <v>288.08973688888898</v>
      </c>
      <c r="J20" s="6">
        <v>24.8339642007744</v>
      </c>
      <c r="K20" s="7">
        <v>1006.45699815734</v>
      </c>
      <c r="L20" s="6">
        <v>2.0054560422340498E-2</v>
      </c>
      <c r="M20" s="6">
        <v>5.1726147623238301</v>
      </c>
      <c r="N20" s="6">
        <v>0.103734515292514</v>
      </c>
      <c r="O20" s="6">
        <v>0.160608463734428</v>
      </c>
      <c r="P20" s="11"/>
      <c r="Q20" s="7">
        <v>40.232023740000002</v>
      </c>
      <c r="R20" s="6">
        <v>29</v>
      </c>
      <c r="S20" s="7">
        <v>37.374717964475899</v>
      </c>
      <c r="T20" s="7">
        <v>10.183846856805401</v>
      </c>
      <c r="U20" s="7">
        <v>14.293451272392</v>
      </c>
      <c r="V20" s="7">
        <v>13.5084452595739</v>
      </c>
      <c r="W20" s="7">
        <v>815</v>
      </c>
      <c r="X20" s="7">
        <v>9.2378129294258995E-2</v>
      </c>
      <c r="Y20" s="7">
        <v>0.17391221389581499</v>
      </c>
      <c r="Z20" s="7">
        <v>-0.110725721680664</v>
      </c>
      <c r="AA20" s="7">
        <v>0.82979490363221897</v>
      </c>
      <c r="AB20" s="7">
        <v>0.98976742972944198</v>
      </c>
      <c r="AC20" s="7">
        <f t="shared" si="0"/>
        <v>9.2530499337578585E-3</v>
      </c>
      <c r="AD20" s="7">
        <v>0.34583013158541198</v>
      </c>
      <c r="AE20" s="7">
        <v>0.53543650337002802</v>
      </c>
      <c r="AF20" s="7">
        <f t="shared" si="1"/>
        <v>0.69604496710445596</v>
      </c>
    </row>
    <row r="21" spans="1:32">
      <c r="A21" s="30">
        <v>33.94</v>
      </c>
      <c r="B21" s="30">
        <v>18.43</v>
      </c>
      <c r="C21" s="106">
        <v>0</v>
      </c>
      <c r="D21" s="30">
        <v>1</v>
      </c>
      <c r="E21" s="29">
        <v>0.5</v>
      </c>
      <c r="F21" s="47">
        <v>23.1995010829432</v>
      </c>
      <c r="G21" s="6">
        <v>46.359692610000003</v>
      </c>
      <c r="H21" s="6">
        <v>29</v>
      </c>
      <c r="I21" s="7">
        <v>293.36967946666698</v>
      </c>
      <c r="J21" s="6">
        <v>31.407615119933698</v>
      </c>
      <c r="K21" s="7">
        <v>1013.25</v>
      </c>
      <c r="L21" s="6">
        <v>1.9408733258108601E-2</v>
      </c>
      <c r="M21" s="6">
        <v>5.1828347687495802</v>
      </c>
      <c r="N21" s="6">
        <v>0.100592257547512</v>
      </c>
      <c r="O21" s="6">
        <v>0.13899976353431201</v>
      </c>
      <c r="P21" s="11"/>
      <c r="Q21" s="7">
        <v>46.359692610000003</v>
      </c>
      <c r="R21" s="6">
        <v>29</v>
      </c>
      <c r="S21" s="7">
        <v>40.511905868365403</v>
      </c>
      <c r="T21" s="7">
        <v>11.0386664491459</v>
      </c>
      <c r="U21" s="7">
        <v>15.4218711158265</v>
      </c>
      <c r="V21" s="7">
        <v>14.699809099462501</v>
      </c>
      <c r="W21" s="7">
        <v>815</v>
      </c>
      <c r="X21" s="7">
        <v>0.10058774787489801</v>
      </c>
      <c r="Y21" s="7">
        <v>0.18828126016379201</v>
      </c>
      <c r="Z21" s="7">
        <v>-0.110725721680664</v>
      </c>
      <c r="AA21" s="7">
        <v>0.82979490363221897</v>
      </c>
      <c r="AB21" s="7">
        <v>1</v>
      </c>
      <c r="AC21" s="7">
        <f t="shared" si="0"/>
        <v>9.4026583477193892E-3</v>
      </c>
      <c r="AD21" s="7">
        <v>0.38091960989520701</v>
      </c>
      <c r="AE21" s="7">
        <v>0.52635995047638595</v>
      </c>
      <c r="AF21" s="7">
        <f t="shared" si="1"/>
        <v>0.66535971401069793</v>
      </c>
    </row>
    <row r="22" spans="1:32">
      <c r="A22" s="30">
        <v>51.5</v>
      </c>
      <c r="B22" s="30">
        <v>-0.14000000000000001</v>
      </c>
      <c r="C22" s="106">
        <v>6.9164223999999802E-2</v>
      </c>
      <c r="D22" s="30">
        <v>1</v>
      </c>
      <c r="E22" s="29">
        <v>0.3</v>
      </c>
      <c r="F22" s="47">
        <v>14.6189505964874</v>
      </c>
      <c r="G22" s="6">
        <v>31.07694309</v>
      </c>
      <c r="H22" s="6">
        <v>29</v>
      </c>
      <c r="I22" s="7">
        <v>283.61087555555599</v>
      </c>
      <c r="J22" s="6">
        <v>19.132872073711098</v>
      </c>
      <c r="K22" s="7">
        <v>1004.96883322204</v>
      </c>
      <c r="L22" s="6">
        <v>2.0801353707585901E-2</v>
      </c>
      <c r="M22" s="6">
        <v>5.1670210642389502</v>
      </c>
      <c r="N22" s="6">
        <v>0.107481032771781</v>
      </c>
      <c r="O22" s="6">
        <v>0.208220425817191</v>
      </c>
      <c r="P22" s="11"/>
      <c r="Q22" s="7">
        <v>31.07694309</v>
      </c>
      <c r="R22" s="6">
        <v>29</v>
      </c>
      <c r="S22" s="7">
        <v>36.880582222348401</v>
      </c>
      <c r="T22" s="7">
        <v>10.0492049652175</v>
      </c>
      <c r="U22" s="7">
        <v>14.1071210713058</v>
      </c>
      <c r="V22" s="7">
        <v>13.3212076020483</v>
      </c>
      <c r="W22" s="7">
        <v>815</v>
      </c>
      <c r="X22" s="7">
        <v>9.1094830445430403E-2</v>
      </c>
      <c r="Y22" s="7">
        <v>0.17164637955734699</v>
      </c>
      <c r="Z22" s="7">
        <v>-0.110725721680664</v>
      </c>
      <c r="AA22" s="7">
        <v>0.82979490363221897</v>
      </c>
      <c r="AB22" s="7">
        <v>0.98793331132672801</v>
      </c>
      <c r="AC22" s="7">
        <f t="shared" si="0"/>
        <v>9.2278256718881044E-3</v>
      </c>
      <c r="AD22" s="7">
        <v>0.34032758342556702</v>
      </c>
      <c r="AE22" s="7">
        <v>0.65930846132334597</v>
      </c>
      <c r="AF22" s="7">
        <f t="shared" si="1"/>
        <v>0.867528887140537</v>
      </c>
    </row>
    <row r="23" spans="1:32">
      <c r="A23" s="30">
        <v>41.9</v>
      </c>
      <c r="B23" s="30">
        <v>12.49</v>
      </c>
      <c r="C23" s="106">
        <v>5.6701044991999697E-2</v>
      </c>
      <c r="D23" s="30">
        <v>1</v>
      </c>
      <c r="E23" s="29">
        <v>0.3</v>
      </c>
      <c r="F23" s="47">
        <v>19.024509525095901</v>
      </c>
      <c r="G23" s="6">
        <v>40.232023740000002</v>
      </c>
      <c r="H23" s="6">
        <v>29</v>
      </c>
      <c r="I23" s="7">
        <v>288.08973688888898</v>
      </c>
      <c r="J23" s="6">
        <v>25.29195174677</v>
      </c>
      <c r="K23" s="7">
        <v>1006.45699815734</v>
      </c>
      <c r="L23" s="6">
        <v>2.0064092152362802E-2</v>
      </c>
      <c r="M23" s="6">
        <v>5.1729687849674297</v>
      </c>
      <c r="N23" s="6">
        <v>0.103790922402883</v>
      </c>
      <c r="O23" s="6">
        <v>0.16069579685893901</v>
      </c>
      <c r="P23" s="11"/>
      <c r="Q23" s="7">
        <v>40.232023740000002</v>
      </c>
      <c r="R23" s="6">
        <v>29</v>
      </c>
      <c r="S23" s="7">
        <v>38.1932151465084</v>
      </c>
      <c r="T23" s="7">
        <v>10.4068706121276</v>
      </c>
      <c r="U23" s="7">
        <v>14.5967388764542</v>
      </c>
      <c r="V23" s="7">
        <v>13.8188420883661</v>
      </c>
      <c r="W23" s="7">
        <v>815</v>
      </c>
      <c r="X23" s="7">
        <v>9.4509656519735794E-2</v>
      </c>
      <c r="Y23" s="7">
        <v>0.17766384423951101</v>
      </c>
      <c r="Z23" s="7">
        <v>-0.110725721680664</v>
      </c>
      <c r="AA23" s="7">
        <v>0.82979490363221897</v>
      </c>
      <c r="AB23" s="7">
        <v>0.98976742972944198</v>
      </c>
      <c r="AC23" s="7">
        <f t="shared" si="0"/>
        <v>9.2666541796765211E-3</v>
      </c>
      <c r="AD23" s="7">
        <v>0.35392331677267702</v>
      </c>
      <c r="AE23" s="7">
        <v>0.54796689439734803</v>
      </c>
      <c r="AF23" s="7">
        <f t="shared" si="1"/>
        <v>0.708662691256287</v>
      </c>
    </row>
    <row r="24" spans="1:32">
      <c r="A24" s="30">
        <v>33.94</v>
      </c>
      <c r="B24" s="30">
        <v>18.43</v>
      </c>
      <c r="C24" s="106">
        <v>0</v>
      </c>
      <c r="D24" s="30">
        <v>1</v>
      </c>
      <c r="E24" s="29">
        <v>0.3</v>
      </c>
      <c r="F24" s="47">
        <v>23.514645046972799</v>
      </c>
      <c r="G24" s="6">
        <v>46.359692610000003</v>
      </c>
      <c r="H24" s="6">
        <v>29</v>
      </c>
      <c r="I24" s="7">
        <v>293.36967946666698</v>
      </c>
      <c r="J24" s="6">
        <v>31.834258791891401</v>
      </c>
      <c r="K24" s="7">
        <v>1013.25</v>
      </c>
      <c r="L24" s="6">
        <v>1.9417190878431499E-2</v>
      </c>
      <c r="M24" s="6">
        <v>5.1831571865757304</v>
      </c>
      <c r="N24" s="6">
        <v>0.100642352444655</v>
      </c>
      <c r="O24" s="6">
        <v>0.13906898535144699</v>
      </c>
      <c r="P24" s="11"/>
      <c r="Q24" s="7">
        <v>46.359692610000003</v>
      </c>
      <c r="R24" s="6">
        <v>29</v>
      </c>
      <c r="S24" s="7">
        <v>42.210223871940698</v>
      </c>
      <c r="T24" s="7">
        <v>11.501423398349001</v>
      </c>
      <c r="U24" s="7">
        <v>15.9968029638939</v>
      </c>
      <c r="V24" s="7">
        <v>15.346561168282101</v>
      </c>
      <c r="W24" s="7">
        <v>815</v>
      </c>
      <c r="X24" s="7">
        <v>0.105077146296503</v>
      </c>
      <c r="Y24" s="7">
        <v>0.19604819448782601</v>
      </c>
      <c r="Z24" s="7">
        <v>-0.110725721680664</v>
      </c>
      <c r="AA24" s="7">
        <v>0.82979490363221897</v>
      </c>
      <c r="AB24" s="7">
        <v>1</v>
      </c>
      <c r="AC24" s="7">
        <f t="shared" si="0"/>
        <v>9.4331793243486988E-3</v>
      </c>
      <c r="AD24" s="7">
        <v>0.39817661110492197</v>
      </c>
      <c r="AE24" s="7">
        <v>0.55020591184501999</v>
      </c>
      <c r="AF24" s="7">
        <f t="shared" si="1"/>
        <v>0.68927489719646695</v>
      </c>
    </row>
    <row r="25" spans="1:32">
      <c r="A25" s="30">
        <v>51.5</v>
      </c>
      <c r="B25" s="30">
        <v>-0.14000000000000001</v>
      </c>
      <c r="C25" s="106">
        <v>6.9164223999999802E-2</v>
      </c>
      <c r="D25" s="30">
        <v>1</v>
      </c>
      <c r="E25" s="29">
        <v>0.2</v>
      </c>
      <c r="F25" s="47">
        <v>14.8780457481823</v>
      </c>
      <c r="G25" s="6">
        <v>31.07694309</v>
      </c>
      <c r="H25" s="6">
        <v>29</v>
      </c>
      <c r="I25" s="7">
        <v>283.61087555555599</v>
      </c>
      <c r="J25" s="6">
        <v>19.471968533445299</v>
      </c>
      <c r="K25" s="7">
        <v>1004.96883322204</v>
      </c>
      <c r="L25" s="6">
        <v>2.0808745054472499E-2</v>
      </c>
      <c r="M25" s="6">
        <v>5.1672864515459196</v>
      </c>
      <c r="N25" s="6">
        <v>0.10752474639364901</v>
      </c>
      <c r="O25" s="6">
        <v>0.20830511116794201</v>
      </c>
      <c r="P25" s="11"/>
      <c r="Q25" s="7">
        <v>31.07694309</v>
      </c>
      <c r="R25" s="6">
        <v>29</v>
      </c>
      <c r="S25" s="7">
        <v>37.829594545361097</v>
      </c>
      <c r="T25" s="7">
        <v>10.307791429253699</v>
      </c>
      <c r="U25" s="7">
        <v>14.4628125651794</v>
      </c>
      <c r="V25" s="7">
        <v>13.680908557004701</v>
      </c>
      <c r="W25" s="7">
        <v>815</v>
      </c>
      <c r="X25" s="7">
        <v>9.3561816291255206E-2</v>
      </c>
      <c r="Y25" s="7">
        <v>0.17599740558964999</v>
      </c>
      <c r="Z25" s="7">
        <v>-0.110725721680664</v>
      </c>
      <c r="AA25" s="7">
        <v>0.82979490363221897</v>
      </c>
      <c r="AB25" s="7">
        <v>0.98793331132672801</v>
      </c>
      <c r="AC25" s="7">
        <f t="shared" si="0"/>
        <v>9.2434197551901527E-3</v>
      </c>
      <c r="AD25" s="7">
        <v>0.34967482155142499</v>
      </c>
      <c r="AE25" s="7">
        <v>0.67741664146070502</v>
      </c>
      <c r="AF25" s="7">
        <f t="shared" si="1"/>
        <v>0.88572175262864705</v>
      </c>
    </row>
    <row r="26" spans="1:32">
      <c r="A26" s="30">
        <v>41.9</v>
      </c>
      <c r="B26" s="30">
        <v>12.49</v>
      </c>
      <c r="C26" s="106">
        <v>5.6701044991999697E-2</v>
      </c>
      <c r="D26" s="30">
        <v>1</v>
      </c>
      <c r="E26" s="29">
        <v>0.2</v>
      </c>
      <c r="F26" s="47">
        <v>19.2798117385646</v>
      </c>
      <c r="G26" s="6">
        <v>40.232023740000002</v>
      </c>
      <c r="H26" s="6">
        <v>29</v>
      </c>
      <c r="I26" s="7">
        <v>288.08973688888898</v>
      </c>
      <c r="J26" s="6">
        <v>25.6313608261671</v>
      </c>
      <c r="K26" s="7">
        <v>1006.45699815734</v>
      </c>
      <c r="L26" s="6">
        <v>2.0071156005399399E-2</v>
      </c>
      <c r="M26" s="6">
        <v>5.1732309687812501</v>
      </c>
      <c r="N26" s="6">
        <v>0.103832725826372</v>
      </c>
      <c r="O26" s="6">
        <v>0.160760519614008</v>
      </c>
      <c r="P26" s="11"/>
      <c r="Q26" s="7">
        <v>40.232023740000002</v>
      </c>
      <c r="R26" s="6">
        <v>29</v>
      </c>
      <c r="S26" s="7">
        <v>38.916196439002199</v>
      </c>
      <c r="T26" s="7">
        <v>10.603868239510099</v>
      </c>
      <c r="U26" s="7">
        <v>14.859275822433201</v>
      </c>
      <c r="V26" s="7">
        <v>14.0932737082502</v>
      </c>
      <c r="W26" s="7">
        <v>815</v>
      </c>
      <c r="X26" s="7">
        <v>9.63985209822322E-2</v>
      </c>
      <c r="Y26" s="7">
        <v>0.18097607027593299</v>
      </c>
      <c r="Z26" s="7">
        <v>-0.110725721680664</v>
      </c>
      <c r="AA26" s="7">
        <v>0.82979490363221897</v>
      </c>
      <c r="AB26" s="7">
        <v>0.98976742972944198</v>
      </c>
      <c r="AC26" s="7">
        <f t="shared" si="0"/>
        <v>9.2788689966811552E-3</v>
      </c>
      <c r="AD26" s="7">
        <v>0.36109828860660997</v>
      </c>
      <c r="AE26" s="7">
        <v>0.55907564831918799</v>
      </c>
      <c r="AF26" s="7">
        <f t="shared" si="1"/>
        <v>0.71983616793319594</v>
      </c>
    </row>
    <row r="27" spans="1:32">
      <c r="A27" s="30">
        <v>33.94</v>
      </c>
      <c r="B27" s="30">
        <v>18.43</v>
      </c>
      <c r="C27" s="106">
        <v>0</v>
      </c>
      <c r="D27" s="30">
        <v>1</v>
      </c>
      <c r="E27" s="29">
        <v>0.2</v>
      </c>
      <c r="F27" s="47">
        <v>23.759345046024698</v>
      </c>
      <c r="G27" s="6">
        <v>46.359692610000003</v>
      </c>
      <c r="H27" s="6">
        <v>29</v>
      </c>
      <c r="I27" s="7">
        <v>293.36967946666698</v>
      </c>
      <c r="J27" s="6">
        <v>32.165535027642797</v>
      </c>
      <c r="K27" s="7">
        <v>1013.25</v>
      </c>
      <c r="L27" s="6">
        <v>1.9423757973232099E-2</v>
      </c>
      <c r="M27" s="6">
        <v>5.1834073747392901</v>
      </c>
      <c r="N27" s="6">
        <v>0.10068125032360201</v>
      </c>
      <c r="O27" s="6">
        <v>0.13912273497500199</v>
      </c>
      <c r="P27" s="11"/>
      <c r="Q27" s="7">
        <v>46.359692610000003</v>
      </c>
      <c r="R27" s="6">
        <v>29</v>
      </c>
      <c r="S27" s="7">
        <v>43.4104605766519</v>
      </c>
      <c r="T27" s="7">
        <v>11.8284633723847</v>
      </c>
      <c r="U27" s="7">
        <v>16.389334622713399</v>
      </c>
      <c r="V27" s="7">
        <v>15.804362780108001</v>
      </c>
      <c r="W27" s="7">
        <v>815</v>
      </c>
      <c r="X27" s="7">
        <v>0.108269135905787</v>
      </c>
      <c r="Y27" s="7">
        <v>0.201532284136377</v>
      </c>
      <c r="Z27" s="7">
        <v>-0.110725721680664</v>
      </c>
      <c r="AA27" s="7">
        <v>0.82979490363221897</v>
      </c>
      <c r="AB27" s="7">
        <v>1</v>
      </c>
      <c r="AC27" s="7">
        <f t="shared" si="0"/>
        <v>9.4552433626583308E-3</v>
      </c>
      <c r="AD27" s="7">
        <v>0.41045646923732998</v>
      </c>
      <c r="AE27" s="7">
        <v>0.56717438852756596</v>
      </c>
      <c r="AF27" s="7">
        <f t="shared" si="1"/>
        <v>0.7062971235025679</v>
      </c>
    </row>
    <row r="28" spans="1:32">
      <c r="A28" s="30">
        <v>22.9</v>
      </c>
      <c r="B28" s="30">
        <v>-43.23</v>
      </c>
      <c r="C28" s="106">
        <v>0</v>
      </c>
      <c r="D28" s="30">
        <v>-100</v>
      </c>
      <c r="E28" s="29">
        <v>1</v>
      </c>
      <c r="F28" s="47">
        <v>20.7394305475556</v>
      </c>
      <c r="G28" s="6">
        <v>22.27833468</v>
      </c>
      <c r="H28" s="6">
        <v>14.25</v>
      </c>
      <c r="I28" s="7">
        <v>297.45354133333302</v>
      </c>
      <c r="J28" s="6">
        <v>28.468006744841301</v>
      </c>
      <c r="K28" s="7">
        <v>1013.25</v>
      </c>
      <c r="L28" s="6">
        <v>8.7148696058799591E-3</v>
      </c>
      <c r="M28" s="6">
        <v>5.21463308989245</v>
      </c>
      <c r="N28" s="6">
        <v>4.5444847420919698E-2</v>
      </c>
      <c r="O28" s="6">
        <v>0.119873633345598</v>
      </c>
      <c r="P28" s="11"/>
      <c r="Q28" s="7">
        <v>22.27833468</v>
      </c>
      <c r="R28" s="6">
        <v>14.25</v>
      </c>
      <c r="S28" s="7">
        <v>49.513184348740701</v>
      </c>
      <c r="T28" s="7">
        <v>13.491330885215501</v>
      </c>
      <c r="U28" s="7">
        <v>18.230874258502102</v>
      </c>
      <c r="V28" s="7">
        <v>18.140820434909202</v>
      </c>
      <c r="W28" s="7">
        <v>815</v>
      </c>
      <c r="X28" s="7">
        <v>2.6271899551576099E-2</v>
      </c>
      <c r="Y28" s="7">
        <v>0.22935319379341701</v>
      </c>
      <c r="Z28" s="7" t="s">
        <v>233</v>
      </c>
      <c r="AA28" s="7" t="s">
        <v>233</v>
      </c>
      <c r="AB28" s="7">
        <v>1</v>
      </c>
      <c r="AC28" s="7">
        <f t="shared" si="0"/>
        <v>2.0160409561343151E-3</v>
      </c>
      <c r="AD28" s="7">
        <v>9.9820607515689802E-2</v>
      </c>
      <c r="AE28" s="7">
        <v>0.26330507383687102</v>
      </c>
      <c r="AF28" s="7">
        <f t="shared" si="1"/>
        <v>0.38317870718246905</v>
      </c>
    </row>
    <row r="29" spans="1:32">
      <c r="A29" s="30">
        <v>25.78</v>
      </c>
      <c r="B29" s="30">
        <v>-80.22</v>
      </c>
      <c r="C29" s="106">
        <v>7.51071354880102E-5</v>
      </c>
      <c r="D29" s="30">
        <v>-100</v>
      </c>
      <c r="E29" s="29">
        <v>1</v>
      </c>
      <c r="F29" s="47">
        <v>22.5348337057275</v>
      </c>
      <c r="G29" s="6">
        <v>52.678992899999997</v>
      </c>
      <c r="H29" s="6">
        <v>14.25</v>
      </c>
      <c r="I29" s="7">
        <v>297.57465386666701</v>
      </c>
      <c r="J29" s="6">
        <v>30.9450638667501</v>
      </c>
      <c r="K29" s="7">
        <v>1013.2409773074299</v>
      </c>
      <c r="L29" s="6">
        <v>8.7256562967040294E-3</v>
      </c>
      <c r="M29" s="6">
        <v>5.21653991108961</v>
      </c>
      <c r="N29" s="6">
        <v>4.5517734322206897E-2</v>
      </c>
      <c r="O29" s="6">
        <v>5.7236922990004199E-2</v>
      </c>
      <c r="P29" s="11"/>
      <c r="Q29" s="7">
        <v>52.678992899999997</v>
      </c>
      <c r="R29" s="6">
        <v>14.25</v>
      </c>
      <c r="S29" s="7">
        <v>57.672468485589199</v>
      </c>
      <c r="T29" s="7">
        <v>15.714569069642801</v>
      </c>
      <c r="U29" s="7">
        <v>20.366447219090201</v>
      </c>
      <c r="V29" s="7">
        <v>21.285115287958298</v>
      </c>
      <c r="W29" s="7">
        <v>815</v>
      </c>
      <c r="X29" s="7">
        <v>3.1094830193126002E-2</v>
      </c>
      <c r="Y29" s="7">
        <v>0.266383391367013</v>
      </c>
      <c r="Z29" s="7" t="s">
        <v>233</v>
      </c>
      <c r="AA29" s="7" t="s">
        <v>233</v>
      </c>
      <c r="AB29" s="7">
        <v>1</v>
      </c>
      <c r="AC29" s="7">
        <f t="shared" si="0"/>
        <v>2.0544411894096318E-3</v>
      </c>
      <c r="AD29" s="7">
        <v>0.118484694751724</v>
      </c>
      <c r="AE29" s="7">
        <v>0.14899026610140301</v>
      </c>
      <c r="AF29" s="7">
        <f t="shared" si="1"/>
        <v>0.20622718909140719</v>
      </c>
    </row>
    <row r="30" spans="1:32">
      <c r="A30" s="30">
        <v>22.9</v>
      </c>
      <c r="B30" s="30">
        <v>-43.23</v>
      </c>
      <c r="C30" s="106">
        <v>0</v>
      </c>
      <c r="D30" s="30">
        <v>-100</v>
      </c>
      <c r="E30" s="29">
        <v>0.5</v>
      </c>
      <c r="F30" s="47">
        <v>21.046143004444399</v>
      </c>
      <c r="G30" s="6">
        <v>22.27833468</v>
      </c>
      <c r="H30" s="6">
        <v>14.25</v>
      </c>
      <c r="I30" s="7">
        <v>297.45354133333302</v>
      </c>
      <c r="J30" s="6">
        <v>28.889016004059801</v>
      </c>
      <c r="K30" s="7">
        <v>1013.25</v>
      </c>
      <c r="L30" s="6">
        <v>8.7184381424932102E-3</v>
      </c>
      <c r="M30" s="6">
        <v>5.21495893151081</v>
      </c>
      <c r="N30" s="6">
        <v>4.5466296860019503E-2</v>
      </c>
      <c r="O30" s="6">
        <v>0.119930212305459</v>
      </c>
      <c r="P30" s="11"/>
      <c r="Q30" s="7">
        <v>22.27833468</v>
      </c>
      <c r="R30" s="6">
        <v>14.25</v>
      </c>
      <c r="S30" s="7">
        <v>52.007389559703697</v>
      </c>
      <c r="T30" s="7">
        <v>14.1709508337067</v>
      </c>
      <c r="U30" s="7">
        <v>18.918929889888499</v>
      </c>
      <c r="V30" s="7">
        <v>19.099651340668899</v>
      </c>
      <c r="W30" s="7">
        <v>815</v>
      </c>
      <c r="X30" s="7">
        <v>2.77278579188763E-2</v>
      </c>
      <c r="Y30" s="7">
        <v>0.240693139373441</v>
      </c>
      <c r="Z30" s="7" t="s">
        <v>233</v>
      </c>
      <c r="AA30" s="7" t="s">
        <v>233</v>
      </c>
      <c r="AB30" s="7">
        <v>1</v>
      </c>
      <c r="AC30" s="7">
        <f t="shared" si="0"/>
        <v>2.027520604212418E-3</v>
      </c>
      <c r="AD30" s="7">
        <v>0.105446053903601</v>
      </c>
      <c r="AE30" s="7">
        <v>0.27814377912426902</v>
      </c>
      <c r="AF30" s="7">
        <f t="shared" si="1"/>
        <v>0.39807399142972799</v>
      </c>
    </row>
    <row r="31" spans="1:32">
      <c r="A31" s="30">
        <v>25.78</v>
      </c>
      <c r="B31" s="30">
        <v>-80.22</v>
      </c>
      <c r="C31" s="106">
        <v>7.51071354880102E-5</v>
      </c>
      <c r="D31" s="30">
        <v>-100</v>
      </c>
      <c r="E31" s="29">
        <v>0.5</v>
      </c>
      <c r="F31" s="47">
        <v>22.858729385486999</v>
      </c>
      <c r="G31" s="6">
        <v>52.678992899999997</v>
      </c>
      <c r="H31" s="6">
        <v>14.25</v>
      </c>
      <c r="I31" s="7">
        <v>297.57465386666701</v>
      </c>
      <c r="J31" s="6">
        <v>31.3898407232031</v>
      </c>
      <c r="K31" s="7">
        <v>1013.2409773074299</v>
      </c>
      <c r="L31" s="6">
        <v>8.7294217883540099E-3</v>
      </c>
      <c r="M31" s="6">
        <v>5.21688269857564</v>
      </c>
      <c r="N31" s="6">
        <v>4.5540369496233198E-2</v>
      </c>
      <c r="O31" s="6">
        <v>5.7265385911806001E-2</v>
      </c>
      <c r="P31" s="11"/>
      <c r="Q31" s="7">
        <v>52.678992899999997</v>
      </c>
      <c r="R31" s="6">
        <v>14.25</v>
      </c>
      <c r="S31" s="7">
        <v>59.395619590198201</v>
      </c>
      <c r="T31" s="7">
        <v>16.184092531389201</v>
      </c>
      <c r="U31" s="7">
        <v>20.778615185524799</v>
      </c>
      <c r="V31" s="7">
        <v>21.9518592791214</v>
      </c>
      <c r="W31" s="7">
        <v>815</v>
      </c>
      <c r="X31" s="7">
        <v>3.2135531862517601E-2</v>
      </c>
      <c r="Y31" s="7">
        <v>0.27417932642632598</v>
      </c>
      <c r="Z31" s="7" t="s">
        <v>233</v>
      </c>
      <c r="AA31" s="7" t="s">
        <v>233</v>
      </c>
      <c r="AB31" s="7">
        <v>1</v>
      </c>
      <c r="AC31" s="7">
        <f t="shared" si="0"/>
        <v>2.0628300760388903E-3</v>
      </c>
      <c r="AD31" s="7">
        <v>0.12252307047562599</v>
      </c>
      <c r="AE31" s="7">
        <v>0.15406837914361801</v>
      </c>
      <c r="AF31" s="7">
        <f t="shared" si="1"/>
        <v>0.21133376505542401</v>
      </c>
    </row>
    <row r="32" spans="1:32">
      <c r="A32" s="30">
        <v>22.9</v>
      </c>
      <c r="B32" s="30">
        <v>-43.23</v>
      </c>
      <c r="C32" s="106">
        <v>0</v>
      </c>
      <c r="D32" s="30">
        <v>-100</v>
      </c>
      <c r="E32" s="29">
        <v>0.3</v>
      </c>
      <c r="F32" s="47">
        <v>21.247533185185201</v>
      </c>
      <c r="G32" s="6">
        <v>22.27833468</v>
      </c>
      <c r="H32" s="6">
        <v>14.25</v>
      </c>
      <c r="I32" s="7">
        <v>297.45354133333302</v>
      </c>
      <c r="J32" s="6">
        <v>29.165454501757502</v>
      </c>
      <c r="K32" s="7">
        <v>1013.25</v>
      </c>
      <c r="L32" s="6">
        <v>8.7207812699864398E-3</v>
      </c>
      <c r="M32" s="6">
        <v>5.2151727550755496</v>
      </c>
      <c r="N32" s="6">
        <v>4.5480380882206399E-2</v>
      </c>
      <c r="O32" s="6">
        <v>0.119967362895844</v>
      </c>
      <c r="P32" s="11"/>
      <c r="Q32" s="7">
        <v>22.27833468</v>
      </c>
      <c r="R32" s="6">
        <v>14.25</v>
      </c>
      <c r="S32" s="7">
        <v>53.485111300740797</v>
      </c>
      <c r="T32" s="7">
        <v>14.573599809466099</v>
      </c>
      <c r="U32" s="7">
        <v>19.3111749784312</v>
      </c>
      <c r="V32" s="7">
        <v>19.668722307069299</v>
      </c>
      <c r="W32" s="7">
        <v>815</v>
      </c>
      <c r="X32" s="7">
        <v>2.85980776398129E-2</v>
      </c>
      <c r="Y32" s="7">
        <v>0.24740324256304799</v>
      </c>
      <c r="Z32" s="7" t="s">
        <v>233</v>
      </c>
      <c r="AA32" s="7" t="s">
        <v>233</v>
      </c>
      <c r="AB32" s="7">
        <v>1</v>
      </c>
      <c r="AC32" s="7">
        <f t="shared" si="0"/>
        <v>2.0344364174307052E-3</v>
      </c>
      <c r="AD32" s="7">
        <v>0.108812058220562</v>
      </c>
      <c r="AE32" s="7">
        <v>0.287022567154819</v>
      </c>
      <c r="AF32" s="7">
        <f t="shared" si="1"/>
        <v>0.40698993005066297</v>
      </c>
    </row>
    <row r="33" spans="1:32">
      <c r="A33" s="30">
        <v>25.78</v>
      </c>
      <c r="B33" s="30">
        <v>-80.22</v>
      </c>
      <c r="C33" s="106">
        <v>7.51071354880102E-5</v>
      </c>
      <c r="D33" s="30">
        <v>-100</v>
      </c>
      <c r="E33" s="29">
        <v>0.3</v>
      </c>
      <c r="F33" s="47">
        <v>23.065742216377899</v>
      </c>
      <c r="G33" s="6">
        <v>52.678992899999997</v>
      </c>
      <c r="H33" s="6">
        <v>14.25</v>
      </c>
      <c r="I33" s="7">
        <v>297.57465386666701</v>
      </c>
      <c r="J33" s="6">
        <v>31.674112857482299</v>
      </c>
      <c r="K33" s="7">
        <v>1013.2409773074299</v>
      </c>
      <c r="L33" s="6">
        <v>8.7318284366709603E-3</v>
      </c>
      <c r="M33" s="6">
        <v>5.2171016501471303</v>
      </c>
      <c r="N33" s="6">
        <v>4.5554836545757697E-2</v>
      </c>
      <c r="O33" s="6">
        <v>5.7283577709175901E-2</v>
      </c>
      <c r="P33" s="11"/>
      <c r="Q33" s="7">
        <v>52.678992899999997</v>
      </c>
      <c r="R33" s="6">
        <v>14.25</v>
      </c>
      <c r="S33" s="7">
        <v>60.484876884177602</v>
      </c>
      <c r="T33" s="7">
        <v>16.4808928839721</v>
      </c>
      <c r="U33" s="7">
        <v>21.033035583311701</v>
      </c>
      <c r="V33" s="7">
        <v>22.3737844842193</v>
      </c>
      <c r="W33" s="7">
        <v>815</v>
      </c>
      <c r="X33" s="7">
        <v>3.2797380501234902E-2</v>
      </c>
      <c r="Y33" s="7">
        <v>0.279102960420962</v>
      </c>
      <c r="Z33" s="7" t="s">
        <v>233</v>
      </c>
      <c r="AA33" s="7" t="s">
        <v>233</v>
      </c>
      <c r="AB33" s="7">
        <v>1</v>
      </c>
      <c r="AC33" s="7">
        <f t="shared" si="0"/>
        <v>2.0681754717008774E-3</v>
      </c>
      <c r="AD33" s="7">
        <v>0.125093338780704</v>
      </c>
      <c r="AE33" s="7">
        <v>0.15730039961282699</v>
      </c>
      <c r="AF33" s="7">
        <f t="shared" si="1"/>
        <v>0.21458397732200291</v>
      </c>
    </row>
    <row r="34" spans="1:32">
      <c r="A34" s="30">
        <v>22.9</v>
      </c>
      <c r="B34" s="30">
        <v>-43.23</v>
      </c>
      <c r="C34" s="106">
        <v>0</v>
      </c>
      <c r="D34" s="30">
        <v>-100</v>
      </c>
      <c r="E34" s="29">
        <v>0.2</v>
      </c>
      <c r="F34" s="47">
        <v>21.369403366518501</v>
      </c>
      <c r="G34" s="6">
        <v>22.27833468</v>
      </c>
      <c r="H34" s="6">
        <v>14.25</v>
      </c>
      <c r="I34" s="7">
        <v>297.45354133333302</v>
      </c>
      <c r="J34" s="6">
        <v>29.332739767196099</v>
      </c>
      <c r="K34" s="7">
        <v>1013.25</v>
      </c>
      <c r="L34" s="6">
        <v>8.7221991986329104E-3</v>
      </c>
      <c r="M34" s="6">
        <v>5.2153021003939202</v>
      </c>
      <c r="N34" s="6">
        <v>4.5488903800684398E-2</v>
      </c>
      <c r="O34" s="6">
        <v>0.119989844502949</v>
      </c>
      <c r="P34" s="11"/>
      <c r="Q34" s="7">
        <v>22.27833468</v>
      </c>
      <c r="R34" s="6">
        <v>14.25</v>
      </c>
      <c r="S34" s="7">
        <v>54.631809036740798</v>
      </c>
      <c r="T34" s="7">
        <v>14.8860515086487</v>
      </c>
      <c r="U34" s="7">
        <v>19.608156621132299</v>
      </c>
      <c r="V34" s="7">
        <v>20.110812178307398</v>
      </c>
      <c r="W34" s="7">
        <v>815</v>
      </c>
      <c r="X34" s="7">
        <v>2.92772712914822E-2</v>
      </c>
      <c r="Y34" s="7">
        <v>0.25260591153672202</v>
      </c>
      <c r="Z34" s="7" t="s">
        <v>233</v>
      </c>
      <c r="AA34" s="7" t="s">
        <v>233</v>
      </c>
      <c r="AB34" s="7">
        <v>1</v>
      </c>
      <c r="AC34" s="7">
        <f t="shared" si="0"/>
        <v>2.0398571498006259E-3</v>
      </c>
      <c r="AD34" s="7">
        <v>0.111441086270138</v>
      </c>
      <c r="AE34" s="7">
        <v>0.29395737192049998</v>
      </c>
      <c r="AF34" s="7">
        <f t="shared" si="1"/>
        <v>0.413947216423449</v>
      </c>
    </row>
    <row r="35" spans="1:32">
      <c r="A35" s="30">
        <v>25.78</v>
      </c>
      <c r="B35" s="30">
        <v>-80.22</v>
      </c>
      <c r="C35" s="106">
        <v>7.51071354880102E-5</v>
      </c>
      <c r="D35" s="30">
        <v>-100</v>
      </c>
      <c r="E35" s="29">
        <v>0.2</v>
      </c>
      <c r="F35" s="47">
        <v>23.226717245764799</v>
      </c>
      <c r="G35" s="6">
        <v>52.678992899999997</v>
      </c>
      <c r="H35" s="6">
        <v>14.25</v>
      </c>
      <c r="I35" s="7">
        <v>297.57465386666701</v>
      </c>
      <c r="J35" s="6">
        <v>31.8951654124015</v>
      </c>
      <c r="K35" s="7">
        <v>1013.2409773074299</v>
      </c>
      <c r="L35" s="6">
        <v>8.7336998644489006E-3</v>
      </c>
      <c r="M35" s="6">
        <v>5.2172718357876704</v>
      </c>
      <c r="N35" s="6">
        <v>4.5566086325011898E-2</v>
      </c>
      <c r="O35" s="6">
        <v>5.7297723904245E-2</v>
      </c>
      <c r="P35" s="11"/>
      <c r="Q35" s="7">
        <v>52.678992899999997</v>
      </c>
      <c r="R35" s="6">
        <v>14.25</v>
      </c>
      <c r="S35" s="7">
        <v>61.327262208139103</v>
      </c>
      <c r="T35" s="7">
        <v>16.710425669792698</v>
      </c>
      <c r="U35" s="7">
        <v>21.226671170516902</v>
      </c>
      <c r="V35" s="7">
        <v>22.700320639205898</v>
      </c>
      <c r="W35" s="7">
        <v>815</v>
      </c>
      <c r="X35" s="7">
        <v>3.3311344872348797E-2</v>
      </c>
      <c r="Y35" s="7">
        <v>0.28290833834814899</v>
      </c>
      <c r="Z35" s="7" t="s">
        <v>233</v>
      </c>
      <c r="AA35" s="7" t="s">
        <v>233</v>
      </c>
      <c r="AB35" s="7">
        <v>1</v>
      </c>
      <c r="AC35" s="7">
        <f t="shared" si="0"/>
        <v>2.0723308233914937E-3</v>
      </c>
      <c r="AD35" s="7">
        <v>0.127090375788139</v>
      </c>
      <c r="AE35" s="7">
        <v>0.15981160222659699</v>
      </c>
      <c r="AF35" s="7">
        <f t="shared" si="1"/>
        <v>0.217109326130842</v>
      </c>
    </row>
    <row r="36" spans="1:32">
      <c r="A36" s="30">
        <v>22.9</v>
      </c>
      <c r="B36" s="30">
        <v>-43.23</v>
      </c>
      <c r="C36" s="106">
        <v>0</v>
      </c>
      <c r="D36" s="30">
        <v>-100</v>
      </c>
      <c r="E36" s="29">
        <v>1</v>
      </c>
      <c r="F36" s="47">
        <v>20.7394305475556</v>
      </c>
      <c r="G36" s="6">
        <v>22.27833468</v>
      </c>
      <c r="H36" s="6">
        <v>29</v>
      </c>
      <c r="I36" s="7">
        <v>297.45354133333302</v>
      </c>
      <c r="J36" s="6">
        <v>28.468006744841301</v>
      </c>
      <c r="K36" s="7">
        <v>1013.25</v>
      </c>
      <c r="L36" s="6">
        <v>1.85874636009669E-2</v>
      </c>
      <c r="M36" s="6">
        <v>5.1806069681237004</v>
      </c>
      <c r="N36" s="6">
        <v>9.6294343450914602E-2</v>
      </c>
      <c r="O36" s="6">
        <v>0.25400355541245201</v>
      </c>
      <c r="P36" s="11"/>
      <c r="Q36" s="7">
        <v>22.27833468</v>
      </c>
      <c r="R36" s="6">
        <v>29</v>
      </c>
      <c r="S36" s="7">
        <v>49.513184348740701</v>
      </c>
      <c r="T36" s="7">
        <v>13.491330885215501</v>
      </c>
      <c r="U36" s="7">
        <v>18.230874258502102</v>
      </c>
      <c r="V36" s="7">
        <v>18.140820434909202</v>
      </c>
      <c r="W36" s="7">
        <v>815</v>
      </c>
      <c r="X36" s="7">
        <v>0.12474731978621501</v>
      </c>
      <c r="Y36" s="7">
        <v>0.22935319379341701</v>
      </c>
      <c r="Z36" s="7">
        <v>-0.110725721680664</v>
      </c>
      <c r="AA36" s="7">
        <v>0.82979490363221897</v>
      </c>
      <c r="AB36" s="7">
        <v>1</v>
      </c>
      <c r="AC36" s="7">
        <f t="shared" si="0"/>
        <v>9.5728025057063848E-3</v>
      </c>
      <c r="AD36" s="7">
        <v>0.47397993519912801</v>
      </c>
      <c r="AE36" s="7">
        <v>1.2502560837969801</v>
      </c>
      <c r="AF36" s="7">
        <f t="shared" si="1"/>
        <v>1.5042596392094321</v>
      </c>
    </row>
    <row r="37" spans="1:32">
      <c r="A37" s="30">
        <v>25.78</v>
      </c>
      <c r="B37" s="30">
        <v>-80.22</v>
      </c>
      <c r="C37" s="106">
        <v>7.51071354880102E-5</v>
      </c>
      <c r="D37" s="30">
        <v>-100</v>
      </c>
      <c r="E37" s="29">
        <v>1</v>
      </c>
      <c r="F37" s="47">
        <v>22.5348337057275</v>
      </c>
      <c r="G37" s="6">
        <v>52.678992899999997</v>
      </c>
      <c r="H37" s="6">
        <v>29</v>
      </c>
      <c r="I37" s="7">
        <v>297.57465386666701</v>
      </c>
      <c r="J37" s="6">
        <v>30.9450638667501</v>
      </c>
      <c r="K37" s="7">
        <v>1013.2409773074299</v>
      </c>
      <c r="L37" s="6">
        <v>1.8612130176894202E-2</v>
      </c>
      <c r="M37" s="6">
        <v>5.1824781269585003</v>
      </c>
      <c r="N37" s="6">
        <v>9.6456957537858407E-2</v>
      </c>
      <c r="O37" s="6">
        <v>0.121291174366537</v>
      </c>
      <c r="P37" s="11"/>
      <c r="Q37" s="7">
        <v>52.678992899999997</v>
      </c>
      <c r="R37" s="6">
        <v>29</v>
      </c>
      <c r="S37" s="7">
        <v>57.672468485589199</v>
      </c>
      <c r="T37" s="7">
        <v>15.714569069642801</v>
      </c>
      <c r="U37" s="7">
        <v>20.366447219090201</v>
      </c>
      <c r="V37" s="7">
        <v>21.285115287958298</v>
      </c>
      <c r="W37" s="7">
        <v>815</v>
      </c>
      <c r="X37" s="7">
        <v>0.147431327692916</v>
      </c>
      <c r="Y37" s="7">
        <v>0.266383391367013</v>
      </c>
      <c r="Z37" s="7">
        <v>-0.110725721680664</v>
      </c>
      <c r="AA37" s="7">
        <v>0.82979490363221897</v>
      </c>
      <c r="AB37" s="7">
        <v>0.99995812934089801</v>
      </c>
      <c r="AC37" s="7">
        <f t="shared" si="0"/>
        <v>9.7404072695946742E-3</v>
      </c>
      <c r="AD37" s="7">
        <v>0.56175333129250604</v>
      </c>
      <c r="AE37" s="7">
        <v>0.70638472325896995</v>
      </c>
      <c r="AF37" s="7">
        <f t="shared" si="1"/>
        <v>0.82767589762550697</v>
      </c>
    </row>
    <row r="38" spans="1:32">
      <c r="A38" s="30">
        <v>22.9</v>
      </c>
      <c r="B38" s="30">
        <v>-43.23</v>
      </c>
      <c r="C38" s="106">
        <v>0</v>
      </c>
      <c r="D38" s="30">
        <v>-100</v>
      </c>
      <c r="E38" s="29">
        <v>0.5</v>
      </c>
      <c r="F38" s="47">
        <v>21.046143004444399</v>
      </c>
      <c r="G38" s="6">
        <v>22.27833468</v>
      </c>
      <c r="H38" s="6">
        <v>29</v>
      </c>
      <c r="I38" s="7">
        <v>297.45354133333302</v>
      </c>
      <c r="J38" s="6">
        <v>28.889016004059801</v>
      </c>
      <c r="K38" s="7">
        <v>1013.25</v>
      </c>
      <c r="L38" s="6">
        <v>1.85954643363072E-2</v>
      </c>
      <c r="M38" s="6">
        <v>5.1809267111495796</v>
      </c>
      <c r="N38" s="6">
        <v>9.6341737886203496E-2</v>
      </c>
      <c r="O38" s="6">
        <v>0.25412857163499097</v>
      </c>
      <c r="P38" s="11"/>
      <c r="Q38" s="7">
        <v>22.27833468</v>
      </c>
      <c r="R38" s="6">
        <v>29</v>
      </c>
      <c r="S38" s="7">
        <v>52.007389559703697</v>
      </c>
      <c r="T38" s="7">
        <v>14.1709508337067</v>
      </c>
      <c r="U38" s="7">
        <v>18.918929889888499</v>
      </c>
      <c r="V38" s="7">
        <v>19.099651340668899</v>
      </c>
      <c r="W38" s="7">
        <v>815</v>
      </c>
      <c r="X38" s="7">
        <v>0.131602079404219</v>
      </c>
      <c r="Y38" s="7">
        <v>0.240693139373441</v>
      </c>
      <c r="Z38" s="7">
        <v>-0.110725721680664</v>
      </c>
      <c r="AA38" s="7">
        <v>0.82979490363221897</v>
      </c>
      <c r="AB38" s="7">
        <v>1</v>
      </c>
      <c r="AC38" s="7">
        <f t="shared" si="0"/>
        <v>9.6230270773136652E-3</v>
      </c>
      <c r="AD38" s="7">
        <v>0.50046851795342695</v>
      </c>
      <c r="AE38" s="7">
        <v>1.32012720972515</v>
      </c>
      <c r="AF38" s="7">
        <f t="shared" si="1"/>
        <v>1.574255781360141</v>
      </c>
    </row>
    <row r="39" spans="1:32">
      <c r="A39" s="30">
        <v>25.78</v>
      </c>
      <c r="B39" s="30">
        <v>-80.22</v>
      </c>
      <c r="C39" s="106">
        <v>7.51071354880102E-5</v>
      </c>
      <c r="D39" s="30">
        <v>-100</v>
      </c>
      <c r="E39" s="29">
        <v>0.5</v>
      </c>
      <c r="F39" s="47">
        <v>22.858729385486999</v>
      </c>
      <c r="G39" s="6">
        <v>52.678992899999997</v>
      </c>
      <c r="H39" s="6">
        <v>29</v>
      </c>
      <c r="I39" s="7">
        <v>297.57465386666701</v>
      </c>
      <c r="J39" s="6">
        <v>31.3898407232031</v>
      </c>
      <c r="K39" s="7">
        <v>1013.2409773074299</v>
      </c>
      <c r="L39" s="6">
        <v>1.8620572011755699E-2</v>
      </c>
      <c r="M39" s="6">
        <v>5.1828145102507097</v>
      </c>
      <c r="N39" s="6">
        <v>9.6506970811695902E-2</v>
      </c>
      <c r="O39" s="6">
        <v>0.12135406426968701</v>
      </c>
      <c r="P39" s="11"/>
      <c r="Q39" s="7">
        <v>52.678992899999997</v>
      </c>
      <c r="R39" s="6">
        <v>29</v>
      </c>
      <c r="S39" s="7">
        <v>59.395619590198201</v>
      </c>
      <c r="T39" s="7">
        <v>16.184092531389201</v>
      </c>
      <c r="U39" s="7">
        <v>20.778615185524799</v>
      </c>
      <c r="V39" s="7">
        <v>21.9518592791214</v>
      </c>
      <c r="W39" s="7">
        <v>815</v>
      </c>
      <c r="X39" s="7">
        <v>0.15231785805201001</v>
      </c>
      <c r="Y39" s="7">
        <v>0.27417932642632598</v>
      </c>
      <c r="Z39" s="7">
        <v>-0.110725721680664</v>
      </c>
      <c r="AA39" s="7">
        <v>0.82979490363221897</v>
      </c>
      <c r="AB39" s="7">
        <v>0.99995812934089801</v>
      </c>
      <c r="AC39" s="7">
        <f t="shared" si="0"/>
        <v>9.7771122645578662E-3</v>
      </c>
      <c r="AD39" s="7">
        <v>0.58071764075633903</v>
      </c>
      <c r="AE39" s="7">
        <v>0.73023166416021101</v>
      </c>
      <c r="AF39" s="7">
        <f t="shared" si="1"/>
        <v>0.85158572842989799</v>
      </c>
    </row>
    <row r="40" spans="1:32">
      <c r="A40" s="30">
        <v>22.9</v>
      </c>
      <c r="B40" s="30">
        <v>-43.23</v>
      </c>
      <c r="C40" s="106">
        <v>0</v>
      </c>
      <c r="D40" s="30">
        <v>-100</v>
      </c>
      <c r="E40" s="29">
        <v>0.3</v>
      </c>
      <c r="F40" s="47">
        <v>21.247533185185201</v>
      </c>
      <c r="G40" s="6">
        <v>22.27833468</v>
      </c>
      <c r="H40" s="6">
        <v>29</v>
      </c>
      <c r="I40" s="7">
        <v>297.45354133333302</v>
      </c>
      <c r="J40" s="6">
        <v>29.165454501757502</v>
      </c>
      <c r="K40" s="7">
        <v>1013.25</v>
      </c>
      <c r="L40" s="6">
        <v>1.8600717693071901E-2</v>
      </c>
      <c r="M40" s="6">
        <v>5.18113653371437</v>
      </c>
      <c r="N40" s="6">
        <v>9.6372857992882199E-2</v>
      </c>
      <c r="O40" s="6">
        <v>0.25421065971470502</v>
      </c>
      <c r="P40" s="11"/>
      <c r="Q40" s="7">
        <v>22.27833468</v>
      </c>
      <c r="R40" s="6">
        <v>29</v>
      </c>
      <c r="S40" s="7">
        <v>53.485111300740797</v>
      </c>
      <c r="T40" s="7">
        <v>14.573599809466099</v>
      </c>
      <c r="U40" s="7">
        <v>19.3111749784312</v>
      </c>
      <c r="V40" s="7">
        <v>19.668722307069299</v>
      </c>
      <c r="W40" s="7">
        <v>815</v>
      </c>
      <c r="X40" s="7">
        <v>0.13569625687304501</v>
      </c>
      <c r="Y40" s="7">
        <v>0.24740324256304799</v>
      </c>
      <c r="Z40" s="7">
        <v>-0.110725721680664</v>
      </c>
      <c r="AA40" s="7">
        <v>0.82979490363221897</v>
      </c>
      <c r="AB40" s="7">
        <v>1</v>
      </c>
      <c r="AC40" s="7">
        <f t="shared" si="0"/>
        <v>9.6532854469640675E-3</v>
      </c>
      <c r="AD40" s="7">
        <v>0.51630704654869597</v>
      </c>
      <c r="AE40" s="7">
        <v>1.3619058068008001</v>
      </c>
      <c r="AF40" s="7">
        <f t="shared" si="1"/>
        <v>1.6161164665155052</v>
      </c>
    </row>
    <row r="41" spans="1:32">
      <c r="A41" s="30">
        <v>25.78</v>
      </c>
      <c r="B41" s="30">
        <v>-80.22</v>
      </c>
      <c r="C41" s="106">
        <v>7.51071354880102E-5</v>
      </c>
      <c r="D41" s="30">
        <v>-100</v>
      </c>
      <c r="E41" s="29">
        <v>0.3</v>
      </c>
      <c r="F41" s="47">
        <v>23.065742216377899</v>
      </c>
      <c r="G41" s="6">
        <v>52.678992899999997</v>
      </c>
      <c r="H41" s="6">
        <v>29</v>
      </c>
      <c r="I41" s="7">
        <v>297.57465386666701</v>
      </c>
      <c r="J41" s="6">
        <v>31.674112857482299</v>
      </c>
      <c r="K41" s="7">
        <v>1013.2409773074299</v>
      </c>
      <c r="L41" s="6">
        <v>1.8625967479256E-2</v>
      </c>
      <c r="M41" s="6">
        <v>5.1830293723030696</v>
      </c>
      <c r="N41" s="6">
        <v>9.6538936532545402E-2</v>
      </c>
      <c r="O41" s="6">
        <v>0.12139426002041601</v>
      </c>
      <c r="P41" s="11"/>
      <c r="Q41" s="7">
        <v>52.678992899999997</v>
      </c>
      <c r="R41" s="6">
        <v>29</v>
      </c>
      <c r="S41" s="7">
        <v>60.484876884177602</v>
      </c>
      <c r="T41" s="7">
        <v>16.4808928839721</v>
      </c>
      <c r="U41" s="7">
        <v>21.033035583311701</v>
      </c>
      <c r="V41" s="7">
        <v>22.3737844842193</v>
      </c>
      <c r="W41" s="7">
        <v>815</v>
      </c>
      <c r="X41" s="7">
        <v>0.15542405603076301</v>
      </c>
      <c r="Y41" s="7">
        <v>0.279102960420962</v>
      </c>
      <c r="Z41" s="7">
        <v>-0.110725721680664</v>
      </c>
      <c r="AA41" s="7">
        <v>0.82979490363221897</v>
      </c>
      <c r="AB41" s="7">
        <v>0.99995812934089801</v>
      </c>
      <c r="AC41" s="7">
        <f t="shared" si="0"/>
        <v>9.8005010278675066E-3</v>
      </c>
      <c r="AD41" s="7">
        <v>0.59278209807382398</v>
      </c>
      <c r="AE41" s="7">
        <v>0.74540228775735595</v>
      </c>
      <c r="AF41" s="7">
        <f t="shared" si="1"/>
        <v>0.86679654777777193</v>
      </c>
    </row>
    <row r="42" spans="1:32">
      <c r="A42" s="30">
        <v>22.9</v>
      </c>
      <c r="B42" s="30">
        <v>-43.23</v>
      </c>
      <c r="C42" s="106">
        <v>0</v>
      </c>
      <c r="D42" s="30">
        <v>-100</v>
      </c>
      <c r="E42" s="29">
        <v>0.2</v>
      </c>
      <c r="F42" s="47">
        <v>21.369403366518501</v>
      </c>
      <c r="G42" s="6">
        <v>22.27833468</v>
      </c>
      <c r="H42" s="6">
        <v>29</v>
      </c>
      <c r="I42" s="7">
        <v>297.45354133333302</v>
      </c>
      <c r="J42" s="6">
        <v>29.332739767196099</v>
      </c>
      <c r="K42" s="7">
        <v>1013.25</v>
      </c>
      <c r="L42" s="6">
        <v>1.8603896734107402E-2</v>
      </c>
      <c r="M42" s="6">
        <v>5.1812634591537803</v>
      </c>
      <c r="N42" s="6">
        <v>9.6391690346300796E-2</v>
      </c>
      <c r="O42" s="6">
        <v>0.25426033537117398</v>
      </c>
      <c r="P42" s="11"/>
      <c r="Q42" s="7">
        <v>22.27833468</v>
      </c>
      <c r="R42" s="6">
        <v>29</v>
      </c>
      <c r="S42" s="7">
        <v>54.631809036740798</v>
      </c>
      <c r="T42" s="7">
        <v>14.8860515086487</v>
      </c>
      <c r="U42" s="7">
        <v>19.608156621132299</v>
      </c>
      <c r="V42" s="7">
        <v>20.110812178307398</v>
      </c>
      <c r="W42" s="7">
        <v>815</v>
      </c>
      <c r="X42" s="7">
        <v>0.138890236381669</v>
      </c>
      <c r="Y42" s="7">
        <v>0.25260591153672202</v>
      </c>
      <c r="Z42" s="7">
        <v>-0.110725721680664</v>
      </c>
      <c r="AA42" s="7">
        <v>0.82979490363221897</v>
      </c>
      <c r="AB42" s="7">
        <v>1</v>
      </c>
      <c r="AC42" s="7">
        <f t="shared" si="0"/>
        <v>9.6770029863771246E-3</v>
      </c>
      <c r="AD42" s="7">
        <v>0.52867217919972498</v>
      </c>
      <c r="AE42" s="7">
        <v>1.39452234006694</v>
      </c>
      <c r="AF42" s="7">
        <f t="shared" si="1"/>
        <v>1.6487826754381141</v>
      </c>
    </row>
    <row r="43" spans="1:32">
      <c r="A43" s="30">
        <v>25.78</v>
      </c>
      <c r="B43" s="30">
        <v>-80.22</v>
      </c>
      <c r="C43" s="106">
        <v>7.51071354880102E-5</v>
      </c>
      <c r="D43" s="30">
        <v>-100</v>
      </c>
      <c r="E43" s="29">
        <v>0.2</v>
      </c>
      <c r="F43" s="47">
        <v>23.226717245764799</v>
      </c>
      <c r="G43" s="6">
        <v>52.678992899999997</v>
      </c>
      <c r="H43" s="6">
        <v>29</v>
      </c>
      <c r="I43" s="7">
        <v>297.57465386666701</v>
      </c>
      <c r="J43" s="6">
        <v>31.8951654124015</v>
      </c>
      <c r="K43" s="7">
        <v>1013.2409773074299</v>
      </c>
      <c r="L43" s="6">
        <v>1.8630163043856399E-2</v>
      </c>
      <c r="M43" s="6">
        <v>5.18319637984672</v>
      </c>
      <c r="N43" s="6">
        <v>9.6563793644870902E-2</v>
      </c>
      <c r="O43" s="6">
        <v>0.121425516950163</v>
      </c>
      <c r="P43" s="11"/>
      <c r="Q43" s="7">
        <v>52.678992899999997</v>
      </c>
      <c r="R43" s="6">
        <v>29</v>
      </c>
      <c r="S43" s="7">
        <v>61.327262208139103</v>
      </c>
      <c r="T43" s="7">
        <v>16.710425669792698</v>
      </c>
      <c r="U43" s="7">
        <v>21.226671170516902</v>
      </c>
      <c r="V43" s="7">
        <v>22.700320639205898</v>
      </c>
      <c r="W43" s="7">
        <v>815</v>
      </c>
      <c r="X43" s="7">
        <v>0.157835430753511</v>
      </c>
      <c r="Y43" s="7">
        <v>0.28290833834814899</v>
      </c>
      <c r="Z43" s="7">
        <v>-0.110725721680664</v>
      </c>
      <c r="AA43" s="7">
        <v>0.82979490363221897</v>
      </c>
      <c r="AB43" s="7">
        <v>0.99995812934089801</v>
      </c>
      <c r="AC43" s="7">
        <f t="shared" si="0"/>
        <v>9.8186829162651267E-3</v>
      </c>
      <c r="AD43" s="7">
        <v>0.60215294174436995</v>
      </c>
      <c r="AE43" s="7">
        <v>0.75718578852928997</v>
      </c>
      <c r="AF43" s="7">
        <f t="shared" si="1"/>
        <v>0.87861130547945299</v>
      </c>
    </row>
    <row r="44" spans="1:32">
      <c r="A44" s="30">
        <v>28.716999999999999</v>
      </c>
      <c r="B44" s="30">
        <v>77.3</v>
      </c>
      <c r="C44" s="106">
        <v>0.21755945549535999</v>
      </c>
      <c r="D44" s="30">
        <v>100</v>
      </c>
      <c r="E44" s="29">
        <v>1</v>
      </c>
      <c r="F44" s="47">
        <v>24.6494497421807</v>
      </c>
      <c r="G44" s="6">
        <v>48.241162150000001</v>
      </c>
      <c r="H44" s="6">
        <v>14.25</v>
      </c>
      <c r="I44" s="7">
        <v>298.058498933333</v>
      </c>
      <c r="J44" s="6">
        <v>33.903913196525302</v>
      </c>
      <c r="K44" s="7">
        <v>987.38664403767905</v>
      </c>
      <c r="L44" s="6">
        <v>8.2793611046489499E-3</v>
      </c>
      <c r="M44" s="6">
        <v>5.1985375982264399</v>
      </c>
      <c r="N44" s="6">
        <v>4.3040569991811203E-2</v>
      </c>
      <c r="O44" s="6">
        <v>5.7698641262455101E-2</v>
      </c>
      <c r="P44" s="11"/>
      <c r="Q44" s="7">
        <v>48.241162150000001</v>
      </c>
      <c r="R44" s="6">
        <v>14.25</v>
      </c>
      <c r="S44" s="7">
        <v>70.416861766550298</v>
      </c>
      <c r="T44" s="7">
        <v>19.187155794700399</v>
      </c>
      <c r="U44" s="7">
        <v>23.161586949256399</v>
      </c>
      <c r="V44" s="7">
        <v>26.2361632790507</v>
      </c>
      <c r="W44" s="7">
        <v>815</v>
      </c>
      <c r="X44" s="7">
        <v>3.8974648373934599E-2</v>
      </c>
      <c r="Y44" s="7">
        <v>0.32383828883454402</v>
      </c>
      <c r="Z44" s="7" t="s">
        <v>233</v>
      </c>
      <c r="AA44" s="7" t="s">
        <v>233</v>
      </c>
      <c r="AB44" s="7">
        <v>1</v>
      </c>
      <c r="AC44" s="7">
        <f t="shared" si="0"/>
        <v>2.1181986041549201E-3</v>
      </c>
      <c r="AD44" s="7">
        <v>0.14915689830287701</v>
      </c>
      <c r="AE44" s="7">
        <v>0.199954377198898</v>
      </c>
      <c r="AF44" s="7">
        <f t="shared" si="1"/>
        <v>0.25765301846135308</v>
      </c>
    </row>
    <row r="45" spans="1:32">
      <c r="A45" s="30">
        <v>3.133</v>
      </c>
      <c r="B45" s="30">
        <v>101.7</v>
      </c>
      <c r="C45" s="106">
        <v>0.23610445887878501</v>
      </c>
      <c r="D45" s="30">
        <v>100</v>
      </c>
      <c r="E45" s="29">
        <v>1</v>
      </c>
      <c r="F45" s="47">
        <v>22.0617317765685</v>
      </c>
      <c r="G45" s="6">
        <v>85.804574009999996</v>
      </c>
      <c r="H45" s="6">
        <v>14.25</v>
      </c>
      <c r="I45" s="7">
        <v>299.60540746666697</v>
      </c>
      <c r="J45" s="6">
        <v>30.5021418474348</v>
      </c>
      <c r="K45" s="7">
        <v>985.20707240118804</v>
      </c>
      <c r="L45" s="6">
        <v>8.0961550348711206E-3</v>
      </c>
      <c r="M45" s="6">
        <v>5.1940403084584696</v>
      </c>
      <c r="N45" s="6">
        <v>4.2051755594649597E-2</v>
      </c>
      <c r="O45" s="6">
        <v>4.2164743582513299E-2</v>
      </c>
      <c r="P45" s="11"/>
      <c r="Q45" s="7">
        <v>85.804574009999996</v>
      </c>
      <c r="R45" s="6">
        <v>14.25</v>
      </c>
      <c r="S45" s="7">
        <v>58.817752689182697</v>
      </c>
      <c r="T45" s="7">
        <v>16.0266356101315</v>
      </c>
      <c r="U45" s="7">
        <v>20.6417406357278</v>
      </c>
      <c r="V45" s="7">
        <v>21.728164155214898</v>
      </c>
      <c r="W45" s="7">
        <v>815</v>
      </c>
      <c r="X45" s="7">
        <v>3.1785665907054499E-2</v>
      </c>
      <c r="Y45" s="7">
        <v>0.27156587635410301</v>
      </c>
      <c r="Z45" s="7" t="s">
        <v>233</v>
      </c>
      <c r="AA45" s="7" t="s">
        <v>233</v>
      </c>
      <c r="AB45" s="7">
        <v>1</v>
      </c>
      <c r="AC45" s="7">
        <f t="shared" si="0"/>
        <v>2.0600074187329203E-3</v>
      </c>
      <c r="AD45" s="7">
        <v>0.121165006892915</v>
      </c>
      <c r="AE45" s="7">
        <v>0.12149056263095</v>
      </c>
      <c r="AF45" s="7">
        <f t="shared" si="1"/>
        <v>0.1636553062134633</v>
      </c>
    </row>
    <row r="46" spans="1:32">
      <c r="A46" s="30">
        <v>9.0500000000000007</v>
      </c>
      <c r="B46" s="30">
        <v>38.700000000000003</v>
      </c>
      <c r="C46" s="106">
        <v>2.4500049160000001</v>
      </c>
      <c r="D46" s="30">
        <v>100</v>
      </c>
      <c r="E46" s="29">
        <v>1</v>
      </c>
      <c r="F46" s="47">
        <v>12.082627401709599</v>
      </c>
      <c r="G46" s="6">
        <v>20.143480329999999</v>
      </c>
      <c r="H46" s="6">
        <v>14.25</v>
      </c>
      <c r="I46" s="7">
        <v>290.21009333333302</v>
      </c>
      <c r="J46" s="6">
        <v>16.181358680027799</v>
      </c>
      <c r="K46" s="7">
        <v>751.61760290056804</v>
      </c>
      <c r="L46" s="6">
        <v>5.1113788743361501E-3</v>
      </c>
      <c r="M46" s="6">
        <v>4.93835215929293</v>
      </c>
      <c r="N46" s="6">
        <v>2.52417889010422E-2</v>
      </c>
      <c r="O46" s="6">
        <v>7.3297975822494796E-2</v>
      </c>
      <c r="P46" s="11"/>
      <c r="Q46" s="7">
        <v>20.143480329999999</v>
      </c>
      <c r="R46" s="6">
        <v>14.25</v>
      </c>
      <c r="S46" s="7">
        <v>26.720468080335699</v>
      </c>
      <c r="T46" s="7">
        <v>7.2807814932794797</v>
      </c>
      <c r="U46" s="7">
        <v>9.5955466051354392</v>
      </c>
      <c r="V46" s="7">
        <v>9.4998086895701999</v>
      </c>
      <c r="W46" s="7">
        <v>815</v>
      </c>
      <c r="X46" s="7">
        <v>1.37013233001746E-2</v>
      </c>
      <c r="Y46" s="7">
        <v>0.124899043454297</v>
      </c>
      <c r="Z46" s="7" t="s">
        <v>233</v>
      </c>
      <c r="AA46" s="7" t="s">
        <v>233</v>
      </c>
      <c r="AB46" s="7">
        <v>1</v>
      </c>
      <c r="AC46" s="7">
        <f t="shared" si="0"/>
        <v>1.9307056596579301E-3</v>
      </c>
      <c r="AD46" s="7">
        <v>5.1589358951413498E-2</v>
      </c>
      <c r="AE46" s="7">
        <v>0.14980695702445199</v>
      </c>
      <c r="AF46" s="7">
        <f t="shared" si="1"/>
        <v>0.22310493284694677</v>
      </c>
    </row>
    <row r="47" spans="1:32">
      <c r="A47" s="30">
        <v>28.716999999999999</v>
      </c>
      <c r="B47" s="30">
        <v>77.3</v>
      </c>
      <c r="C47" s="106">
        <v>0.21755945549535999</v>
      </c>
      <c r="D47" s="30">
        <v>100</v>
      </c>
      <c r="E47" s="29">
        <v>0.5</v>
      </c>
      <c r="F47" s="47">
        <v>25.060229930381698</v>
      </c>
      <c r="G47" s="6">
        <v>48.241162150000001</v>
      </c>
      <c r="H47" s="6">
        <v>14.25</v>
      </c>
      <c r="I47" s="7">
        <v>298.058498933333</v>
      </c>
      <c r="J47" s="6">
        <v>34.468917932504603</v>
      </c>
      <c r="K47" s="7">
        <v>987.38664403767905</v>
      </c>
      <c r="L47" s="6">
        <v>8.2840014849923493E-3</v>
      </c>
      <c r="M47" s="6">
        <v>5.1989904411072896</v>
      </c>
      <c r="N47" s="6">
        <v>4.3068444534593797E-2</v>
      </c>
      <c r="O47" s="6">
        <v>5.7736008872704601E-2</v>
      </c>
      <c r="P47" s="11"/>
      <c r="Q47" s="7">
        <v>48.241162150000001</v>
      </c>
      <c r="R47" s="6">
        <v>14.25</v>
      </c>
      <c r="S47" s="7">
        <v>72.304772615340795</v>
      </c>
      <c r="T47" s="7">
        <v>19.701572919711399</v>
      </c>
      <c r="U47" s="7">
        <v>23.5319904099381</v>
      </c>
      <c r="V47" s="7">
        <v>26.9732435072751</v>
      </c>
      <c r="W47" s="7">
        <v>815</v>
      </c>
      <c r="X47" s="7">
        <v>4.0177845519019303E-2</v>
      </c>
      <c r="Y47" s="7">
        <v>0.33230910975267097</v>
      </c>
      <c r="Z47" s="7" t="s">
        <v>233</v>
      </c>
      <c r="AA47" s="7" t="s">
        <v>233</v>
      </c>
      <c r="AB47" s="7">
        <v>1</v>
      </c>
      <c r="AC47" s="7">
        <f t="shared" si="0"/>
        <v>2.1279286675620727E-3</v>
      </c>
      <c r="AD47" s="7">
        <v>0.153859398449741</v>
      </c>
      <c r="AE47" s="7">
        <v>0.206258379888969</v>
      </c>
      <c r="AF47" s="7">
        <f t="shared" si="1"/>
        <v>0.26399438876167358</v>
      </c>
    </row>
    <row r="48" spans="1:32">
      <c r="A48" s="30">
        <v>3.133</v>
      </c>
      <c r="B48" s="30">
        <v>101.7</v>
      </c>
      <c r="C48" s="106">
        <v>0.23610445887878501</v>
      </c>
      <c r="D48" s="30">
        <v>100</v>
      </c>
      <c r="E48" s="29">
        <v>0.5</v>
      </c>
      <c r="F48" s="47">
        <v>22.351413024018001</v>
      </c>
      <c r="G48" s="6">
        <v>85.804574009999996</v>
      </c>
      <c r="H48" s="6">
        <v>14.25</v>
      </c>
      <c r="I48" s="7">
        <v>299.60540746666697</v>
      </c>
      <c r="J48" s="6">
        <v>30.9026497762652</v>
      </c>
      <c r="K48" s="7">
        <v>985.20707240118804</v>
      </c>
      <c r="L48" s="6">
        <v>8.0993888801441406E-3</v>
      </c>
      <c r="M48" s="6">
        <v>5.19436448088058</v>
      </c>
      <c r="N48" s="6">
        <v>4.2071177915859799E-2</v>
      </c>
      <c r="O48" s="6">
        <v>4.2184218089154499E-2</v>
      </c>
      <c r="P48" s="11"/>
      <c r="Q48" s="7">
        <v>85.804574009999996</v>
      </c>
      <c r="R48" s="6">
        <v>14.25</v>
      </c>
      <c r="S48" s="7">
        <v>59.831746860301102</v>
      </c>
      <c r="T48" s="7">
        <v>16.302928299809601</v>
      </c>
      <c r="U48" s="7">
        <v>20.881038130799499</v>
      </c>
      <c r="V48" s="7">
        <v>22.120751880779899</v>
      </c>
      <c r="W48" s="7">
        <v>815</v>
      </c>
      <c r="X48" s="7">
        <v>3.2400158257987102E-2</v>
      </c>
      <c r="Y48" s="7">
        <v>0.27615110948115101</v>
      </c>
      <c r="Z48" s="7" t="s">
        <v>233</v>
      </c>
      <c r="AA48" s="7" t="s">
        <v>233</v>
      </c>
      <c r="AB48" s="7">
        <v>1</v>
      </c>
      <c r="AC48" s="7">
        <f t="shared" si="0"/>
        <v>2.064966483067835E-3</v>
      </c>
      <c r="AD48" s="7">
        <v>0.12355055188992101</v>
      </c>
      <c r="AE48" s="7">
        <v>0.123882517299214</v>
      </c>
      <c r="AF48" s="7">
        <f t="shared" si="1"/>
        <v>0.1660667353883685</v>
      </c>
    </row>
    <row r="49" spans="1:32">
      <c r="A49" s="30">
        <v>9.0500000000000007</v>
      </c>
      <c r="B49" s="30">
        <v>38.700000000000003</v>
      </c>
      <c r="C49" s="106">
        <v>2.4500049160000001</v>
      </c>
      <c r="D49" s="30">
        <v>100</v>
      </c>
      <c r="E49" s="29">
        <v>0.5</v>
      </c>
      <c r="F49" s="47">
        <v>12.4403992967774</v>
      </c>
      <c r="G49" s="6">
        <v>20.143480329999999</v>
      </c>
      <c r="H49" s="6">
        <v>14.25</v>
      </c>
      <c r="I49" s="7">
        <v>290.21009333333302</v>
      </c>
      <c r="J49" s="6">
        <v>16.660495805360899</v>
      </c>
      <c r="K49" s="7">
        <v>751.61760290056804</v>
      </c>
      <c r="L49" s="6">
        <v>5.11461801756716E-3</v>
      </c>
      <c r="M49" s="6">
        <v>4.93898072723852</v>
      </c>
      <c r="N49" s="6">
        <v>2.5260999815951101E-2</v>
      </c>
      <c r="O49" s="6">
        <v>7.3353761138743104E-2</v>
      </c>
      <c r="P49" s="11"/>
      <c r="Q49" s="7">
        <v>20.143480329999999</v>
      </c>
      <c r="R49" s="6">
        <v>14.25</v>
      </c>
      <c r="S49" s="7">
        <v>27.4242923344917</v>
      </c>
      <c r="T49" s="7">
        <v>7.4725592192075503</v>
      </c>
      <c r="U49" s="7">
        <v>9.95953730454187</v>
      </c>
      <c r="V49" s="7">
        <v>9.7625878312443</v>
      </c>
      <c r="W49" s="7">
        <v>815</v>
      </c>
      <c r="X49" s="7">
        <v>1.4070377006326001E-2</v>
      </c>
      <c r="Y49" s="7">
        <v>0.12814735523435999</v>
      </c>
      <c r="Z49" s="7" t="s">
        <v>233</v>
      </c>
      <c r="AA49" s="7" t="s">
        <v>233</v>
      </c>
      <c r="AB49" s="7">
        <v>1</v>
      </c>
      <c r="AC49" s="7">
        <f t="shared" si="0"/>
        <v>1.9324521747518561E-3</v>
      </c>
      <c r="AD49" s="7">
        <v>5.2996133362819303E-2</v>
      </c>
      <c r="AE49" s="7">
        <v>0.153891997003162</v>
      </c>
      <c r="AF49" s="7">
        <f t="shared" si="1"/>
        <v>0.22724575814190512</v>
      </c>
    </row>
    <row r="50" spans="1:32">
      <c r="A50" s="30">
        <v>28.716999999999999</v>
      </c>
      <c r="B50" s="30">
        <v>77.3</v>
      </c>
      <c r="C50" s="106">
        <v>0.21755945549535999</v>
      </c>
      <c r="D50" s="30">
        <v>100</v>
      </c>
      <c r="E50" s="29">
        <v>0.3</v>
      </c>
      <c r="F50" s="47">
        <v>25.340187580003899</v>
      </c>
      <c r="G50" s="6">
        <v>48.241162150000001</v>
      </c>
      <c r="H50" s="6">
        <v>14.25</v>
      </c>
      <c r="I50" s="7">
        <v>298.058498933333</v>
      </c>
      <c r="J50" s="6">
        <v>34.853983723050597</v>
      </c>
      <c r="K50" s="7">
        <v>987.38664403767905</v>
      </c>
      <c r="L50" s="6">
        <v>8.2871640171066404E-3</v>
      </c>
      <c r="M50" s="6">
        <v>5.1992988118657903</v>
      </c>
      <c r="N50" s="6">
        <v>4.3087442027879397E-2</v>
      </c>
      <c r="O50" s="6">
        <v>5.77614762294376E-2</v>
      </c>
      <c r="P50" s="11"/>
      <c r="Q50" s="7">
        <v>48.241162150000001</v>
      </c>
      <c r="R50" s="6">
        <v>14.25</v>
      </c>
      <c r="S50" s="7">
        <v>73.404083927072307</v>
      </c>
      <c r="T50" s="7">
        <v>20.001112786668202</v>
      </c>
      <c r="U50" s="7">
        <v>23.743242501937399</v>
      </c>
      <c r="V50" s="7">
        <v>27.402839081130001</v>
      </c>
      <c r="W50" s="7">
        <v>815</v>
      </c>
      <c r="X50" s="7">
        <v>4.0882713288309301E-2</v>
      </c>
      <c r="Y50" s="7">
        <v>0.337236743464297</v>
      </c>
      <c r="Z50" s="7" t="s">
        <v>233</v>
      </c>
      <c r="AA50" s="7" t="s">
        <v>233</v>
      </c>
      <c r="AB50" s="7">
        <v>1</v>
      </c>
      <c r="AC50" s="7">
        <f t="shared" si="0"/>
        <v>2.1336220557782145E-3</v>
      </c>
      <c r="AD50" s="7">
        <v>0.156616572450997</v>
      </c>
      <c r="AE50" s="7">
        <v>0.209954548262829</v>
      </c>
      <c r="AF50" s="7">
        <f t="shared" si="1"/>
        <v>0.26771602449226661</v>
      </c>
    </row>
    <row r="51" spans="1:32">
      <c r="A51" s="30">
        <v>3.133</v>
      </c>
      <c r="B51" s="30">
        <v>101.7</v>
      </c>
      <c r="C51" s="106">
        <v>0.23610445887878501</v>
      </c>
      <c r="D51" s="30">
        <v>100</v>
      </c>
      <c r="E51" s="29">
        <v>0.3</v>
      </c>
      <c r="F51" s="47">
        <v>22.555079554963701</v>
      </c>
      <c r="G51" s="6">
        <v>85.804574009999996</v>
      </c>
      <c r="H51" s="6">
        <v>14.25</v>
      </c>
      <c r="I51" s="7">
        <v>299.60540746666697</v>
      </c>
      <c r="J51" s="6">
        <v>31.1842353507522</v>
      </c>
      <c r="K51" s="7">
        <v>985.20707240118804</v>
      </c>
      <c r="L51" s="6">
        <v>8.1016624979937998E-3</v>
      </c>
      <c r="M51" s="6">
        <v>5.1945922619742397</v>
      </c>
      <c r="N51" s="6">
        <v>4.2084833321205502E-2</v>
      </c>
      <c r="O51" s="6">
        <v>4.21979101849249E-2</v>
      </c>
      <c r="P51" s="11"/>
      <c r="Q51" s="7">
        <v>85.804574009999996</v>
      </c>
      <c r="R51" s="6">
        <v>14.25</v>
      </c>
      <c r="S51" s="7">
        <v>60.582852432774203</v>
      </c>
      <c r="T51" s="7">
        <v>16.5075892187396</v>
      </c>
      <c r="U51" s="7">
        <v>21.055694932545901</v>
      </c>
      <c r="V51" s="7">
        <v>22.411752458515402</v>
      </c>
      <c r="W51" s="7">
        <v>815</v>
      </c>
      <c r="X51" s="7">
        <v>3.2857063335822403E-2</v>
      </c>
      <c r="Y51" s="7">
        <v>0.27954565905463402</v>
      </c>
      <c r="Z51" s="7" t="s">
        <v>233</v>
      </c>
      <c r="AA51" s="7" t="s">
        <v>233</v>
      </c>
      <c r="AB51" s="7">
        <v>1</v>
      </c>
      <c r="AC51" s="7">
        <f t="shared" si="0"/>
        <v>2.0686578237920526E-3</v>
      </c>
      <c r="AD51" s="7">
        <v>0.12532519167269801</v>
      </c>
      <c r="AE51" s="7">
        <v>0.125661925324729</v>
      </c>
      <c r="AF51" s="7">
        <f t="shared" si="1"/>
        <v>0.16785983550965389</v>
      </c>
    </row>
    <row r="52" spans="1:32">
      <c r="A52" s="30">
        <v>9.0500000000000007</v>
      </c>
      <c r="B52" s="30">
        <v>38.700000000000003</v>
      </c>
      <c r="C52" s="106">
        <v>2.4500049160000001</v>
      </c>
      <c r="D52" s="30">
        <v>100</v>
      </c>
      <c r="E52" s="29">
        <v>0.3</v>
      </c>
      <c r="F52" s="47">
        <v>12.7015685604699</v>
      </c>
      <c r="G52" s="6">
        <v>20.143480329999999</v>
      </c>
      <c r="H52" s="6">
        <v>14.25</v>
      </c>
      <c r="I52" s="7">
        <v>290.21009333333302</v>
      </c>
      <c r="J52" s="6">
        <v>17.010260255716201</v>
      </c>
      <c r="K52" s="7">
        <v>751.61760290056804</v>
      </c>
      <c r="L52" s="6">
        <v>5.1169825484024198E-3</v>
      </c>
      <c r="M52" s="6">
        <v>4.93943915815351</v>
      </c>
      <c r="N52" s="6">
        <v>2.5275023971167002E-2</v>
      </c>
      <c r="O52" s="6">
        <v>7.3394484963586998E-2</v>
      </c>
      <c r="P52" s="11"/>
      <c r="Q52" s="7">
        <v>20.143480329999999</v>
      </c>
      <c r="R52" s="6">
        <v>14.25</v>
      </c>
      <c r="S52" s="7">
        <v>27.860745152481201</v>
      </c>
      <c r="T52" s="7">
        <v>7.5914836927741796</v>
      </c>
      <c r="U52" s="7">
        <v>10.180590474651201</v>
      </c>
      <c r="V52" s="7">
        <v>9.9257016947503196</v>
      </c>
      <c r="W52" s="7">
        <v>815</v>
      </c>
      <c r="X52" s="7">
        <v>1.4299811105286501E-2</v>
      </c>
      <c r="Y52" s="7">
        <v>0.13016092062339499</v>
      </c>
      <c r="Z52" s="7" t="s">
        <v>233</v>
      </c>
      <c r="AA52" s="7" t="s">
        <v>233</v>
      </c>
      <c r="AB52" s="7">
        <v>1</v>
      </c>
      <c r="AC52" s="7">
        <f t="shared" si="0"/>
        <v>1.9335809415580174E-3</v>
      </c>
      <c r="AD52" s="7">
        <v>5.3871005844442599E-2</v>
      </c>
      <c r="AE52" s="7">
        <v>0.156432481841903</v>
      </c>
      <c r="AF52" s="7">
        <f t="shared" si="1"/>
        <v>0.22982696680549</v>
      </c>
    </row>
    <row r="53" spans="1:32">
      <c r="A53" s="30">
        <v>28.716999999999999</v>
      </c>
      <c r="B53" s="30">
        <v>77.3</v>
      </c>
      <c r="C53" s="106">
        <v>0.21755945549535999</v>
      </c>
      <c r="D53" s="30">
        <v>100</v>
      </c>
      <c r="E53" s="29">
        <v>0.2</v>
      </c>
      <c r="F53" s="47">
        <v>25.541402343110601</v>
      </c>
      <c r="G53" s="6">
        <v>48.241162150000001</v>
      </c>
      <c r="H53" s="6">
        <v>14.25</v>
      </c>
      <c r="I53" s="7">
        <v>298.058498933333</v>
      </c>
      <c r="J53" s="6">
        <v>35.130743161236097</v>
      </c>
      <c r="K53" s="7">
        <v>987.38664403767905</v>
      </c>
      <c r="L53" s="6">
        <v>8.2894370274579493E-3</v>
      </c>
      <c r="M53" s="6">
        <v>5.1995203211572996</v>
      </c>
      <c r="N53" s="6">
        <v>4.31010962752214E-2</v>
      </c>
      <c r="O53" s="6">
        <v>5.7779780622693601E-2</v>
      </c>
      <c r="P53" s="11"/>
      <c r="Q53" s="7">
        <v>48.241162150000001</v>
      </c>
      <c r="R53" s="6">
        <v>14.25</v>
      </c>
      <c r="S53" s="7">
        <v>74.333431655642897</v>
      </c>
      <c r="T53" s="7">
        <v>20.2543410505839</v>
      </c>
      <c r="U53" s="7">
        <v>23.919379751431499</v>
      </c>
      <c r="V53" s="7">
        <v>27.766241500557999</v>
      </c>
      <c r="W53" s="7">
        <v>815</v>
      </c>
      <c r="X53" s="7">
        <v>4.14810448177826E-2</v>
      </c>
      <c r="Y53" s="7">
        <v>0.34139973567009302</v>
      </c>
      <c r="Z53" s="7" t="s">
        <v>233</v>
      </c>
      <c r="AA53" s="7" t="s">
        <v>233</v>
      </c>
      <c r="AB53" s="7">
        <v>1</v>
      </c>
      <c r="AC53" s="7">
        <f t="shared" si="0"/>
        <v>2.1384503633548901E-3</v>
      </c>
      <c r="AD53" s="7">
        <v>0.158958353933425</v>
      </c>
      <c r="AE53" s="7">
        <v>0.213093856355064</v>
      </c>
      <c r="AF53" s="7">
        <f t="shared" si="1"/>
        <v>0.27087363697775763</v>
      </c>
    </row>
    <row r="54" spans="1:32">
      <c r="A54" s="30">
        <v>3.133</v>
      </c>
      <c r="B54" s="30">
        <v>101.7</v>
      </c>
      <c r="C54" s="106">
        <v>0.23610445887878501</v>
      </c>
      <c r="D54" s="30">
        <v>100</v>
      </c>
      <c r="E54" s="29">
        <v>0.2</v>
      </c>
      <c r="F54" s="47">
        <v>22.711534006657601</v>
      </c>
      <c r="G54" s="6">
        <v>85.804574009999996</v>
      </c>
      <c r="H54" s="6">
        <v>14.25</v>
      </c>
      <c r="I54" s="7">
        <v>299.60540746666697</v>
      </c>
      <c r="J54" s="6">
        <v>31.400546378669699</v>
      </c>
      <c r="K54" s="7">
        <v>985.20707240118804</v>
      </c>
      <c r="L54" s="6">
        <v>8.1034090638334808E-3</v>
      </c>
      <c r="M54" s="6">
        <v>5.1947671652282601</v>
      </c>
      <c r="N54" s="6">
        <v>4.2095323331215198E-2</v>
      </c>
      <c r="O54" s="6">
        <v>4.22084283803245E-2</v>
      </c>
      <c r="P54" s="11"/>
      <c r="Q54" s="7">
        <v>85.804574009999996</v>
      </c>
      <c r="R54" s="6">
        <v>14.25</v>
      </c>
      <c r="S54" s="7">
        <v>61.190821335269902</v>
      </c>
      <c r="T54" s="7">
        <v>16.673248320237001</v>
      </c>
      <c r="U54" s="7">
        <v>21.195489275492299</v>
      </c>
      <c r="V54" s="7">
        <v>22.647417787872399</v>
      </c>
      <c r="W54" s="7">
        <v>815</v>
      </c>
      <c r="X54" s="7">
        <v>3.3227972819558201E-2</v>
      </c>
      <c r="Y54" s="7">
        <v>0.28229212186823399</v>
      </c>
      <c r="Z54" s="7" t="s">
        <v>233</v>
      </c>
      <c r="AA54" s="7" t="s">
        <v>233</v>
      </c>
      <c r="AB54" s="7">
        <v>1</v>
      </c>
      <c r="AC54" s="7">
        <f t="shared" si="0"/>
        <v>2.0716565441284201E-3</v>
      </c>
      <c r="AD54" s="7">
        <v>0.12676636545980499</v>
      </c>
      <c r="AE54" s="7">
        <v>0.127106971371723</v>
      </c>
      <c r="AF54" s="7">
        <f t="shared" si="1"/>
        <v>0.16931539975204751</v>
      </c>
    </row>
    <row r="55" spans="1:32">
      <c r="A55" s="30">
        <v>9.0500000000000007</v>
      </c>
      <c r="B55" s="30">
        <v>38.700000000000003</v>
      </c>
      <c r="C55" s="106">
        <v>2.4500049160000001</v>
      </c>
      <c r="D55" s="30">
        <v>100</v>
      </c>
      <c r="E55" s="29">
        <v>0.2</v>
      </c>
      <c r="F55" s="47">
        <v>12.899490583538901</v>
      </c>
      <c r="G55" s="6">
        <v>20.143480329999999</v>
      </c>
      <c r="H55" s="6">
        <v>14.25</v>
      </c>
      <c r="I55" s="7">
        <v>290.21009333333302</v>
      </c>
      <c r="J55" s="6">
        <v>17.275322409788998</v>
      </c>
      <c r="K55" s="7">
        <v>751.61760290056804</v>
      </c>
      <c r="L55" s="6">
        <v>5.1187744587873098E-3</v>
      </c>
      <c r="M55" s="6">
        <v>4.9397863373491004</v>
      </c>
      <c r="N55" s="6">
        <v>2.5285652135489101E-2</v>
      </c>
      <c r="O55" s="6">
        <v>7.3425347393130697E-2</v>
      </c>
      <c r="P55" s="11"/>
      <c r="Q55" s="7">
        <v>20.143480329999999</v>
      </c>
      <c r="R55" s="6">
        <v>14.25</v>
      </c>
      <c r="S55" s="7">
        <v>28.284037548947001</v>
      </c>
      <c r="T55" s="7">
        <v>7.7068222204215298</v>
      </c>
      <c r="U55" s="7">
        <v>10.3916948925868</v>
      </c>
      <c r="V55" s="7">
        <v>10.084012157887299</v>
      </c>
      <c r="W55" s="7">
        <v>815</v>
      </c>
      <c r="X55" s="7">
        <v>1.4522752504139E-2</v>
      </c>
      <c r="Y55" s="7">
        <v>0.13211321423875999</v>
      </c>
      <c r="Z55" s="7" t="s">
        <v>233</v>
      </c>
      <c r="AA55" s="7" t="s">
        <v>233</v>
      </c>
      <c r="AB55" s="7">
        <v>1</v>
      </c>
      <c r="AC55" s="7">
        <f t="shared" si="0"/>
        <v>1.9347076334916477E-3</v>
      </c>
      <c r="AD55" s="7">
        <v>5.4721343351911998E-2</v>
      </c>
      <c r="AE55" s="7">
        <v>0.158901721177823</v>
      </c>
      <c r="AF55" s="7">
        <f t="shared" si="1"/>
        <v>0.2323270685709537</v>
      </c>
    </row>
    <row r="56" spans="1:32">
      <c r="A56" s="30">
        <v>28.716999999999999</v>
      </c>
      <c r="B56" s="30">
        <v>77.3</v>
      </c>
      <c r="C56" s="106">
        <v>0.21755945549535999</v>
      </c>
      <c r="D56" s="30">
        <v>100</v>
      </c>
      <c r="E56" s="29">
        <v>1</v>
      </c>
      <c r="F56" s="47">
        <v>24.6494497421807</v>
      </c>
      <c r="G56" s="6">
        <v>48.241162150000001</v>
      </c>
      <c r="H56" s="6">
        <v>29</v>
      </c>
      <c r="I56" s="7">
        <v>298.058498933333</v>
      </c>
      <c r="J56" s="6">
        <v>33.903913196525302</v>
      </c>
      <c r="K56" s="7">
        <v>987.38664403767905</v>
      </c>
      <c r="L56" s="6">
        <v>1.76597797894033E-2</v>
      </c>
      <c r="M56" s="6">
        <v>5.1648150185010699</v>
      </c>
      <c r="N56" s="6">
        <v>9.1209495879731997E-2</v>
      </c>
      <c r="O56" s="6">
        <v>0.12227217212725799</v>
      </c>
      <c r="P56" s="11"/>
      <c r="Q56" s="7">
        <v>48.241162150000001</v>
      </c>
      <c r="R56" s="6">
        <v>29</v>
      </c>
      <c r="S56" s="7">
        <v>70.416861766550298</v>
      </c>
      <c r="T56" s="7">
        <v>19.187155794700399</v>
      </c>
      <c r="U56" s="7">
        <v>23.161586949256399</v>
      </c>
      <c r="V56" s="7">
        <v>26.2361632790507</v>
      </c>
      <c r="W56" s="7">
        <v>815</v>
      </c>
      <c r="X56" s="7">
        <v>0.18436338007384701</v>
      </c>
      <c r="Y56" s="7">
        <v>0.32383828883454402</v>
      </c>
      <c r="Z56" s="7">
        <v>-0.110725721680664</v>
      </c>
      <c r="AA56" s="7">
        <v>0.82979490363221897</v>
      </c>
      <c r="AB56" s="7">
        <v>0.96876984861816196</v>
      </c>
      <c r="AC56" s="7">
        <f t="shared" si="0"/>
        <v>9.7068819325803503E-3</v>
      </c>
      <c r="AD56" s="7">
        <v>0.68352816323073395</v>
      </c>
      <c r="AE56" s="7">
        <v>0.91631328977610005</v>
      </c>
      <c r="AF56" s="7">
        <f t="shared" si="1"/>
        <v>1.0385854619033581</v>
      </c>
    </row>
    <row r="57" spans="1:32">
      <c r="A57" s="30">
        <v>3.133</v>
      </c>
      <c r="B57" s="30">
        <v>101.7</v>
      </c>
      <c r="C57" s="106">
        <v>0.23610445887878501</v>
      </c>
      <c r="D57" s="30">
        <v>100</v>
      </c>
      <c r="E57" s="29">
        <v>1</v>
      </c>
      <c r="F57" s="47">
        <v>22.0617317765685</v>
      </c>
      <c r="G57" s="6">
        <v>85.804574009999996</v>
      </c>
      <c r="H57" s="6">
        <v>29</v>
      </c>
      <c r="I57" s="7">
        <v>299.60540746666697</v>
      </c>
      <c r="J57" s="6">
        <v>30.5021418474348</v>
      </c>
      <c r="K57" s="7">
        <v>985.20707240118804</v>
      </c>
      <c r="L57" s="6">
        <v>1.7258495588089701E-2</v>
      </c>
      <c r="M57" s="6">
        <v>5.1604033317262203</v>
      </c>
      <c r="N57" s="6">
        <v>8.9060798133360305E-2</v>
      </c>
      <c r="O57" s="6">
        <v>8.9300093740317096E-2</v>
      </c>
      <c r="P57" s="11"/>
      <c r="Q57" s="7">
        <v>85.804574009999996</v>
      </c>
      <c r="R57" s="6">
        <v>29</v>
      </c>
      <c r="S57" s="7">
        <v>58.817752689182697</v>
      </c>
      <c r="T57" s="7">
        <v>16.0266356101315</v>
      </c>
      <c r="U57" s="7">
        <v>20.6417406357278</v>
      </c>
      <c r="V57" s="7">
        <v>21.728164155214898</v>
      </c>
      <c r="W57" s="7">
        <v>815</v>
      </c>
      <c r="X57" s="7">
        <v>0.150675405853918</v>
      </c>
      <c r="Y57" s="7">
        <v>0.27156587635410301</v>
      </c>
      <c r="Z57" s="7">
        <v>-0.110725721680664</v>
      </c>
      <c r="AA57" s="7">
        <v>0.82979490363221897</v>
      </c>
      <c r="AB57" s="7">
        <v>0.96657637343258396</v>
      </c>
      <c r="AC57" s="7">
        <f t="shared" si="0"/>
        <v>9.4387832958774381E-3</v>
      </c>
      <c r="AD57" s="7">
        <v>0.55516802158370604</v>
      </c>
      <c r="AE57" s="7">
        <v>0.55665969099911905</v>
      </c>
      <c r="AF57" s="7">
        <f t="shared" si="1"/>
        <v>0.64595978473943616</v>
      </c>
    </row>
    <row r="58" spans="1:32">
      <c r="A58" s="30">
        <v>9.0500000000000007</v>
      </c>
      <c r="B58" s="30">
        <v>38.700000000000003</v>
      </c>
      <c r="C58" s="106">
        <v>2.4500049160000001</v>
      </c>
      <c r="D58" s="30">
        <v>100</v>
      </c>
      <c r="E58" s="29">
        <v>1</v>
      </c>
      <c r="F58" s="47">
        <v>12.082627401709599</v>
      </c>
      <c r="G58" s="6">
        <v>20.143480329999999</v>
      </c>
      <c r="H58" s="6">
        <v>29</v>
      </c>
      <c r="I58" s="7">
        <v>290.21009333333302</v>
      </c>
      <c r="J58" s="6">
        <v>16.181358680027799</v>
      </c>
      <c r="K58" s="7">
        <v>751.61760290056804</v>
      </c>
      <c r="L58" s="6">
        <v>1.0911954157508501E-2</v>
      </c>
      <c r="M58" s="6">
        <v>4.9100250926386702</v>
      </c>
      <c r="N58" s="6">
        <v>5.3577968723089703E-2</v>
      </c>
      <c r="O58" s="6">
        <v>0.155581550558061</v>
      </c>
      <c r="P58" s="11"/>
      <c r="Q58" s="7">
        <v>20.143480329999999</v>
      </c>
      <c r="R58" s="6">
        <v>29</v>
      </c>
      <c r="S58" s="7">
        <v>26.720468080335699</v>
      </c>
      <c r="T58" s="7">
        <v>7.2807814932794797</v>
      </c>
      <c r="U58" s="7">
        <v>9.5955466051354392</v>
      </c>
      <c r="V58" s="7">
        <v>9.4998086895701999</v>
      </c>
      <c r="W58" s="7">
        <v>815</v>
      </c>
      <c r="X58" s="7">
        <v>6.5283277210060303E-2</v>
      </c>
      <c r="Y58" s="7">
        <v>0.124899043454297</v>
      </c>
      <c r="Z58" s="7">
        <v>-0.110725721680664</v>
      </c>
      <c r="AA58" s="7">
        <v>0.82979490363221897</v>
      </c>
      <c r="AB58" s="7">
        <v>0.76709582367821205</v>
      </c>
      <c r="AC58" s="7">
        <f t="shared" si="0"/>
        <v>7.0567563319292037E-3</v>
      </c>
      <c r="AD58" s="7">
        <v>0.18855983231802201</v>
      </c>
      <c r="AE58" s="7">
        <v>0.54754653422243704</v>
      </c>
      <c r="AF58" s="7">
        <f t="shared" si="1"/>
        <v>0.70312808478049804</v>
      </c>
    </row>
    <row r="59" spans="1:32">
      <c r="A59" s="30">
        <v>28.716999999999999</v>
      </c>
      <c r="B59" s="30">
        <v>77.3</v>
      </c>
      <c r="C59" s="106">
        <v>0.21755945549535999</v>
      </c>
      <c r="D59" s="30">
        <v>100</v>
      </c>
      <c r="E59" s="29">
        <v>0.5</v>
      </c>
      <c r="F59" s="47">
        <v>25.060229930381698</v>
      </c>
      <c r="G59" s="6">
        <v>48.241162150000001</v>
      </c>
      <c r="H59" s="6">
        <v>29</v>
      </c>
      <c r="I59" s="7">
        <v>298.058498933333</v>
      </c>
      <c r="J59" s="6">
        <v>34.468917932504603</v>
      </c>
      <c r="K59" s="7">
        <v>987.38664403767905</v>
      </c>
      <c r="L59" s="6">
        <v>1.7670177897882298E-2</v>
      </c>
      <c r="M59" s="6">
        <v>5.1652592606730501</v>
      </c>
      <c r="N59" s="6">
        <v>9.1271050024776604E-2</v>
      </c>
      <c r="O59" s="6">
        <v>0.122354689401863</v>
      </c>
      <c r="P59" s="11"/>
      <c r="Q59" s="7">
        <v>48.241162150000001</v>
      </c>
      <c r="R59" s="6">
        <v>29</v>
      </c>
      <c r="S59" s="7">
        <v>72.304772615340795</v>
      </c>
      <c r="T59" s="7">
        <v>19.701572919711399</v>
      </c>
      <c r="U59" s="7">
        <v>23.5319904099381</v>
      </c>
      <c r="V59" s="7">
        <v>26.9732435072751</v>
      </c>
      <c r="W59" s="7">
        <v>815</v>
      </c>
      <c r="X59" s="7">
        <v>0.189989762317336</v>
      </c>
      <c r="Y59" s="7">
        <v>0.33230910975267097</v>
      </c>
      <c r="Z59" s="7">
        <v>-0.110725721680664</v>
      </c>
      <c r="AA59" s="7">
        <v>0.82979490363221897</v>
      </c>
      <c r="AB59" s="7">
        <v>0.96876984861816196</v>
      </c>
      <c r="AC59" s="7">
        <f t="shared" si="0"/>
        <v>9.7481282415770049E-3</v>
      </c>
      <c r="AD59" s="7">
        <v>0.70483619593240798</v>
      </c>
      <c r="AE59" s="7">
        <v>0.94487807260998102</v>
      </c>
      <c r="AF59" s="7">
        <f t="shared" si="1"/>
        <v>1.067232762011844</v>
      </c>
    </row>
    <row r="60" spans="1:32">
      <c r="A60" s="30">
        <v>3.133</v>
      </c>
      <c r="B60" s="30">
        <v>101.7</v>
      </c>
      <c r="C60" s="106">
        <v>0.23610445887878501</v>
      </c>
      <c r="D60" s="30">
        <v>100</v>
      </c>
      <c r="E60" s="29">
        <v>0.5</v>
      </c>
      <c r="F60" s="47">
        <v>22.351413024018001</v>
      </c>
      <c r="G60" s="6">
        <v>85.804574009999996</v>
      </c>
      <c r="H60" s="6">
        <v>29</v>
      </c>
      <c r="I60" s="7">
        <v>299.60540746666697</v>
      </c>
      <c r="J60" s="6">
        <v>30.9026497762652</v>
      </c>
      <c r="K60" s="7">
        <v>985.20707240118804</v>
      </c>
      <c r="L60" s="6">
        <v>1.7265734532192899E-2</v>
      </c>
      <c r="M60" s="6">
        <v>5.1607213223972002</v>
      </c>
      <c r="N60" s="6">
        <v>8.9103644347137301E-2</v>
      </c>
      <c r="O60" s="6">
        <v>8.9343055076695099E-2</v>
      </c>
      <c r="P60" s="11"/>
      <c r="Q60" s="7">
        <v>85.804574009999996</v>
      </c>
      <c r="R60" s="6">
        <v>29</v>
      </c>
      <c r="S60" s="7">
        <v>59.831746860301102</v>
      </c>
      <c r="T60" s="7">
        <v>16.302928299809601</v>
      </c>
      <c r="U60" s="7">
        <v>20.881038130799499</v>
      </c>
      <c r="V60" s="7">
        <v>22.120751880779899</v>
      </c>
      <c r="W60" s="7">
        <v>815</v>
      </c>
      <c r="X60" s="7">
        <v>0.15355994149062699</v>
      </c>
      <c r="Y60" s="7">
        <v>0.27615110948115101</v>
      </c>
      <c r="Z60" s="7">
        <v>-0.110725721680664</v>
      </c>
      <c r="AA60" s="7">
        <v>0.82979490363221897</v>
      </c>
      <c r="AB60" s="7">
        <v>0.96657637343258396</v>
      </c>
      <c r="AC60" s="7">
        <f t="shared" si="0"/>
        <v>9.4597571767048617E-3</v>
      </c>
      <c r="AD60" s="7">
        <v>0.56599379675652095</v>
      </c>
      <c r="AE60" s="7">
        <v>0.56751455372218196</v>
      </c>
      <c r="AF60" s="7">
        <f t="shared" si="1"/>
        <v>0.65685760879887711</v>
      </c>
    </row>
    <row r="61" spans="1:32">
      <c r="A61" s="30">
        <v>9.0500000000000007</v>
      </c>
      <c r="B61" s="30">
        <v>38.700000000000003</v>
      </c>
      <c r="C61" s="106">
        <v>2.4500049160000001</v>
      </c>
      <c r="D61" s="30">
        <v>100</v>
      </c>
      <c r="E61" s="29">
        <v>0.5</v>
      </c>
      <c r="F61" s="47">
        <v>12.4403992967774</v>
      </c>
      <c r="G61" s="6">
        <v>20.143480329999999</v>
      </c>
      <c r="H61" s="6">
        <v>29</v>
      </c>
      <c r="I61" s="7">
        <v>290.21009333333302</v>
      </c>
      <c r="J61" s="6">
        <v>16.660495805360899</v>
      </c>
      <c r="K61" s="7">
        <v>751.61760290056804</v>
      </c>
      <c r="L61" s="6">
        <v>1.0919234819390999E-2</v>
      </c>
      <c r="M61" s="6">
        <v>4.9106398205749304</v>
      </c>
      <c r="N61" s="6">
        <v>5.36204293143097E-2</v>
      </c>
      <c r="O61" s="6">
        <v>0.15570484908499399</v>
      </c>
      <c r="P61" s="11"/>
      <c r="Q61" s="7">
        <v>20.143480329999999</v>
      </c>
      <c r="R61" s="6">
        <v>29</v>
      </c>
      <c r="S61" s="7">
        <v>27.4242923344917</v>
      </c>
      <c r="T61" s="7">
        <v>7.4725592192075503</v>
      </c>
      <c r="U61" s="7">
        <v>9.95953730454187</v>
      </c>
      <c r="V61" s="7">
        <v>9.7625878312443</v>
      </c>
      <c r="W61" s="7">
        <v>815</v>
      </c>
      <c r="X61" s="7">
        <v>6.7036954962437098E-2</v>
      </c>
      <c r="Y61" s="7">
        <v>0.12814735523435999</v>
      </c>
      <c r="Z61" s="7">
        <v>-0.110725721680664</v>
      </c>
      <c r="AA61" s="7">
        <v>0.82979490363221897</v>
      </c>
      <c r="AB61" s="7">
        <v>0.76709582367821205</v>
      </c>
      <c r="AC61" s="7">
        <f t="shared" si="0"/>
        <v>7.0626375267714451E-3</v>
      </c>
      <c r="AD61" s="7">
        <v>0.19368783618673199</v>
      </c>
      <c r="AE61" s="7">
        <v>0.56243740844137302</v>
      </c>
      <c r="AF61" s="7">
        <f t="shared" si="1"/>
        <v>0.71814225752636696</v>
      </c>
    </row>
    <row r="62" spans="1:32">
      <c r="A62" s="30">
        <v>28.716999999999999</v>
      </c>
      <c r="B62" s="30">
        <v>77.3</v>
      </c>
      <c r="C62" s="106">
        <v>0.21755945549535999</v>
      </c>
      <c r="D62" s="30">
        <v>100</v>
      </c>
      <c r="E62" s="29">
        <v>0.3</v>
      </c>
      <c r="F62" s="47">
        <v>25.340187580003899</v>
      </c>
      <c r="G62" s="6">
        <v>48.241162150000001</v>
      </c>
      <c r="H62" s="6">
        <v>29</v>
      </c>
      <c r="I62" s="7">
        <v>298.058498933333</v>
      </c>
      <c r="J62" s="6">
        <v>34.853983723050597</v>
      </c>
      <c r="K62" s="7">
        <v>987.38664403767905</v>
      </c>
      <c r="L62" s="6">
        <v>1.7677264488510602E-2</v>
      </c>
      <c r="M62" s="6">
        <v>5.1655617766220399</v>
      </c>
      <c r="N62" s="6">
        <v>9.1313001757088702E-2</v>
      </c>
      <c r="O62" s="6">
        <v>0.122410928386464</v>
      </c>
      <c r="P62" s="11"/>
      <c r="Q62" s="7">
        <v>48.241162150000001</v>
      </c>
      <c r="R62" s="6">
        <v>29</v>
      </c>
      <c r="S62" s="7">
        <v>73.404083927072307</v>
      </c>
      <c r="T62" s="7">
        <v>20.001112786668202</v>
      </c>
      <c r="U62" s="7">
        <v>23.743242501937399</v>
      </c>
      <c r="V62" s="7">
        <v>27.402839081130001</v>
      </c>
      <c r="W62" s="7">
        <v>815</v>
      </c>
      <c r="X62" s="7">
        <v>0.19328436682993899</v>
      </c>
      <c r="Y62" s="7">
        <v>0.337236743464297</v>
      </c>
      <c r="Z62" s="7">
        <v>-0.110725721680664</v>
      </c>
      <c r="AA62" s="7">
        <v>0.82979490363221897</v>
      </c>
      <c r="AB62" s="7">
        <v>0.96876984861816196</v>
      </c>
      <c r="AC62" s="7">
        <f t="shared" si="0"/>
        <v>9.772262481608892E-3</v>
      </c>
      <c r="AD62" s="7">
        <v>0.717323975357399</v>
      </c>
      <c r="AE62" s="7">
        <v>0.96161874089909405</v>
      </c>
      <c r="AF62" s="7">
        <f t="shared" si="1"/>
        <v>1.084029669285558</v>
      </c>
    </row>
    <row r="63" spans="1:32">
      <c r="A63" s="30">
        <v>3.133</v>
      </c>
      <c r="B63" s="30">
        <v>101.7</v>
      </c>
      <c r="C63" s="106">
        <v>0.23610445887878501</v>
      </c>
      <c r="D63" s="30">
        <v>100</v>
      </c>
      <c r="E63" s="29">
        <v>0.3</v>
      </c>
      <c r="F63" s="47">
        <v>22.555079554963701</v>
      </c>
      <c r="G63" s="6">
        <v>85.804574009999996</v>
      </c>
      <c r="H63" s="6">
        <v>29</v>
      </c>
      <c r="I63" s="7">
        <v>299.60540746666697</v>
      </c>
      <c r="J63" s="6">
        <v>31.1842353507522</v>
      </c>
      <c r="K63" s="7">
        <v>985.20707240118804</v>
      </c>
      <c r="L63" s="6">
        <v>1.7270824026297499E-2</v>
      </c>
      <c r="M63" s="6">
        <v>5.1609447609082499</v>
      </c>
      <c r="N63" s="6">
        <v>8.9133768775088204E-2</v>
      </c>
      <c r="O63" s="6">
        <v>8.9373260445345104E-2</v>
      </c>
      <c r="P63" s="11"/>
      <c r="Q63" s="7">
        <v>85.804574009999996</v>
      </c>
      <c r="R63" s="6">
        <v>29</v>
      </c>
      <c r="S63" s="7">
        <v>60.582852432774203</v>
      </c>
      <c r="T63" s="7">
        <v>16.5075892187396</v>
      </c>
      <c r="U63" s="7">
        <v>21.055694932545901</v>
      </c>
      <c r="V63" s="7">
        <v>22.411752458515402</v>
      </c>
      <c r="W63" s="7">
        <v>815</v>
      </c>
      <c r="X63" s="7">
        <v>0.15570410532825801</v>
      </c>
      <c r="Y63" s="7">
        <v>0.27954565905463402</v>
      </c>
      <c r="Z63" s="7">
        <v>-0.110725721680664</v>
      </c>
      <c r="AA63" s="7">
        <v>0.82979490363221897</v>
      </c>
      <c r="AB63" s="7">
        <v>0.96657637343258396</v>
      </c>
      <c r="AC63" s="7">
        <f t="shared" si="0"/>
        <v>9.4753694813095642E-3</v>
      </c>
      <c r="AD63" s="7">
        <v>0.57404491103218902</v>
      </c>
      <c r="AE63" s="7">
        <v>0.57558730036941697</v>
      </c>
      <c r="AF63" s="7">
        <f t="shared" si="1"/>
        <v>0.66496056081476207</v>
      </c>
    </row>
    <row r="64" spans="1:32">
      <c r="A64" s="30">
        <v>9.0500000000000007</v>
      </c>
      <c r="B64" s="30">
        <v>38.700000000000003</v>
      </c>
      <c r="C64" s="106">
        <v>2.4500049160000001</v>
      </c>
      <c r="D64" s="30">
        <v>100</v>
      </c>
      <c r="E64" s="29">
        <v>0.3</v>
      </c>
      <c r="F64" s="47">
        <v>12.7015685604699</v>
      </c>
      <c r="G64" s="6">
        <v>20.143480329999999</v>
      </c>
      <c r="H64" s="6">
        <v>29</v>
      </c>
      <c r="I64" s="7">
        <v>290.21009333333302</v>
      </c>
      <c r="J64" s="6">
        <v>17.010260255716201</v>
      </c>
      <c r="K64" s="7">
        <v>751.61760290056804</v>
      </c>
      <c r="L64" s="6">
        <v>1.0924549618009601E-2</v>
      </c>
      <c r="M64" s="6">
        <v>4.9110881591808102</v>
      </c>
      <c r="N64" s="6">
        <v>5.365142627339E-2</v>
      </c>
      <c r="O64" s="6">
        <v>0.15579485912216501</v>
      </c>
      <c r="P64" s="11"/>
      <c r="Q64" s="7">
        <v>20.143480329999999</v>
      </c>
      <c r="R64" s="6">
        <v>29</v>
      </c>
      <c r="S64" s="7">
        <v>27.860745152481201</v>
      </c>
      <c r="T64" s="7">
        <v>7.5914836927741796</v>
      </c>
      <c r="U64" s="7">
        <v>10.180590474651201</v>
      </c>
      <c r="V64" s="7">
        <v>9.9257016947503196</v>
      </c>
      <c r="W64" s="7">
        <v>815</v>
      </c>
      <c r="X64" s="7">
        <v>6.8126926092453605E-2</v>
      </c>
      <c r="Y64" s="7">
        <v>0.13016092062339499</v>
      </c>
      <c r="Z64" s="7">
        <v>-0.110725721680664</v>
      </c>
      <c r="AA64" s="7">
        <v>0.82979490363221897</v>
      </c>
      <c r="AB64" s="7">
        <v>0.76709582367821205</v>
      </c>
      <c r="AC64" s="7">
        <f t="shared" si="0"/>
        <v>7.0664366243000853E-3</v>
      </c>
      <c r="AD64" s="7">
        <v>0.19687618992578401</v>
      </c>
      <c r="AE64" s="7">
        <v>0.57169585982114002</v>
      </c>
      <c r="AF64" s="7">
        <f t="shared" si="1"/>
        <v>0.72749071894330508</v>
      </c>
    </row>
    <row r="65" spans="1:32">
      <c r="A65" s="30">
        <v>28.716999999999999</v>
      </c>
      <c r="B65" s="30">
        <v>77.3</v>
      </c>
      <c r="C65" s="106">
        <v>0.21755945549535999</v>
      </c>
      <c r="D65" s="30">
        <v>100</v>
      </c>
      <c r="E65" s="29">
        <v>0.2</v>
      </c>
      <c r="F65" s="47">
        <v>25.541402343110601</v>
      </c>
      <c r="G65" s="6">
        <v>48.241162150000001</v>
      </c>
      <c r="H65" s="6">
        <v>29</v>
      </c>
      <c r="I65" s="7">
        <v>298.058498933333</v>
      </c>
      <c r="J65" s="6">
        <v>35.130743161236097</v>
      </c>
      <c r="K65" s="7">
        <v>987.38664403767905</v>
      </c>
      <c r="L65" s="6">
        <v>1.76823578553294E-2</v>
      </c>
      <c r="M65" s="6">
        <v>5.1657790812717401</v>
      </c>
      <c r="N65" s="6">
        <v>9.1343154316621794E-2</v>
      </c>
      <c r="O65" s="6">
        <v>0.122451349824098</v>
      </c>
      <c r="P65" s="11"/>
      <c r="Q65" s="7">
        <v>48.241162150000001</v>
      </c>
      <c r="R65" s="6">
        <v>29</v>
      </c>
      <c r="S65" s="7">
        <v>74.333431655642897</v>
      </c>
      <c r="T65" s="7">
        <v>20.2543410505839</v>
      </c>
      <c r="U65" s="7">
        <v>23.919379751431499</v>
      </c>
      <c r="V65" s="7">
        <v>27.766241500557999</v>
      </c>
      <c r="W65" s="7">
        <v>815</v>
      </c>
      <c r="X65" s="7">
        <v>0.19608016000171299</v>
      </c>
      <c r="Y65" s="7">
        <v>0.34139973567009302</v>
      </c>
      <c r="Z65" s="7">
        <v>-0.110725721680664</v>
      </c>
      <c r="AA65" s="7">
        <v>0.82979490363221897</v>
      </c>
      <c r="AB65" s="7">
        <v>0.96876984861816196</v>
      </c>
      <c r="AC65" s="7">
        <f t="shared" si="0"/>
        <v>9.7927293917293972E-3</v>
      </c>
      <c r="AD65" s="7">
        <v>0.72792718096232301</v>
      </c>
      <c r="AE65" s="7">
        <v>0.97583301725618998</v>
      </c>
      <c r="AF65" s="7">
        <f t="shared" si="1"/>
        <v>1.098284367080288</v>
      </c>
    </row>
    <row r="66" spans="1:32">
      <c r="A66" s="30">
        <v>3.133</v>
      </c>
      <c r="B66" s="30">
        <v>101.7</v>
      </c>
      <c r="C66" s="106">
        <v>0.23610445887878501</v>
      </c>
      <c r="D66" s="30">
        <v>100</v>
      </c>
      <c r="E66" s="29">
        <v>0.2</v>
      </c>
      <c r="F66" s="47">
        <v>22.711534006657601</v>
      </c>
      <c r="G66" s="6">
        <v>85.804574009999996</v>
      </c>
      <c r="H66" s="6">
        <v>29</v>
      </c>
      <c r="I66" s="7">
        <v>299.60540746666697</v>
      </c>
      <c r="J66" s="6">
        <v>31.400546378669699</v>
      </c>
      <c r="K66" s="7">
        <v>985.20707240118804</v>
      </c>
      <c r="L66" s="6">
        <v>1.7274733721969599E-2</v>
      </c>
      <c r="M66" s="6">
        <v>5.1611163302696097</v>
      </c>
      <c r="N66" s="6">
        <v>8.9156910313516399E-2</v>
      </c>
      <c r="O66" s="6">
        <v>8.9396464162291897E-2</v>
      </c>
      <c r="P66" s="11"/>
      <c r="Q66" s="7">
        <v>85.804574009999996</v>
      </c>
      <c r="R66" s="6">
        <v>29</v>
      </c>
      <c r="S66" s="7">
        <v>61.190821335269902</v>
      </c>
      <c r="T66" s="7">
        <v>16.673248320237001</v>
      </c>
      <c r="U66" s="7">
        <v>21.195489275492299</v>
      </c>
      <c r="V66" s="7">
        <v>22.647417787872399</v>
      </c>
      <c r="W66" s="7">
        <v>815</v>
      </c>
      <c r="X66" s="7">
        <v>0.15744431822218199</v>
      </c>
      <c r="Y66" s="7">
        <v>0.28229212186823399</v>
      </c>
      <c r="Z66" s="7">
        <v>-0.110725721680664</v>
      </c>
      <c r="AA66" s="7">
        <v>0.82979490363221897</v>
      </c>
      <c r="AB66" s="7">
        <v>0.96657637343258396</v>
      </c>
      <c r="AC66" s="7">
        <f t="shared" si="0"/>
        <v>9.4880524658992101E-3</v>
      </c>
      <c r="AD66" s="7">
        <v>0.58058172326050494</v>
      </c>
      <c r="AE66" s="7">
        <v>0.58214167622261104</v>
      </c>
      <c r="AF66" s="7">
        <f t="shared" si="1"/>
        <v>0.67153814038490289</v>
      </c>
    </row>
    <row r="67" spans="1:32">
      <c r="A67" s="30">
        <v>9.0500000000000007</v>
      </c>
      <c r="B67" s="30">
        <v>38.700000000000003</v>
      </c>
      <c r="C67" s="106">
        <v>2.4500049160000001</v>
      </c>
      <c r="D67" s="30">
        <v>100</v>
      </c>
      <c r="E67" s="29">
        <v>0.2</v>
      </c>
      <c r="F67" s="47">
        <v>12.899490583538901</v>
      </c>
      <c r="G67" s="6">
        <v>20.143480329999999</v>
      </c>
      <c r="H67" s="6">
        <v>29</v>
      </c>
      <c r="I67" s="7">
        <v>290.21009333333302</v>
      </c>
      <c r="J67" s="6">
        <v>17.275322409788998</v>
      </c>
      <c r="K67" s="7">
        <v>751.61760290056804</v>
      </c>
      <c r="L67" s="6">
        <v>1.0928577335027599E-2</v>
      </c>
      <c r="M67" s="6">
        <v>4.9114276961457604</v>
      </c>
      <c r="N67" s="6">
        <v>5.36749174027253E-2</v>
      </c>
      <c r="O67" s="6">
        <v>0.15586307347245601</v>
      </c>
      <c r="P67" s="11"/>
      <c r="Q67" s="7">
        <v>20.143480329999999</v>
      </c>
      <c r="R67" s="6">
        <v>29</v>
      </c>
      <c r="S67" s="7">
        <v>28.284037548947001</v>
      </c>
      <c r="T67" s="7">
        <v>7.7068222204215298</v>
      </c>
      <c r="U67" s="7">
        <v>10.3916948925868</v>
      </c>
      <c r="V67" s="7">
        <v>10.084012157887299</v>
      </c>
      <c r="W67" s="7">
        <v>815</v>
      </c>
      <c r="X67" s="7">
        <v>6.9185862834007003E-2</v>
      </c>
      <c r="Y67" s="7">
        <v>0.13211321423875999</v>
      </c>
      <c r="Z67" s="7">
        <v>-0.110725721680664</v>
      </c>
      <c r="AA67" s="7">
        <v>0.82979490363221897</v>
      </c>
      <c r="AB67" s="7">
        <v>0.76709582367821205</v>
      </c>
      <c r="AC67" s="7">
        <f t="shared" si="0"/>
        <v>7.070227506633997E-3</v>
      </c>
      <c r="AD67" s="7">
        <v>0.199974580277234</v>
      </c>
      <c r="AE67" s="7">
        <v>0.58069307241805901</v>
      </c>
      <c r="AF67" s="7">
        <f t="shared" si="1"/>
        <v>0.73655614589051499</v>
      </c>
    </row>
  </sheetData>
  <mergeCells count="7">
    <mergeCell ref="AD1:AF1"/>
    <mergeCell ref="N1:O1"/>
    <mergeCell ref="A1:F1"/>
    <mergeCell ref="G1:K1"/>
    <mergeCell ref="L1:M1"/>
    <mergeCell ref="Q1:S1"/>
    <mergeCell ref="T1:AC1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F13" sqref="F13"/>
    </sheetView>
  </sheetViews>
  <sheetFormatPr defaultRowHeight="14.5"/>
  <cols>
    <col min="1" max="1" width="13.90625" customWidth="1"/>
    <col min="2" max="2" width="9.90625" customWidth="1"/>
    <col min="3" max="3" width="10.36328125" customWidth="1"/>
    <col min="4" max="4" width="10.90625" customWidth="1"/>
    <col min="5" max="5" width="18.90625" customWidth="1"/>
    <col min="6" max="6" width="10.08984375" bestFit="1" customWidth="1"/>
    <col min="7" max="7" width="14.54296875" bestFit="1" customWidth="1"/>
    <col min="8" max="9" width="11.1796875" bestFit="1" customWidth="1"/>
    <col min="10" max="11" width="11.81640625" bestFit="1" customWidth="1"/>
    <col min="12" max="13" width="13.453125" bestFit="1" customWidth="1"/>
    <col min="14" max="14" width="11.1796875" bestFit="1" customWidth="1"/>
    <col min="15" max="15" width="14.54296875" bestFit="1" customWidth="1"/>
    <col min="16" max="17" width="11.1796875" bestFit="1" customWidth="1"/>
    <col min="18" max="18" width="13.453125" bestFit="1" customWidth="1"/>
    <col min="19" max="19" width="16.7265625" bestFit="1" customWidth="1"/>
  </cols>
  <sheetData>
    <row r="1" spans="1:19">
      <c r="A1" s="132" t="s">
        <v>0</v>
      </c>
      <c r="B1" s="132"/>
      <c r="C1" s="132"/>
      <c r="D1" s="132"/>
      <c r="E1" s="132"/>
      <c r="F1" s="132"/>
      <c r="G1" s="132" t="s">
        <v>24</v>
      </c>
      <c r="H1" s="132"/>
      <c r="I1" s="132"/>
      <c r="J1" s="132"/>
      <c r="K1" s="132"/>
      <c r="L1" s="132"/>
      <c r="M1" s="132"/>
      <c r="N1" s="132"/>
      <c r="O1" s="132"/>
      <c r="P1" s="132" t="s">
        <v>51</v>
      </c>
      <c r="Q1" s="132"/>
      <c r="R1" s="132"/>
      <c r="S1" s="132"/>
    </row>
    <row r="2" spans="1:19" ht="43.5">
      <c r="A2" s="16" t="s">
        <v>250</v>
      </c>
      <c r="B2" s="16" t="s">
        <v>251</v>
      </c>
      <c r="C2" s="14" t="s">
        <v>53</v>
      </c>
      <c r="D2" s="23" t="s">
        <v>59</v>
      </c>
      <c r="E2" s="14" t="s">
        <v>252</v>
      </c>
      <c r="F2" s="14" t="s">
        <v>260</v>
      </c>
      <c r="G2" s="15" t="s">
        <v>261</v>
      </c>
      <c r="H2" s="107" t="s">
        <v>253</v>
      </c>
      <c r="I2" s="107" t="s">
        <v>254</v>
      </c>
      <c r="J2" s="15" t="s">
        <v>262</v>
      </c>
      <c r="K2" s="15" t="s">
        <v>263</v>
      </c>
      <c r="L2" s="15" t="s">
        <v>264</v>
      </c>
      <c r="M2" s="15" t="s">
        <v>265</v>
      </c>
      <c r="N2" s="15" t="s">
        <v>57</v>
      </c>
      <c r="O2" s="15" t="s">
        <v>255</v>
      </c>
      <c r="P2" s="15" t="s">
        <v>8</v>
      </c>
      <c r="Q2" s="15" t="s">
        <v>213</v>
      </c>
      <c r="R2" s="15" t="s">
        <v>256</v>
      </c>
      <c r="S2" s="15" t="s">
        <v>198</v>
      </c>
    </row>
    <row r="3" spans="1:19">
      <c r="A3" s="15" t="s">
        <v>257</v>
      </c>
      <c r="B3" s="15" t="s">
        <v>177</v>
      </c>
      <c r="C3" s="23" t="s">
        <v>258</v>
      </c>
      <c r="D3" s="23" t="s">
        <v>55</v>
      </c>
      <c r="E3" s="15" t="s">
        <v>259</v>
      </c>
      <c r="F3" s="15" t="s">
        <v>257</v>
      </c>
      <c r="G3" s="13"/>
      <c r="H3" s="13"/>
      <c r="I3" s="13"/>
      <c r="J3" s="13"/>
      <c r="K3" s="13"/>
      <c r="L3" s="13"/>
      <c r="M3" s="11"/>
      <c r="N3" s="11"/>
      <c r="O3" s="11"/>
      <c r="P3" s="11"/>
      <c r="Q3" s="11"/>
      <c r="R3" s="11"/>
      <c r="S3" s="11"/>
    </row>
    <row r="4" spans="1:19">
      <c r="A4" s="39">
        <v>30</v>
      </c>
      <c r="B4" s="10">
        <v>12.51</v>
      </c>
      <c r="C4" s="10">
        <v>20.329999999999998</v>
      </c>
      <c r="D4" s="8">
        <v>30</v>
      </c>
      <c r="E4" s="54">
        <v>1</v>
      </c>
      <c r="F4" s="36">
        <f>(E4/100)*365.25*24*3600</f>
        <v>315576</v>
      </c>
      <c r="G4" s="9">
        <v>1046.82585705614</v>
      </c>
      <c r="H4" s="9">
        <v>1.45777238264911</v>
      </c>
      <c r="I4" s="9">
        <v>0.49796604817216999</v>
      </c>
      <c r="J4" s="9">
        <v>-0.37330004736762901</v>
      </c>
      <c r="K4" s="9">
        <v>-0.75990440696487904</v>
      </c>
      <c r="L4" s="9">
        <v>105.895225170994</v>
      </c>
      <c r="M4" s="9">
        <v>125.012977483775</v>
      </c>
      <c r="N4" s="9">
        <v>0.143900733893016</v>
      </c>
      <c r="O4" s="9">
        <v>4407.0059975746199</v>
      </c>
      <c r="P4" s="9">
        <v>0.18384158942902301</v>
      </c>
      <c r="Q4" s="9">
        <v>0.92360387342689998</v>
      </c>
      <c r="R4" s="9">
        <v>810.19098721735497</v>
      </c>
      <c r="S4" s="9">
        <v>291467.215960567</v>
      </c>
    </row>
    <row r="5" spans="1:19">
      <c r="A5" s="39">
        <v>30</v>
      </c>
      <c r="B5" s="10">
        <v>19.03</v>
      </c>
      <c r="C5" s="10">
        <v>20.329999999999998</v>
      </c>
      <c r="D5" s="8">
        <v>30</v>
      </c>
      <c r="E5" s="54">
        <v>0.3</v>
      </c>
      <c r="F5" s="36">
        <f>(E5/100)*365.25*24*3600</f>
        <v>94672.8</v>
      </c>
      <c r="G5" s="9">
        <v>888.84015147742002</v>
      </c>
      <c r="H5" s="9">
        <v>1.4413545333448401</v>
      </c>
      <c r="I5" s="9">
        <v>0.49733976945185898</v>
      </c>
      <c r="J5" s="9">
        <v>-0.373854304035105</v>
      </c>
      <c r="K5" s="9">
        <v>-0.76064650271470502</v>
      </c>
      <c r="L5" s="9">
        <v>92.468933116493901</v>
      </c>
      <c r="M5" s="9">
        <v>111.320621699808</v>
      </c>
      <c r="N5" s="9">
        <v>0.145466807139806</v>
      </c>
      <c r="O5" s="9">
        <v>1430.15312739108</v>
      </c>
      <c r="P5" s="9">
        <v>0.184233607317043</v>
      </c>
      <c r="Q5" s="7">
        <v>0.91739124225356805</v>
      </c>
      <c r="R5" s="7">
        <v>263.48226967500898</v>
      </c>
      <c r="S5" s="9">
        <v>86851.997599623603</v>
      </c>
    </row>
    <row r="6" spans="1:19">
      <c r="A6" s="39">
        <v>10</v>
      </c>
      <c r="B6" s="10">
        <v>7.64</v>
      </c>
      <c r="C6" s="10">
        <v>20.329999999999998</v>
      </c>
      <c r="D6" s="8">
        <v>14.5</v>
      </c>
      <c r="E6" s="108">
        <v>0.1</v>
      </c>
      <c r="F6" s="36">
        <f>(E6/100)*365.25*24*3600</f>
        <v>31557.599999999999</v>
      </c>
      <c r="G6" s="9">
        <v>458.50473902492701</v>
      </c>
      <c r="H6" s="9">
        <v>1.5320036768269201</v>
      </c>
      <c r="I6" s="9">
        <v>0.31088703495857201</v>
      </c>
      <c r="J6" s="9">
        <v>-0.538864974061663</v>
      </c>
      <c r="K6" s="9">
        <v>-1.01820519797298</v>
      </c>
      <c r="L6" s="9">
        <v>18.418238985858601</v>
      </c>
      <c r="M6" s="9">
        <v>43.857044759010002</v>
      </c>
      <c r="N6" s="9">
        <v>4.0883554255236203E-2</v>
      </c>
      <c r="O6" s="9">
        <v>384.09756090925998</v>
      </c>
      <c r="P6" s="9">
        <v>0.48877948003191202</v>
      </c>
      <c r="Q6" s="7">
        <v>0.973161222044992</v>
      </c>
      <c r="R6" s="7">
        <v>187.73900610275399</v>
      </c>
      <c r="S6" s="9">
        <v>30710.632580807</v>
      </c>
    </row>
    <row r="7" spans="1:19">
      <c r="A7" s="39">
        <v>10</v>
      </c>
      <c r="B7" s="10">
        <v>12.47</v>
      </c>
      <c r="C7" s="10">
        <v>20.329999999999998</v>
      </c>
      <c r="D7" s="8">
        <v>14.5</v>
      </c>
      <c r="E7" s="10">
        <v>0.03</v>
      </c>
      <c r="F7" s="36">
        <f>(E7/100)*365.25*24*3600</f>
        <v>9467.2799999999988</v>
      </c>
      <c r="G7" s="9">
        <v>378.75844232231202</v>
      </c>
      <c r="H7" s="9">
        <v>1.5118716870698401</v>
      </c>
      <c r="I7" s="9">
        <v>0.31043043365775702</v>
      </c>
      <c r="J7" s="9">
        <v>-0.53926906621288495</v>
      </c>
      <c r="K7" s="9">
        <v>-1.01892553979119</v>
      </c>
      <c r="L7" s="9">
        <v>16.0190152381285</v>
      </c>
      <c r="M7" s="9">
        <v>38.5186541902454</v>
      </c>
      <c r="N7" s="9">
        <v>4.1900302134772797E-2</v>
      </c>
      <c r="O7" s="9">
        <v>130.129563963864</v>
      </c>
      <c r="P7" s="9">
        <v>0.48929363509734802</v>
      </c>
      <c r="Q7" s="7">
        <v>0.96972344032748403</v>
      </c>
      <c r="R7" s="7">
        <v>63.671567385511899</v>
      </c>
      <c r="S7" s="9">
        <v>9180.6433321435798</v>
      </c>
    </row>
    <row r="8" spans="1:19">
      <c r="A8" s="8">
        <v>1</v>
      </c>
      <c r="B8" s="8">
        <v>11.59</v>
      </c>
      <c r="C8" s="36">
        <v>37.630000000000003</v>
      </c>
      <c r="D8" s="8">
        <v>39.6</v>
      </c>
      <c r="E8" s="54">
        <v>0.5</v>
      </c>
      <c r="F8" s="54">
        <f t="shared" ref="F8:F14" si="0">(E8/100)*365.25*24*3600</f>
        <v>157788</v>
      </c>
      <c r="G8" s="9">
        <v>1243.53215581583</v>
      </c>
      <c r="H8" s="9">
        <v>1.4406441377149699</v>
      </c>
      <c r="I8" s="9">
        <v>0.59658497305771296</v>
      </c>
      <c r="J8" s="9">
        <v>-0.28602229884392399</v>
      </c>
      <c r="K8" s="9">
        <v>-0.65332482166348604</v>
      </c>
      <c r="L8" s="9">
        <v>181.431103282213</v>
      </c>
      <c r="M8" s="109">
        <v>156.06234744222499</v>
      </c>
      <c r="N8" s="109">
        <v>0.234909641655274</v>
      </c>
      <c r="O8" s="109">
        <v>3075.0792803931799</v>
      </c>
      <c r="P8" s="9">
        <v>1</v>
      </c>
      <c r="Q8" s="9">
        <v>0.97117942877431296</v>
      </c>
      <c r="R8" s="9">
        <v>3075.0792803931799</v>
      </c>
      <c r="S8" s="9">
        <v>153240.45970744101</v>
      </c>
    </row>
    <row r="9" spans="1:19">
      <c r="A9" s="6">
        <v>60</v>
      </c>
      <c r="B9" s="6">
        <v>11.59</v>
      </c>
      <c r="C9" s="36">
        <v>37.630000000000003</v>
      </c>
      <c r="D9" s="8">
        <v>39.6</v>
      </c>
      <c r="E9" s="54">
        <v>0.5</v>
      </c>
      <c r="F9" s="54">
        <f t="shared" si="0"/>
        <v>157788</v>
      </c>
      <c r="G9" s="9">
        <v>1243.53215581583</v>
      </c>
      <c r="H9" s="9">
        <v>1.4406441377149699</v>
      </c>
      <c r="I9" s="9">
        <v>0.59658497305771296</v>
      </c>
      <c r="J9" s="9">
        <v>-0.28602229884392399</v>
      </c>
      <c r="K9" s="9">
        <v>-0.65332482166348604</v>
      </c>
      <c r="L9" s="9">
        <v>181.431103282213</v>
      </c>
      <c r="M9" s="109">
        <v>156.06234744222499</v>
      </c>
      <c r="N9" s="109">
        <v>0.234909641655274</v>
      </c>
      <c r="O9" s="109">
        <v>3075.0792803931799</v>
      </c>
      <c r="P9" s="9">
        <v>8.6932402913055595E-2</v>
      </c>
      <c r="Q9" s="9">
        <v>0.84967350940145003</v>
      </c>
      <c r="R9" s="9">
        <v>267.32403099272898</v>
      </c>
      <c r="S9" s="9">
        <v>134068.28370143601</v>
      </c>
    </row>
    <row r="10" spans="1:19">
      <c r="A10" s="8">
        <v>300</v>
      </c>
      <c r="B10" s="8">
        <v>11.59</v>
      </c>
      <c r="C10" s="36">
        <v>37.630000000000003</v>
      </c>
      <c r="D10" s="8">
        <v>39.6</v>
      </c>
      <c r="E10" s="54">
        <v>0.5</v>
      </c>
      <c r="F10" s="54">
        <f t="shared" si="0"/>
        <v>157788</v>
      </c>
      <c r="G10" s="9">
        <v>1243.53215581583</v>
      </c>
      <c r="H10" s="9">
        <v>1.4406441377149699</v>
      </c>
      <c r="I10" s="9">
        <v>0.59658497305771296</v>
      </c>
      <c r="J10" s="9">
        <v>-0.28602229884392399</v>
      </c>
      <c r="K10" s="9">
        <v>-0.65332482166348604</v>
      </c>
      <c r="L10" s="9">
        <v>181.431103282213</v>
      </c>
      <c r="M10" s="109">
        <v>156.06234744222499</v>
      </c>
      <c r="N10" s="109">
        <v>0.234909641655274</v>
      </c>
      <c r="O10" s="109">
        <v>3075.0792803931799</v>
      </c>
      <c r="P10" s="9">
        <v>3.1857992781083103E-2</v>
      </c>
      <c r="Q10" s="9">
        <v>0.70529635893234399</v>
      </c>
      <c r="R10" s="9">
        <v>97.965853516023998</v>
      </c>
      <c r="S10" s="9">
        <v>111287.30188321701</v>
      </c>
    </row>
    <row r="11" spans="1:19">
      <c r="A11" s="8">
        <v>600</v>
      </c>
      <c r="B11" s="8">
        <v>11.59</v>
      </c>
      <c r="C11" s="36">
        <v>37.630000000000003</v>
      </c>
      <c r="D11" s="8">
        <v>39.6</v>
      </c>
      <c r="E11" s="54">
        <v>0.5</v>
      </c>
      <c r="F11" s="54">
        <f t="shared" si="0"/>
        <v>157788</v>
      </c>
      <c r="G11" s="9">
        <v>1243.53215581583</v>
      </c>
      <c r="H11" s="9">
        <v>1.4406441377149699</v>
      </c>
      <c r="I11" s="9">
        <v>0.59658497305771296</v>
      </c>
      <c r="J11" s="9">
        <v>-0.28602229884392399</v>
      </c>
      <c r="K11" s="9">
        <v>-0.65332482166348604</v>
      </c>
      <c r="L11" s="9">
        <v>181.431103282213</v>
      </c>
      <c r="M11" s="109">
        <v>156.06234744222499</v>
      </c>
      <c r="N11" s="109">
        <v>0.234909641655274</v>
      </c>
      <c r="O11" s="109">
        <v>3075.0792803931799</v>
      </c>
      <c r="P11" s="9">
        <v>1.7147271210466199E-2</v>
      </c>
      <c r="Q11" s="9">
        <v>0.58357556587357495</v>
      </c>
      <c r="R11" s="9">
        <v>52.729218414587102</v>
      </c>
      <c r="S11" s="9">
        <v>92081.221388059595</v>
      </c>
    </row>
    <row r="12" spans="1:19">
      <c r="A12" s="8">
        <v>1200</v>
      </c>
      <c r="B12" s="8">
        <v>11.59</v>
      </c>
      <c r="C12" s="36">
        <v>37.630000000000003</v>
      </c>
      <c r="D12" s="8">
        <v>39.6</v>
      </c>
      <c r="E12" s="54">
        <v>0.5</v>
      </c>
      <c r="F12" s="54">
        <f t="shared" si="0"/>
        <v>157788</v>
      </c>
      <c r="G12" s="9">
        <v>1243.53215581583</v>
      </c>
      <c r="H12" s="9">
        <v>1.4406441377149699</v>
      </c>
      <c r="I12" s="9">
        <v>0.59658497305771296</v>
      </c>
      <c r="J12" s="9">
        <v>-0.28602229884392399</v>
      </c>
      <c r="K12" s="9">
        <v>-0.65332482166348604</v>
      </c>
      <c r="L12" s="9">
        <v>181.431103282213</v>
      </c>
      <c r="M12" s="109">
        <v>156.06234744222499</v>
      </c>
      <c r="N12" s="109">
        <v>0.234909641655274</v>
      </c>
      <c r="O12" s="109">
        <v>3075.0792803931799</v>
      </c>
      <c r="P12" s="9">
        <v>7.6841503020111702E-3</v>
      </c>
      <c r="Q12" s="9">
        <v>0.42903294765053701</v>
      </c>
      <c r="R12" s="9">
        <v>23.6293713811415</v>
      </c>
      <c r="S12" s="9">
        <v>67696.250743883007</v>
      </c>
    </row>
    <row r="13" spans="1:19">
      <c r="A13" s="8">
        <v>1800</v>
      </c>
      <c r="B13" s="8">
        <v>11.59</v>
      </c>
      <c r="C13" s="36">
        <v>37.630000000000003</v>
      </c>
      <c r="D13" s="8">
        <v>39.6</v>
      </c>
      <c r="E13" s="54">
        <v>0.5</v>
      </c>
      <c r="F13" s="54">
        <f t="shared" si="0"/>
        <v>157788</v>
      </c>
      <c r="G13" s="9">
        <v>1243.53215581583</v>
      </c>
      <c r="H13" s="9">
        <v>1.4406441377149699</v>
      </c>
      <c r="I13" s="9">
        <v>0.59658497305771296</v>
      </c>
      <c r="J13" s="9">
        <v>-0.28602229884392399</v>
      </c>
      <c r="K13" s="9">
        <v>-0.65332482166348604</v>
      </c>
      <c r="L13" s="9">
        <v>181.431103282213</v>
      </c>
      <c r="M13" s="109">
        <v>156.06234744222499</v>
      </c>
      <c r="N13" s="109">
        <v>0.234909641655274</v>
      </c>
      <c r="O13" s="109">
        <v>3075.0792803931799</v>
      </c>
      <c r="P13" s="9">
        <v>4.3923213468790301E-3</v>
      </c>
      <c r="Q13" s="9">
        <v>0.33549085067939499</v>
      </c>
      <c r="R13" s="9">
        <v>13.5067363666164</v>
      </c>
      <c r="S13" s="9">
        <v>52936.430347000402</v>
      </c>
    </row>
    <row r="14" spans="1:19">
      <c r="A14" s="8">
        <v>3600</v>
      </c>
      <c r="B14" s="8">
        <v>11.59</v>
      </c>
      <c r="C14" s="36">
        <v>37.630000000000003</v>
      </c>
      <c r="D14" s="8">
        <v>39.6</v>
      </c>
      <c r="E14" s="54">
        <v>0.5</v>
      </c>
      <c r="F14" s="54">
        <f t="shared" si="0"/>
        <v>157788</v>
      </c>
      <c r="G14" s="9">
        <v>1243.53215581583</v>
      </c>
      <c r="H14" s="9">
        <v>1.4406441377149699</v>
      </c>
      <c r="I14" s="9">
        <v>0.59658497305771296</v>
      </c>
      <c r="J14" s="9">
        <v>-0.28602229884392399</v>
      </c>
      <c r="K14" s="9">
        <v>-0.65332482166348604</v>
      </c>
      <c r="L14" s="9">
        <v>181.431103282213</v>
      </c>
      <c r="M14" s="109">
        <v>156.06234744222499</v>
      </c>
      <c r="N14" s="109">
        <v>0.234909641655274</v>
      </c>
      <c r="O14" s="109">
        <v>3075.0792803931799</v>
      </c>
      <c r="P14" s="9">
        <v>1.4392560882949699E-3</v>
      </c>
      <c r="Q14" s="9">
        <v>0.193791009988031</v>
      </c>
      <c r="R14" s="9">
        <v>4.4258265762955897</v>
      </c>
      <c r="S14" s="9">
        <v>30577.895883991499</v>
      </c>
    </row>
    <row r="17" spans="1:5">
      <c r="A17" s="122" t="s">
        <v>266</v>
      </c>
      <c r="B17" s="123"/>
      <c r="C17" s="123"/>
      <c r="D17" s="123"/>
      <c r="E17" s="124"/>
    </row>
    <row r="18" spans="1:5">
      <c r="A18" s="129" t="s">
        <v>0</v>
      </c>
      <c r="B18" s="130"/>
      <c r="C18" s="130"/>
      <c r="D18" s="130"/>
      <c r="E18" s="131"/>
    </row>
    <row r="19" spans="1:5" ht="57.5">
      <c r="A19" s="16" t="s">
        <v>251</v>
      </c>
      <c r="B19" s="14" t="s">
        <v>53</v>
      </c>
      <c r="C19" s="23" t="s">
        <v>59</v>
      </c>
      <c r="D19" s="14" t="s">
        <v>252</v>
      </c>
      <c r="E19" s="14" t="s">
        <v>260</v>
      </c>
    </row>
    <row r="20" spans="1:5">
      <c r="A20" s="15" t="s">
        <v>177</v>
      </c>
      <c r="B20" s="23" t="s">
        <v>258</v>
      </c>
      <c r="C20" s="23" t="s">
        <v>55</v>
      </c>
      <c r="D20" s="15" t="s">
        <v>259</v>
      </c>
      <c r="E20" s="15" t="s">
        <v>257</v>
      </c>
    </row>
    <row r="21" spans="1:5">
      <c r="A21" s="3">
        <v>1.1000000000000001</v>
      </c>
      <c r="B21" s="3">
        <v>30</v>
      </c>
      <c r="C21" s="3">
        <v>14</v>
      </c>
      <c r="D21" s="3">
        <v>1.3479697326606199</v>
      </c>
      <c r="E21" s="3">
        <v>425386.89635410899</v>
      </c>
    </row>
    <row r="22" spans="1:5">
      <c r="A22" s="3">
        <v>3</v>
      </c>
      <c r="B22" s="3">
        <v>30</v>
      </c>
      <c r="C22" s="3">
        <v>14</v>
      </c>
      <c r="D22" s="3">
        <v>0.151536155677372</v>
      </c>
      <c r="E22" s="3">
        <v>47821.173864042299</v>
      </c>
    </row>
    <row r="23" spans="1:5">
      <c r="A23" s="3">
        <v>6</v>
      </c>
      <c r="B23" s="3">
        <v>30</v>
      </c>
      <c r="C23" s="3">
        <v>14</v>
      </c>
      <c r="D23" s="3">
        <v>3.1491049121020902E-2</v>
      </c>
      <c r="E23" s="3">
        <v>9937.8193174153002</v>
      </c>
    </row>
    <row r="24" spans="1:5">
      <c r="A24" s="3">
        <v>9</v>
      </c>
      <c r="B24" s="3">
        <v>30</v>
      </c>
      <c r="C24" s="3">
        <v>14</v>
      </c>
      <c r="D24" s="3">
        <v>1.24342598020864E-2</v>
      </c>
      <c r="E24" s="3">
        <v>3923.95397130322</v>
      </c>
    </row>
    <row r="25" spans="1:5">
      <c r="A25" s="3">
        <v>12</v>
      </c>
      <c r="B25" s="3">
        <v>30</v>
      </c>
      <c r="C25" s="3">
        <v>14</v>
      </c>
      <c r="D25" s="3">
        <v>5.5517103138481398E-3</v>
      </c>
      <c r="E25" s="3">
        <v>1751.9865340029401</v>
      </c>
    </row>
    <row r="26" spans="1:5">
      <c r="A26" s="3">
        <v>15</v>
      </c>
      <c r="B26" s="3">
        <v>30</v>
      </c>
      <c r="C26" s="3">
        <v>14</v>
      </c>
      <c r="D26" s="3">
        <v>2.7608993760130998E-3</v>
      </c>
      <c r="E26" s="3">
        <v>871.27358148471103</v>
      </c>
    </row>
  </sheetData>
  <mergeCells count="5">
    <mergeCell ref="A1:F1"/>
    <mergeCell ref="G1:O1"/>
    <mergeCell ref="P1:S1"/>
    <mergeCell ref="A17:E17"/>
    <mergeCell ref="A18:E18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Normal="100" workbookViewId="0">
      <selection activeCell="K7" sqref="K7"/>
    </sheetView>
  </sheetViews>
  <sheetFormatPr defaultRowHeight="14.5"/>
  <cols>
    <col min="2" max="2" width="11.81640625" customWidth="1"/>
    <col min="3" max="3" width="11.26953125" bestFit="1" customWidth="1"/>
    <col min="4" max="4" width="12.26953125" customWidth="1"/>
    <col min="5" max="5" width="11.36328125" customWidth="1"/>
    <col min="6" max="6" width="11.54296875" customWidth="1"/>
    <col min="7" max="7" width="11.36328125" customWidth="1"/>
    <col min="8" max="8" width="12.453125" customWidth="1"/>
    <col min="9" max="9" width="13.6328125" customWidth="1"/>
    <col min="15" max="15" width="11.1796875" customWidth="1"/>
    <col min="16" max="16" width="11.453125" customWidth="1"/>
  </cols>
  <sheetData>
    <row r="1" spans="1:17">
      <c r="A1" s="129" t="s">
        <v>113</v>
      </c>
      <c r="B1" s="130"/>
      <c r="C1" s="130"/>
      <c r="D1" s="130"/>
      <c r="E1" s="130"/>
      <c r="F1" s="130"/>
      <c r="G1" s="130"/>
      <c r="H1" s="130"/>
      <c r="I1" s="131"/>
    </row>
    <row r="2" spans="1:17" ht="28">
      <c r="A2" s="113" t="s">
        <v>103</v>
      </c>
      <c r="B2" s="113" t="s">
        <v>104</v>
      </c>
      <c r="C2" s="113" t="s">
        <v>105</v>
      </c>
      <c r="D2" s="41" t="s">
        <v>12</v>
      </c>
      <c r="E2" s="113" t="s">
        <v>106</v>
      </c>
      <c r="F2" s="26" t="s">
        <v>53</v>
      </c>
      <c r="G2" s="113" t="s">
        <v>107</v>
      </c>
      <c r="H2" s="113" t="s">
        <v>108</v>
      </c>
      <c r="I2" s="113" t="s">
        <v>52</v>
      </c>
    </row>
    <row r="3" spans="1:17">
      <c r="A3" s="113"/>
      <c r="B3" s="113" t="s">
        <v>5</v>
      </c>
      <c r="C3" s="113" t="s">
        <v>6</v>
      </c>
      <c r="D3" s="41" t="s">
        <v>9</v>
      </c>
      <c r="E3" s="52" t="s">
        <v>10</v>
      </c>
      <c r="F3" s="26" t="s">
        <v>61</v>
      </c>
      <c r="G3" s="53" t="s">
        <v>87</v>
      </c>
      <c r="H3" s="113" t="s">
        <v>69</v>
      </c>
      <c r="I3" s="113" t="s">
        <v>6</v>
      </c>
    </row>
    <row r="4" spans="1:17">
      <c r="A4" s="3" t="s">
        <v>109</v>
      </c>
      <c r="B4" s="1">
        <v>25.768000000000001</v>
      </c>
      <c r="C4" s="1">
        <v>-80.204999999999998</v>
      </c>
      <c r="D4" s="4">
        <v>7.9696702519543302E-5</v>
      </c>
      <c r="E4" s="4">
        <v>2.8954814063663199</v>
      </c>
      <c r="F4" s="4">
        <v>52.409993259278998</v>
      </c>
      <c r="G4" s="49">
        <v>0</v>
      </c>
      <c r="H4" s="187">
        <v>44.025656752782901</v>
      </c>
      <c r="I4" s="189">
        <v>-60</v>
      </c>
    </row>
    <row r="5" spans="1:17">
      <c r="A5" s="3" t="s">
        <v>110</v>
      </c>
      <c r="B5" s="34">
        <v>25.463000000000001</v>
      </c>
      <c r="C5" s="34">
        <v>-80.486000000000004</v>
      </c>
      <c r="D5" s="4">
        <v>6.61089869247349E-5</v>
      </c>
      <c r="E5" s="4">
        <v>2.8580717994407099</v>
      </c>
      <c r="F5" s="4">
        <v>52.485269576736499</v>
      </c>
      <c r="G5" s="49">
        <v>0</v>
      </c>
      <c r="H5" s="188"/>
      <c r="I5" s="190"/>
    </row>
    <row r="6" spans="1:17">
      <c r="A6" s="3" t="s">
        <v>111</v>
      </c>
      <c r="B6" s="34">
        <v>25.795999999999999</v>
      </c>
      <c r="C6" s="34">
        <v>-80.287000000000006</v>
      </c>
      <c r="D6" s="4">
        <v>7.6480887824007901E-5</v>
      </c>
      <c r="E6" s="4">
        <v>2.9447490817286002</v>
      </c>
      <c r="F6" s="4">
        <v>52.331418262288601</v>
      </c>
      <c r="G6" s="49">
        <v>0</v>
      </c>
      <c r="H6" s="111">
        <v>10.342490103173899</v>
      </c>
      <c r="I6" s="112">
        <v>-60</v>
      </c>
    </row>
    <row r="7" spans="1:17">
      <c r="A7" s="3" t="s">
        <v>112</v>
      </c>
      <c r="B7" s="1">
        <v>25.888999999999999</v>
      </c>
      <c r="C7" s="1">
        <v>-80.278000000000006</v>
      </c>
      <c r="D7" s="4">
        <v>-3.7874177146207598E-5</v>
      </c>
      <c r="E7" s="4">
        <v>2.9825266361971798</v>
      </c>
      <c r="F7" s="4">
        <v>52.256826880397902</v>
      </c>
      <c r="G7" s="49">
        <v>0</v>
      </c>
      <c r="H7" s="111"/>
      <c r="I7" s="112"/>
    </row>
    <row r="9" spans="1:17">
      <c r="A9" s="129" t="s">
        <v>120</v>
      </c>
      <c r="B9" s="130"/>
      <c r="C9" s="130"/>
      <c r="D9" s="130"/>
      <c r="E9" s="130"/>
      <c r="F9" s="130"/>
      <c r="G9" s="130"/>
      <c r="H9" s="130"/>
      <c r="I9" s="131"/>
    </row>
    <row r="10" spans="1:17">
      <c r="A10" s="11"/>
      <c r="B10" s="132" t="s">
        <v>114</v>
      </c>
      <c r="C10" s="132"/>
      <c r="D10" s="132"/>
      <c r="E10" s="132" t="s">
        <v>115</v>
      </c>
      <c r="F10" s="132"/>
      <c r="G10" s="132"/>
      <c r="H10" s="110" t="s">
        <v>121</v>
      </c>
      <c r="I10" s="110" t="s">
        <v>122</v>
      </c>
      <c r="K10" s="114"/>
      <c r="L10" s="114"/>
      <c r="M10" s="114"/>
      <c r="N10" s="114"/>
      <c r="O10" s="114"/>
      <c r="P10" s="114"/>
      <c r="Q10" s="115"/>
    </row>
    <row r="11" spans="1:17">
      <c r="A11" s="113" t="s">
        <v>8</v>
      </c>
      <c r="B11" s="113" t="s">
        <v>116</v>
      </c>
      <c r="C11" s="113" t="s">
        <v>117</v>
      </c>
      <c r="D11" s="26" t="s">
        <v>118</v>
      </c>
      <c r="E11" s="113" t="s">
        <v>116</v>
      </c>
      <c r="F11" s="113" t="s">
        <v>117</v>
      </c>
      <c r="G11" s="26" t="s">
        <v>118</v>
      </c>
      <c r="H11" s="26" t="s">
        <v>118</v>
      </c>
      <c r="I11" s="26" t="s">
        <v>118</v>
      </c>
      <c r="K11" s="116"/>
      <c r="L11" s="116"/>
      <c r="M11" s="116"/>
      <c r="N11" s="116"/>
      <c r="O11" s="116"/>
      <c r="P11" s="116"/>
      <c r="Q11" s="115"/>
    </row>
    <row r="12" spans="1:17">
      <c r="A12" s="113" t="s">
        <v>10</v>
      </c>
      <c r="B12" s="113" t="s">
        <v>119</v>
      </c>
      <c r="C12" s="113" t="s">
        <v>119</v>
      </c>
      <c r="D12" s="26" t="s">
        <v>119</v>
      </c>
      <c r="E12" s="113" t="s">
        <v>119</v>
      </c>
      <c r="F12" s="113" t="s">
        <v>119</v>
      </c>
      <c r="G12" s="26" t="s">
        <v>119</v>
      </c>
      <c r="H12" s="113" t="s">
        <v>119</v>
      </c>
      <c r="I12" s="113" t="s">
        <v>119</v>
      </c>
      <c r="K12" s="117"/>
      <c r="L12" s="117"/>
      <c r="M12" s="117"/>
      <c r="N12" s="117"/>
      <c r="O12" s="117"/>
      <c r="P12" s="117"/>
      <c r="Q12" s="115"/>
    </row>
    <row r="13" spans="1:17">
      <c r="A13" s="54">
        <v>5</v>
      </c>
      <c r="B13" s="9">
        <v>0.462616357321111</v>
      </c>
      <c r="C13" s="7">
        <v>0.79387424937548501</v>
      </c>
      <c r="D13" s="9">
        <v>2.2419358429560701</v>
      </c>
      <c r="E13" s="9">
        <v>0.472019237937504</v>
      </c>
      <c r="F13" s="7">
        <v>0.809912806820973</v>
      </c>
      <c r="G13" s="9">
        <v>2.2862689782788701</v>
      </c>
      <c r="H13" s="9">
        <v>2.2501118927972699</v>
      </c>
      <c r="I13" s="9">
        <v>2.2423554360391802</v>
      </c>
      <c r="K13" s="118"/>
      <c r="L13" s="118"/>
      <c r="M13" s="118"/>
      <c r="N13" s="118"/>
      <c r="O13" s="118"/>
      <c r="P13" s="118"/>
      <c r="Q13" s="115"/>
    </row>
    <row r="14" spans="1:17">
      <c r="A14" s="54">
        <v>3</v>
      </c>
      <c r="B14" s="9">
        <v>0.68510084610975897</v>
      </c>
      <c r="C14" s="7">
        <v>1.1643196753146201</v>
      </c>
      <c r="D14" s="9">
        <v>3.22733807931247</v>
      </c>
      <c r="E14" s="9">
        <v>0.69877320064948101</v>
      </c>
      <c r="F14" s="7">
        <v>1.18741559003033</v>
      </c>
      <c r="G14" s="9">
        <v>3.2899995695671902</v>
      </c>
      <c r="H14" s="9">
        <v>3.2388959604596401</v>
      </c>
      <c r="I14" s="9">
        <v>3.2279312456441902</v>
      </c>
      <c r="K14" s="118"/>
      <c r="L14" s="118"/>
      <c r="M14" s="118"/>
      <c r="N14" s="118"/>
      <c r="O14" s="118"/>
      <c r="P14" s="118"/>
      <c r="Q14" s="115"/>
    </row>
    <row r="15" spans="1:17">
      <c r="A15" s="54">
        <v>2</v>
      </c>
      <c r="B15" s="9">
        <v>0.92425114472729797</v>
      </c>
      <c r="C15" s="7">
        <v>1.5587041265150701</v>
      </c>
      <c r="D15" s="9">
        <v>4.2570346285291301</v>
      </c>
      <c r="E15" s="9">
        <v>0.94242572704989602</v>
      </c>
      <c r="F15" s="7">
        <v>1.58916992914897</v>
      </c>
      <c r="G15" s="9">
        <v>4.3384770648973898</v>
      </c>
      <c r="H15" s="9">
        <v>4.2720583597522497</v>
      </c>
      <c r="I15" s="9">
        <v>4.2578056860394398</v>
      </c>
      <c r="K15" s="115"/>
      <c r="L15" s="115"/>
      <c r="M15" s="115"/>
      <c r="N15" s="115"/>
      <c r="O15" s="115"/>
      <c r="P15" s="119"/>
      <c r="Q15" s="115"/>
    </row>
    <row r="16" spans="1:17">
      <c r="A16" s="54">
        <v>1</v>
      </c>
      <c r="B16" s="9">
        <v>1.50374271995336</v>
      </c>
      <c r="C16" s="7">
        <v>2.5028253429540501</v>
      </c>
      <c r="D16" s="9">
        <v>6.6647529957326501</v>
      </c>
      <c r="E16" s="9">
        <v>1.53256064134375</v>
      </c>
      <c r="F16" s="7">
        <v>2.5505007923580698</v>
      </c>
      <c r="G16" s="9">
        <v>6.7890169537361098</v>
      </c>
      <c r="H16" s="9">
        <v>6.6876805071956396</v>
      </c>
      <c r="I16" s="9">
        <v>6.6659297456426598</v>
      </c>
      <c r="K16" s="115"/>
      <c r="L16" s="115"/>
      <c r="M16" s="115"/>
      <c r="N16" s="115"/>
      <c r="O16" s="115"/>
      <c r="P16" s="119"/>
      <c r="Q16" s="115"/>
    </row>
    <row r="17" spans="1:17">
      <c r="A17" s="38">
        <v>0.5</v>
      </c>
      <c r="B17" s="9">
        <v>2.5658005949290801</v>
      </c>
      <c r="C17" s="9">
        <v>4.2146666003939197</v>
      </c>
      <c r="D17" s="9">
        <v>10.9427570500711</v>
      </c>
      <c r="E17" s="9">
        <v>2.6200910559061299</v>
      </c>
      <c r="F17" s="9">
        <v>4.3033708026264499</v>
      </c>
      <c r="G17" s="9">
        <v>11.168752381442999</v>
      </c>
      <c r="H17" s="9">
        <v>10.976127753898799</v>
      </c>
      <c r="I17" s="9">
        <v>10.9326149818693</v>
      </c>
      <c r="K17" s="115"/>
      <c r="L17" s="115"/>
      <c r="M17" s="115"/>
      <c r="N17" s="115"/>
      <c r="O17" s="115"/>
      <c r="P17" s="119"/>
      <c r="Q17" s="115"/>
    </row>
    <row r="18" spans="1:17">
      <c r="A18" s="38">
        <v>0.3</v>
      </c>
      <c r="B18" s="9">
        <v>3.5770199862801402</v>
      </c>
      <c r="C18" s="9">
        <v>5.8190044986945697</v>
      </c>
      <c r="D18" s="9">
        <v>14.8290382386039</v>
      </c>
      <c r="E18" s="9">
        <v>3.6533274981774202</v>
      </c>
      <c r="F18" s="9">
        <v>5.9424964266425402</v>
      </c>
      <c r="G18" s="9">
        <v>15.138012517260901</v>
      </c>
      <c r="H18" s="9">
        <v>14.8723169649185</v>
      </c>
      <c r="I18" s="9">
        <v>14.8117077982506</v>
      </c>
      <c r="K18" s="115"/>
      <c r="L18" s="115"/>
      <c r="M18" s="115"/>
      <c r="N18" s="115"/>
      <c r="O18" s="115"/>
      <c r="P18" s="119"/>
      <c r="Q18" s="115"/>
    </row>
    <row r="19" spans="1:17">
      <c r="A19" s="38">
        <v>0.2</v>
      </c>
      <c r="B19" s="9">
        <v>4.5401835806722302</v>
      </c>
      <c r="C19" s="9">
        <v>7.32920206671362</v>
      </c>
      <c r="D19" s="9">
        <v>18.403153963579499</v>
      </c>
      <c r="E19" s="9">
        <v>4.6357990826117899</v>
      </c>
      <c r="F19" s="9">
        <v>7.4827567588120703</v>
      </c>
      <c r="G19" s="9">
        <v>18.781723016512998</v>
      </c>
      <c r="H19" s="9">
        <v>18.455861169223802</v>
      </c>
      <c r="I19" s="9">
        <v>18.381434793304301</v>
      </c>
      <c r="K19" s="115"/>
      <c r="L19" s="115"/>
      <c r="M19" s="115"/>
      <c r="N19" s="115"/>
      <c r="O19" s="115"/>
      <c r="P19" s="119"/>
      <c r="Q19" s="115"/>
    </row>
    <row r="20" spans="1:17">
      <c r="A20" s="38">
        <v>0.1</v>
      </c>
      <c r="B20" s="9">
        <v>6.5614583899361998</v>
      </c>
      <c r="C20" s="9">
        <v>10.4536264931705</v>
      </c>
      <c r="D20" s="9">
        <v>25.592491030842702</v>
      </c>
      <c r="E20" s="9">
        <v>6.69364154013057</v>
      </c>
      <c r="F20" s="9">
        <v>10.6631142724844</v>
      </c>
      <c r="G20" s="9">
        <v>26.095903041555299</v>
      </c>
      <c r="H20" s="9">
        <v>25.664790168555399</v>
      </c>
      <c r="I20" s="9">
        <v>25.5668290652454</v>
      </c>
      <c r="K20" s="115"/>
      <c r="L20" s="115"/>
      <c r="M20" s="115"/>
      <c r="N20" s="115"/>
      <c r="O20" s="115"/>
      <c r="P20" s="119"/>
      <c r="Q20" s="115"/>
    </row>
    <row r="21" spans="1:17">
      <c r="A21" s="38">
        <v>0.05</v>
      </c>
      <c r="B21" s="9">
        <v>9.1053877268635706</v>
      </c>
      <c r="C21" s="9">
        <v>14.316879228989199</v>
      </c>
      <c r="D21" s="9">
        <v>34.174640865681297</v>
      </c>
      <c r="E21" s="9">
        <v>9.2779578904774507</v>
      </c>
      <c r="F21" s="9">
        <v>14.5867519854501</v>
      </c>
      <c r="G21" s="9">
        <v>34.8065780619892</v>
      </c>
      <c r="H21" s="9">
        <v>34.2710050861306</v>
      </c>
      <c r="I21" s="9">
        <v>34.150644349347203</v>
      </c>
      <c r="K21" s="115"/>
      <c r="L21" s="115"/>
      <c r="M21" s="115"/>
      <c r="N21" s="115"/>
      <c r="O21" s="115"/>
      <c r="P21" s="119"/>
      <c r="Q21" s="115"/>
    </row>
    <row r="22" spans="1:17">
      <c r="A22" s="38">
        <v>0.03</v>
      </c>
      <c r="B22" s="9">
        <v>11.330419106957001</v>
      </c>
      <c r="C22" s="9">
        <v>17.643424946551701</v>
      </c>
      <c r="D22" s="9">
        <v>41.337028359831102</v>
      </c>
      <c r="E22" s="9">
        <v>11.5343018696675</v>
      </c>
      <c r="F22" s="9">
        <v>17.959136619132401</v>
      </c>
      <c r="G22" s="9">
        <v>42.062222974063701</v>
      </c>
      <c r="H22" s="9">
        <v>41.453829153945897</v>
      </c>
      <c r="I22" s="9">
        <v>41.318620617100102</v>
      </c>
      <c r="K22" s="115"/>
      <c r="L22" s="115"/>
      <c r="M22" s="115"/>
      <c r="N22" s="115"/>
      <c r="O22" s="115"/>
      <c r="P22" s="119"/>
      <c r="Q22" s="115"/>
    </row>
    <row r="23" spans="1:17">
      <c r="A23" s="38">
        <v>0.02</v>
      </c>
      <c r="B23" s="9">
        <v>13.303248524989099</v>
      </c>
      <c r="C23" s="9">
        <v>20.556566603870099</v>
      </c>
      <c r="D23" s="9">
        <v>47.454588323140001</v>
      </c>
      <c r="E23" s="9">
        <v>13.5322058528595</v>
      </c>
      <c r="F23" s="9">
        <v>20.908334320624999</v>
      </c>
      <c r="G23" s="9">
        <v>48.250306411875201</v>
      </c>
      <c r="H23" s="9">
        <v>47.589029903595303</v>
      </c>
      <c r="I23" s="9">
        <v>47.443630278224902</v>
      </c>
      <c r="K23" s="115"/>
      <c r="L23" s="115"/>
      <c r="M23" s="115"/>
      <c r="N23" s="115"/>
      <c r="O23" s="115"/>
      <c r="P23" s="119"/>
      <c r="Q23" s="115"/>
    </row>
    <row r="24" spans="1:17">
      <c r="A24" s="38">
        <v>0.01</v>
      </c>
      <c r="B24" s="9">
        <v>17.056363253476398</v>
      </c>
      <c r="C24" s="9">
        <v>26.011334259199302</v>
      </c>
      <c r="D24" s="9">
        <v>58.546411026134699</v>
      </c>
      <c r="E24" s="9">
        <v>17.3266812366602</v>
      </c>
      <c r="F24" s="9">
        <v>26.421095161187299</v>
      </c>
      <c r="G24" s="9">
        <v>59.449186788570501</v>
      </c>
      <c r="H24" s="9">
        <v>58.713194910479302</v>
      </c>
      <c r="I24" s="9">
        <v>58.5549735705251</v>
      </c>
      <c r="K24" s="115"/>
      <c r="L24" s="115"/>
      <c r="M24" s="115"/>
      <c r="N24" s="115"/>
      <c r="O24" s="115"/>
      <c r="P24" s="119"/>
      <c r="Q24" s="115"/>
    </row>
    <row r="25" spans="1:17">
      <c r="K25" s="115"/>
      <c r="L25" s="115"/>
      <c r="M25" s="115"/>
      <c r="N25" s="115"/>
      <c r="O25" s="115"/>
      <c r="P25" s="115"/>
      <c r="Q25" s="115"/>
    </row>
    <row r="26" spans="1:17">
      <c r="K26" s="115"/>
      <c r="L26" s="115"/>
      <c r="M26" s="115"/>
      <c r="N26" s="115"/>
      <c r="O26" s="115"/>
      <c r="P26" s="115"/>
      <c r="Q26" s="115"/>
    </row>
    <row r="27" spans="1:17">
      <c r="K27" s="115"/>
      <c r="L27" s="115"/>
      <c r="M27" s="115"/>
      <c r="N27" s="115"/>
      <c r="O27" s="115"/>
      <c r="P27" s="115"/>
      <c r="Q27" s="115"/>
    </row>
    <row r="28" spans="1:17">
      <c r="K28" s="115"/>
      <c r="L28" s="115"/>
      <c r="M28" s="115"/>
      <c r="N28" s="115"/>
      <c r="O28" s="115"/>
      <c r="P28" s="115"/>
      <c r="Q28" s="115"/>
    </row>
    <row r="29" spans="1:17">
      <c r="K29" s="115"/>
      <c r="L29" s="115"/>
      <c r="M29" s="115"/>
      <c r="N29" s="115"/>
      <c r="O29" s="115"/>
      <c r="P29" s="115"/>
      <c r="Q29" s="115"/>
    </row>
    <row r="30" spans="1:17">
      <c r="K30" s="115"/>
      <c r="L30" s="115"/>
      <c r="M30" s="115"/>
      <c r="N30" s="115"/>
      <c r="O30" s="115"/>
      <c r="P30" s="115"/>
      <c r="Q30" s="115"/>
    </row>
    <row r="31" spans="1:17">
      <c r="K31" s="115"/>
      <c r="L31" s="115"/>
      <c r="M31" s="115"/>
      <c r="N31" s="115"/>
      <c r="O31" s="115"/>
      <c r="P31" s="115"/>
      <c r="Q31" s="115"/>
    </row>
    <row r="32" spans="1:17">
      <c r="K32" s="115"/>
      <c r="L32" s="115"/>
      <c r="M32" s="115"/>
      <c r="N32" s="115"/>
      <c r="O32" s="115"/>
      <c r="P32" s="115"/>
      <c r="Q32" s="115"/>
    </row>
  </sheetData>
  <mergeCells count="6">
    <mergeCell ref="A1:I1"/>
    <mergeCell ref="H4:H5"/>
    <mergeCell ref="I4:I5"/>
    <mergeCell ref="A9:I9"/>
    <mergeCell ref="B10:D10"/>
    <mergeCell ref="E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workbookViewId="0">
      <selection activeCell="R6" sqref="R6"/>
    </sheetView>
  </sheetViews>
  <sheetFormatPr defaultRowHeight="14.5"/>
  <cols>
    <col min="1" max="2" width="8.81640625" bestFit="1" customWidth="1"/>
    <col min="3" max="3" width="11.6328125" customWidth="1"/>
    <col min="4" max="4" width="8.81640625" bestFit="1" customWidth="1"/>
    <col min="5" max="5" width="11.81640625" customWidth="1"/>
    <col min="6" max="7" width="8.81640625" bestFit="1" customWidth="1"/>
    <col min="8" max="8" width="11.453125" customWidth="1"/>
    <col min="9" max="9" width="8.81640625" bestFit="1" customWidth="1"/>
    <col min="10" max="10" width="12.36328125" customWidth="1"/>
    <col min="11" max="12" width="11.453125" customWidth="1"/>
    <col min="13" max="13" width="14.81640625" customWidth="1"/>
    <col min="14" max="15" width="8.81640625" bestFit="1" customWidth="1"/>
    <col min="16" max="16" width="10.54296875" customWidth="1"/>
    <col min="17" max="17" width="8.81640625" bestFit="1" customWidth="1"/>
    <col min="18" max="18" width="11.36328125" customWidth="1"/>
    <col min="19" max="20" width="8.81640625" bestFit="1" customWidth="1"/>
    <col min="21" max="21" width="11" customWidth="1"/>
    <col min="22" max="22" width="8.81640625" bestFit="1" customWidth="1"/>
    <col min="23" max="23" width="14.7265625" customWidth="1"/>
    <col min="24" max="24" width="14.453125" customWidth="1"/>
    <col min="25" max="26" width="14.36328125" bestFit="1" customWidth="1"/>
  </cols>
  <sheetData>
    <row r="1" spans="1:26">
      <c r="A1" s="121" t="s">
        <v>21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 t="s">
        <v>23</v>
      </c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</row>
    <row r="2" spans="1:26">
      <c r="A2" s="120" t="s">
        <v>0</v>
      </c>
      <c r="B2" s="120"/>
      <c r="C2" s="120"/>
      <c r="D2" s="120"/>
      <c r="E2" s="13" t="s">
        <v>1</v>
      </c>
      <c r="F2" s="120" t="s">
        <v>0</v>
      </c>
      <c r="G2" s="120"/>
      <c r="H2" s="120"/>
      <c r="I2" s="120"/>
      <c r="J2" s="120" t="s">
        <v>1</v>
      </c>
      <c r="K2" s="120"/>
      <c r="L2" s="120"/>
      <c r="M2" s="120"/>
      <c r="N2" s="120" t="s">
        <v>0</v>
      </c>
      <c r="O2" s="120"/>
      <c r="P2" s="120"/>
      <c r="Q2" s="120"/>
      <c r="R2" s="13" t="s">
        <v>1</v>
      </c>
      <c r="S2" s="120" t="s">
        <v>0</v>
      </c>
      <c r="T2" s="120"/>
      <c r="U2" s="120"/>
      <c r="V2" s="120"/>
      <c r="W2" s="120" t="s">
        <v>1</v>
      </c>
      <c r="X2" s="120"/>
      <c r="Y2" s="120"/>
      <c r="Z2" s="120"/>
    </row>
    <row r="3" spans="1:26" ht="17">
      <c r="A3" s="14" t="s">
        <v>2</v>
      </c>
      <c r="B3" s="14" t="s">
        <v>3</v>
      </c>
      <c r="C3" s="15" t="s">
        <v>12</v>
      </c>
      <c r="D3" s="15" t="s">
        <v>8</v>
      </c>
      <c r="E3" s="13" t="s">
        <v>13</v>
      </c>
      <c r="F3" s="13" t="s">
        <v>14</v>
      </c>
      <c r="G3" s="13" t="s">
        <v>15</v>
      </c>
      <c r="H3" s="15" t="s">
        <v>12</v>
      </c>
      <c r="I3" s="15" t="s">
        <v>8</v>
      </c>
      <c r="J3" s="13" t="s">
        <v>16</v>
      </c>
      <c r="K3" s="13" t="s">
        <v>16</v>
      </c>
      <c r="L3" s="13" t="s">
        <v>16</v>
      </c>
      <c r="M3" s="13" t="s">
        <v>16</v>
      </c>
      <c r="N3" s="14" t="s">
        <v>2</v>
      </c>
      <c r="O3" s="14" t="s">
        <v>3</v>
      </c>
      <c r="P3" s="15" t="s">
        <v>12</v>
      </c>
      <c r="Q3" s="15" t="s">
        <v>8</v>
      </c>
      <c r="R3" s="13" t="s">
        <v>22</v>
      </c>
      <c r="S3" s="14" t="s">
        <v>2</v>
      </c>
      <c r="T3" s="14" t="s">
        <v>3</v>
      </c>
      <c r="U3" s="15" t="s">
        <v>12</v>
      </c>
      <c r="V3" s="15" t="s">
        <v>8</v>
      </c>
      <c r="W3" s="13" t="s">
        <v>22</v>
      </c>
      <c r="X3" s="13" t="s">
        <v>22</v>
      </c>
      <c r="Y3" s="13" t="s">
        <v>22</v>
      </c>
      <c r="Z3" s="13" t="s">
        <v>22</v>
      </c>
    </row>
    <row r="4" spans="1:26">
      <c r="A4" s="14" t="s">
        <v>5</v>
      </c>
      <c r="B4" s="14" t="s">
        <v>6</v>
      </c>
      <c r="C4" s="15" t="s">
        <v>9</v>
      </c>
      <c r="D4" s="13" t="s">
        <v>10</v>
      </c>
      <c r="E4" s="13" t="s">
        <v>11</v>
      </c>
      <c r="F4" s="13"/>
      <c r="G4" s="13"/>
      <c r="H4" s="15" t="s">
        <v>9</v>
      </c>
      <c r="I4" s="13" t="s">
        <v>10</v>
      </c>
      <c r="J4" s="13" t="s">
        <v>17</v>
      </c>
      <c r="K4" s="13" t="s">
        <v>18</v>
      </c>
      <c r="L4" s="13" t="s">
        <v>19</v>
      </c>
      <c r="M4" s="13" t="s">
        <v>20</v>
      </c>
      <c r="N4" s="14" t="s">
        <v>5</v>
      </c>
      <c r="O4" s="14" t="s">
        <v>6</v>
      </c>
      <c r="P4" s="15" t="s">
        <v>9</v>
      </c>
      <c r="Q4" s="13" t="s">
        <v>10</v>
      </c>
      <c r="R4" s="13" t="s">
        <v>11</v>
      </c>
      <c r="S4" s="14" t="s">
        <v>5</v>
      </c>
      <c r="T4" s="14" t="s">
        <v>6</v>
      </c>
      <c r="U4" s="15" t="s">
        <v>9</v>
      </c>
      <c r="V4" s="13" t="s">
        <v>10</v>
      </c>
      <c r="W4" s="13" t="s">
        <v>17</v>
      </c>
      <c r="X4" s="13" t="s">
        <v>18</v>
      </c>
      <c r="Y4" s="13" t="s">
        <v>19</v>
      </c>
      <c r="Z4" s="13" t="s">
        <v>20</v>
      </c>
    </row>
    <row r="5" spans="1:26">
      <c r="A5" s="5">
        <v>3.133</v>
      </c>
      <c r="B5" s="6">
        <v>101.7</v>
      </c>
      <c r="C5" s="9">
        <v>0.23610445887878501</v>
      </c>
      <c r="D5" s="6">
        <v>0.1</v>
      </c>
      <c r="E5" s="7">
        <v>22.937565978591799</v>
      </c>
      <c r="F5" s="5">
        <v>3.133</v>
      </c>
      <c r="G5" s="6">
        <v>101.7</v>
      </c>
      <c r="H5" s="9">
        <v>0.23610445887878501</v>
      </c>
      <c r="I5" s="6">
        <v>1</v>
      </c>
      <c r="J5" s="9">
        <v>21.670475664672502</v>
      </c>
      <c r="K5" s="9">
        <v>22.7492096842265</v>
      </c>
      <c r="L5" s="7">
        <v>21.663254572524298</v>
      </c>
      <c r="M5" s="9">
        <v>21.6378056563595</v>
      </c>
      <c r="N5" s="5">
        <v>3.133</v>
      </c>
      <c r="O5" s="6">
        <v>101.7</v>
      </c>
      <c r="P5" s="9">
        <v>0.23610445887878501</v>
      </c>
      <c r="Q5" s="6">
        <v>0.1</v>
      </c>
      <c r="R5" s="7">
        <v>62.165320926262602</v>
      </c>
      <c r="S5" s="5">
        <v>3.133</v>
      </c>
      <c r="T5" s="6">
        <v>101.7</v>
      </c>
      <c r="U5" s="9">
        <v>0.23610445887878501</v>
      </c>
      <c r="V5" s="6">
        <v>1</v>
      </c>
      <c r="W5" s="18">
        <v>56.394207437460103</v>
      </c>
      <c r="X5" s="18">
        <v>61.419572616756597</v>
      </c>
      <c r="Y5" s="19">
        <v>57.235307913503597</v>
      </c>
      <c r="Z5" s="18">
        <v>59.723451629704201</v>
      </c>
    </row>
    <row r="6" spans="1:26">
      <c r="A6" s="5">
        <v>3.133</v>
      </c>
      <c r="B6" s="6">
        <v>101.7</v>
      </c>
      <c r="C6" s="9">
        <v>0.23610445887878501</v>
      </c>
      <c r="D6" s="6">
        <v>0.15</v>
      </c>
      <c r="E6" s="7">
        <v>22.8053457510463</v>
      </c>
      <c r="F6" s="5">
        <v>3.133</v>
      </c>
      <c r="G6" s="6">
        <v>101.7</v>
      </c>
      <c r="H6" s="9">
        <v>0.23610445887878501</v>
      </c>
      <c r="I6" s="6">
        <v>1.5</v>
      </c>
      <c r="J6" s="9">
        <v>21.468217602747199</v>
      </c>
      <c r="K6" s="9">
        <v>22.562805461532001</v>
      </c>
      <c r="L6" s="7">
        <v>21.5306031490802</v>
      </c>
      <c r="M6" s="9">
        <v>21.504635940324601</v>
      </c>
      <c r="N6" s="5">
        <v>3.133</v>
      </c>
      <c r="O6" s="6">
        <v>101.7</v>
      </c>
      <c r="P6" s="9">
        <v>0.23610445887878501</v>
      </c>
      <c r="Q6" s="6">
        <v>0.15</v>
      </c>
      <c r="R6" s="7">
        <v>61.595275208563798</v>
      </c>
      <c r="S6" s="5">
        <v>3.133</v>
      </c>
      <c r="T6" s="6">
        <v>101.7</v>
      </c>
      <c r="U6" s="9">
        <v>0.23610445887878501</v>
      </c>
      <c r="V6" s="6">
        <v>1.5</v>
      </c>
      <c r="W6" s="18">
        <v>55.775543531260297</v>
      </c>
      <c r="X6" s="18">
        <v>60.723028755924403</v>
      </c>
      <c r="Y6" s="19">
        <v>56.6446810670205</v>
      </c>
      <c r="Z6" s="18">
        <v>59.177834809366303</v>
      </c>
    </row>
    <row r="7" spans="1:26">
      <c r="A7" s="5">
        <v>3.133</v>
      </c>
      <c r="B7" s="6">
        <v>101.7</v>
      </c>
      <c r="C7" s="9">
        <v>0.23610445887878501</v>
      </c>
      <c r="D7" s="6">
        <v>0.3</v>
      </c>
      <c r="E7" s="7">
        <v>22.555079554963701</v>
      </c>
      <c r="F7" s="5">
        <v>3.133</v>
      </c>
      <c r="G7" s="6">
        <v>101.7</v>
      </c>
      <c r="H7" s="9">
        <v>0.23610445887878501</v>
      </c>
      <c r="I7" s="6">
        <v>3</v>
      </c>
      <c r="J7" s="9">
        <v>21.0434839962608</v>
      </c>
      <c r="K7" s="9">
        <v>22.253779215910502</v>
      </c>
      <c r="L7" s="7">
        <v>21.2562861225435</v>
      </c>
      <c r="M7" s="9">
        <v>21.269886019297701</v>
      </c>
      <c r="N7" s="5">
        <v>3.133</v>
      </c>
      <c r="O7" s="6">
        <v>101.7</v>
      </c>
      <c r="P7" s="9">
        <v>0.23610445887878501</v>
      </c>
      <c r="Q7" s="6">
        <v>0.3</v>
      </c>
      <c r="R7" s="7">
        <v>60.582852432774203</v>
      </c>
      <c r="S7" s="5">
        <v>3.133</v>
      </c>
      <c r="T7" s="6">
        <v>101.7</v>
      </c>
      <c r="U7" s="9">
        <v>0.23610445887878501</v>
      </c>
      <c r="V7" s="6">
        <v>3</v>
      </c>
      <c r="W7" s="18">
        <v>54.627468004641202</v>
      </c>
      <c r="X7" s="18">
        <v>59.470038711158203</v>
      </c>
      <c r="Y7" s="19">
        <v>55.6587736375104</v>
      </c>
      <c r="Z7" s="18">
        <v>58.137183667419698</v>
      </c>
    </row>
    <row r="8" spans="1:26">
      <c r="A8" s="5">
        <v>3.133</v>
      </c>
      <c r="B8" s="6">
        <v>101.7</v>
      </c>
      <c r="C8" s="9">
        <v>0.23610445887878501</v>
      </c>
      <c r="D8" s="6">
        <v>0.35</v>
      </c>
      <c r="E8" s="7">
        <v>22.4936195718644</v>
      </c>
      <c r="F8" s="5">
        <v>3.133</v>
      </c>
      <c r="G8" s="6">
        <v>101.7</v>
      </c>
      <c r="H8" s="9">
        <v>0.23610445887878501</v>
      </c>
      <c r="I8" s="6">
        <v>3.5</v>
      </c>
      <c r="J8" s="9">
        <v>20.963109441133099</v>
      </c>
      <c r="K8" s="9">
        <v>22.175181211720801</v>
      </c>
      <c r="L8" s="7">
        <v>21.199601955658</v>
      </c>
      <c r="M8" s="9">
        <v>21.203352503750299</v>
      </c>
      <c r="N8" s="5">
        <v>3.133</v>
      </c>
      <c r="O8" s="6">
        <v>101.7</v>
      </c>
      <c r="P8" s="9">
        <v>0.23610445887878501</v>
      </c>
      <c r="Q8" s="6">
        <v>0.35</v>
      </c>
      <c r="R8" s="7">
        <v>60.356193022533297</v>
      </c>
      <c r="S8" s="5">
        <v>3.133</v>
      </c>
      <c r="T8" s="6">
        <v>101.7</v>
      </c>
      <c r="U8" s="9">
        <v>0.23610445887878501</v>
      </c>
      <c r="V8" s="6">
        <v>3.5</v>
      </c>
      <c r="W8" s="18">
        <v>54.324847039673202</v>
      </c>
      <c r="X8" s="18">
        <v>59.146303987757797</v>
      </c>
      <c r="Y8" s="19">
        <v>55.396119032397898</v>
      </c>
      <c r="Z8" s="18">
        <v>57.876324179454002</v>
      </c>
    </row>
    <row r="9" spans="1:26">
      <c r="A9" s="6">
        <v>22.9</v>
      </c>
      <c r="B9" s="6">
        <v>-43.23</v>
      </c>
      <c r="C9" s="9">
        <v>0</v>
      </c>
      <c r="D9" s="6">
        <v>0.1</v>
      </c>
      <c r="E9" s="7">
        <v>21.591649122666698</v>
      </c>
      <c r="F9" s="6">
        <v>22.9</v>
      </c>
      <c r="G9" s="6">
        <v>-43.23</v>
      </c>
      <c r="H9" s="9">
        <v>0</v>
      </c>
      <c r="I9" s="6">
        <v>1</v>
      </c>
      <c r="J9" s="9">
        <v>16.7412887285926</v>
      </c>
      <c r="K9" s="9">
        <v>18.612766420444402</v>
      </c>
      <c r="L9" s="7">
        <v>21.478140163555601</v>
      </c>
      <c r="M9" s="9">
        <v>20.229793441777801</v>
      </c>
      <c r="N9" s="6">
        <v>22.9</v>
      </c>
      <c r="O9" s="6">
        <v>-43.23</v>
      </c>
      <c r="P9" s="9">
        <v>0</v>
      </c>
      <c r="Q9" s="6">
        <v>0.1</v>
      </c>
      <c r="R9" s="7">
        <v>56.387885537185198</v>
      </c>
      <c r="S9" s="6">
        <v>22.9</v>
      </c>
      <c r="T9" s="6">
        <v>-43.23</v>
      </c>
      <c r="U9" s="9">
        <v>0</v>
      </c>
      <c r="V9" s="6">
        <v>1</v>
      </c>
      <c r="W9" s="18">
        <v>35.528327982814801</v>
      </c>
      <c r="X9" s="18">
        <v>46.750823296888903</v>
      </c>
      <c r="Y9" s="19">
        <v>51.6042300115556</v>
      </c>
      <c r="Z9" s="18">
        <v>50.2933741368889</v>
      </c>
    </row>
    <row r="10" spans="1:26">
      <c r="A10" s="6">
        <v>22.9</v>
      </c>
      <c r="B10" s="6">
        <v>-43.23</v>
      </c>
      <c r="C10" s="9">
        <v>0</v>
      </c>
      <c r="D10" s="6">
        <v>0.15</v>
      </c>
      <c r="E10" s="7">
        <v>21.461643689375599</v>
      </c>
      <c r="F10" s="6">
        <v>22.9</v>
      </c>
      <c r="G10" s="6">
        <v>-43.23</v>
      </c>
      <c r="H10" s="9">
        <v>0</v>
      </c>
      <c r="I10" s="6">
        <v>1.5</v>
      </c>
      <c r="J10" s="9">
        <v>16.5363431510258</v>
      </c>
      <c r="K10" s="9">
        <v>18.427094200177301</v>
      </c>
      <c r="L10" s="7">
        <v>21.338310691158799</v>
      </c>
      <c r="M10" s="9">
        <v>20.006328481457501</v>
      </c>
      <c r="N10" s="6">
        <v>22.9</v>
      </c>
      <c r="O10" s="6">
        <v>-43.23</v>
      </c>
      <c r="P10" s="9">
        <v>0</v>
      </c>
      <c r="Q10" s="6">
        <v>0.15</v>
      </c>
      <c r="R10" s="7">
        <v>55.360646636027603</v>
      </c>
      <c r="S10" s="6">
        <v>22.9</v>
      </c>
      <c r="T10" s="6">
        <v>-43.23</v>
      </c>
      <c r="U10" s="9">
        <v>0</v>
      </c>
      <c r="V10" s="6">
        <v>1.5</v>
      </c>
      <c r="W10" s="18">
        <v>34.463393606048903</v>
      </c>
      <c r="X10" s="18">
        <v>45.735826971568898</v>
      </c>
      <c r="Y10" s="19">
        <v>50.290659728530699</v>
      </c>
      <c r="Z10" s="18">
        <v>49.021869355703103</v>
      </c>
    </row>
    <row r="11" spans="1:26">
      <c r="A11" s="6">
        <v>22.9</v>
      </c>
      <c r="B11" s="6">
        <v>-43.23</v>
      </c>
      <c r="C11" s="9">
        <v>0</v>
      </c>
      <c r="D11" s="6">
        <v>0.3</v>
      </c>
      <c r="E11" s="7">
        <v>21.247533185185201</v>
      </c>
      <c r="F11" s="6">
        <v>22.9</v>
      </c>
      <c r="G11" s="6">
        <v>-43.23</v>
      </c>
      <c r="H11" s="9">
        <v>0</v>
      </c>
      <c r="I11" s="6">
        <v>3</v>
      </c>
      <c r="J11" s="9">
        <v>16.1648377831111</v>
      </c>
      <c r="K11" s="9">
        <v>18.132514479111101</v>
      </c>
      <c r="L11" s="7">
        <v>21.0566193967407</v>
      </c>
      <c r="M11" s="9">
        <v>19.567433305481501</v>
      </c>
      <c r="N11" s="6">
        <v>22.9</v>
      </c>
      <c r="O11" s="6">
        <v>-43.23</v>
      </c>
      <c r="P11" s="9">
        <v>0</v>
      </c>
      <c r="Q11" s="6">
        <v>0.3</v>
      </c>
      <c r="R11" s="7">
        <v>53.485111300740797</v>
      </c>
      <c r="S11" s="6">
        <v>22.9</v>
      </c>
      <c r="T11" s="6">
        <v>-43.23</v>
      </c>
      <c r="U11" s="9">
        <v>0</v>
      </c>
      <c r="V11" s="6">
        <v>3</v>
      </c>
      <c r="W11" s="18">
        <v>32.604553987851801</v>
      </c>
      <c r="X11" s="18">
        <v>43.143000349629602</v>
      </c>
      <c r="Y11" s="19">
        <v>47.962614303407399</v>
      </c>
      <c r="Z11" s="18">
        <v>46.760907989333298</v>
      </c>
    </row>
    <row r="12" spans="1:26">
      <c r="A12" s="6">
        <v>22.9</v>
      </c>
      <c r="B12" s="6">
        <v>-43.23</v>
      </c>
      <c r="C12" s="9">
        <v>0</v>
      </c>
      <c r="D12" s="6">
        <v>0.35</v>
      </c>
      <c r="E12" s="7">
        <v>21.186760131079499</v>
      </c>
      <c r="F12" s="6">
        <v>22.9</v>
      </c>
      <c r="G12" s="6">
        <v>-43.23</v>
      </c>
      <c r="H12" s="9">
        <v>0</v>
      </c>
      <c r="I12" s="6">
        <v>3.5</v>
      </c>
      <c r="J12" s="9">
        <v>16.060887586037602</v>
      </c>
      <c r="K12" s="9">
        <v>18.0246232756509</v>
      </c>
      <c r="L12" s="7">
        <v>20.964567037102</v>
      </c>
      <c r="M12" s="9">
        <v>19.423495959794302</v>
      </c>
      <c r="N12" s="6">
        <v>22.9</v>
      </c>
      <c r="O12" s="6">
        <v>-43.23</v>
      </c>
      <c r="P12" s="9">
        <v>0</v>
      </c>
      <c r="Q12" s="6">
        <v>0.35</v>
      </c>
      <c r="R12" s="7">
        <v>53.039182591650103</v>
      </c>
      <c r="S12" s="6">
        <v>22.9</v>
      </c>
      <c r="T12" s="6">
        <v>-43.23</v>
      </c>
      <c r="U12" s="9">
        <v>0</v>
      </c>
      <c r="V12" s="6">
        <v>3.5</v>
      </c>
      <c r="W12" s="18">
        <v>32.210791606558402</v>
      </c>
      <c r="X12" s="18">
        <v>42.268174400431299</v>
      </c>
      <c r="Y12" s="19">
        <v>47.473057537157999</v>
      </c>
      <c r="Z12" s="18">
        <v>46.259190898525802</v>
      </c>
    </row>
    <row r="13" spans="1:26">
      <c r="A13" s="10">
        <v>23</v>
      </c>
      <c r="B13" s="10">
        <v>30</v>
      </c>
      <c r="C13" s="9">
        <v>0.247</v>
      </c>
      <c r="D13" s="6">
        <v>0.1</v>
      </c>
      <c r="E13" s="7">
        <v>11.8817082180933</v>
      </c>
      <c r="F13" s="6">
        <v>23</v>
      </c>
      <c r="G13" s="6">
        <v>30</v>
      </c>
      <c r="H13" s="9">
        <v>0.247</v>
      </c>
      <c r="I13" s="6">
        <v>1</v>
      </c>
      <c r="J13" s="9">
        <v>6.9646528532350302</v>
      </c>
      <c r="K13" s="9">
        <v>9.2707359962074207</v>
      </c>
      <c r="L13" s="17">
        <v>11.259194626881699</v>
      </c>
      <c r="M13" s="9">
        <v>10.450059457973101</v>
      </c>
      <c r="N13" s="6">
        <v>23</v>
      </c>
      <c r="O13" s="6">
        <v>30</v>
      </c>
      <c r="P13" s="9">
        <v>0.247</v>
      </c>
      <c r="Q13" s="6">
        <v>0.1</v>
      </c>
      <c r="R13" s="7">
        <v>38.472881894475996</v>
      </c>
      <c r="S13" s="6">
        <v>23</v>
      </c>
      <c r="T13" s="6">
        <v>30</v>
      </c>
      <c r="U13" s="9">
        <v>0.247</v>
      </c>
      <c r="V13" s="6">
        <v>1</v>
      </c>
      <c r="W13" s="18">
        <v>18.910792117709398</v>
      </c>
      <c r="X13" s="18">
        <v>32.179031517086898</v>
      </c>
      <c r="Y13" s="20">
        <v>38.832024660530003</v>
      </c>
      <c r="Z13" s="18">
        <v>23.180081415168701</v>
      </c>
    </row>
    <row r="14" spans="1:26">
      <c r="A14" s="10">
        <v>23</v>
      </c>
      <c r="B14" s="10">
        <v>30</v>
      </c>
      <c r="C14" s="9">
        <v>0.247</v>
      </c>
      <c r="D14" s="6">
        <v>0.15</v>
      </c>
      <c r="E14" s="7">
        <v>11.617772677900801</v>
      </c>
      <c r="F14" s="6">
        <v>23</v>
      </c>
      <c r="G14" s="6">
        <v>30</v>
      </c>
      <c r="H14" s="9">
        <v>0.247</v>
      </c>
      <c r="I14" s="6">
        <v>1.5</v>
      </c>
      <c r="J14" s="9">
        <v>6.6797880914814796</v>
      </c>
      <c r="K14" s="9">
        <v>8.8538477176006403</v>
      </c>
      <c r="L14" s="17">
        <v>10.9093944874105</v>
      </c>
      <c r="M14" s="9">
        <v>10.120366602288801</v>
      </c>
      <c r="N14" s="6">
        <v>23</v>
      </c>
      <c r="O14" s="6">
        <v>30</v>
      </c>
      <c r="P14" s="9">
        <v>0.247</v>
      </c>
      <c r="Q14" s="6">
        <v>0.15</v>
      </c>
      <c r="R14" s="7">
        <v>37.2144933667171</v>
      </c>
      <c r="S14" s="6">
        <v>23</v>
      </c>
      <c r="T14" s="6">
        <v>30</v>
      </c>
      <c r="U14" s="9">
        <v>0.247</v>
      </c>
      <c r="V14" s="6">
        <v>1.5</v>
      </c>
      <c r="W14" s="18">
        <v>18.391810522950699</v>
      </c>
      <c r="X14" s="18">
        <v>30.4078982864281</v>
      </c>
      <c r="Y14" s="20">
        <v>37.013950252450101</v>
      </c>
      <c r="Z14" s="18">
        <v>22.139614543957201</v>
      </c>
    </row>
    <row r="15" spans="1:26">
      <c r="A15" s="10">
        <v>23</v>
      </c>
      <c r="B15" s="10">
        <v>30</v>
      </c>
      <c r="C15" s="9">
        <v>0.247</v>
      </c>
      <c r="D15" s="6">
        <v>0.3</v>
      </c>
      <c r="E15" s="7">
        <v>11.122359116022199</v>
      </c>
      <c r="F15" s="6">
        <v>23</v>
      </c>
      <c r="G15" s="6">
        <v>30</v>
      </c>
      <c r="H15" s="9">
        <v>0.247</v>
      </c>
      <c r="I15" s="6">
        <v>3</v>
      </c>
      <c r="J15" s="9">
        <v>6.1842307409355799</v>
      </c>
      <c r="K15" s="9">
        <v>8.0937140452984497</v>
      </c>
      <c r="L15" s="17">
        <v>10.353898406673499</v>
      </c>
      <c r="M15" s="9">
        <v>9.4714760827462392</v>
      </c>
      <c r="N15" s="6">
        <v>23</v>
      </c>
      <c r="O15" s="6">
        <v>30</v>
      </c>
      <c r="P15" s="9">
        <v>0.247</v>
      </c>
      <c r="Q15" s="6">
        <v>0.3</v>
      </c>
      <c r="R15" s="7">
        <v>34.630931779687799</v>
      </c>
      <c r="S15" s="6">
        <v>23</v>
      </c>
      <c r="T15" s="6">
        <v>30</v>
      </c>
      <c r="U15" s="9">
        <v>0.247</v>
      </c>
      <c r="V15" s="6">
        <v>3</v>
      </c>
      <c r="W15" s="18">
        <v>17.307563328498698</v>
      </c>
      <c r="X15" s="18">
        <v>28.017366745958</v>
      </c>
      <c r="Y15" s="20">
        <v>33.376779925506</v>
      </c>
      <c r="Z15" s="18">
        <v>20.313635776800901</v>
      </c>
    </row>
    <row r="16" spans="1:26">
      <c r="A16" s="10">
        <v>23</v>
      </c>
      <c r="B16" s="10">
        <v>30</v>
      </c>
      <c r="C16" s="9">
        <v>0.247</v>
      </c>
      <c r="D16" s="6">
        <v>0.35</v>
      </c>
      <c r="E16" s="7">
        <v>11.008770516488299</v>
      </c>
      <c r="F16" s="6">
        <v>23</v>
      </c>
      <c r="G16" s="6">
        <v>30</v>
      </c>
      <c r="H16" s="9">
        <v>0.247</v>
      </c>
      <c r="I16" s="6">
        <v>3.5</v>
      </c>
      <c r="J16" s="9">
        <v>6.0802610269068396</v>
      </c>
      <c r="K16" s="9">
        <v>7.9529348897982803</v>
      </c>
      <c r="L16" s="17">
        <v>10.236069911446901</v>
      </c>
      <c r="M16" s="9">
        <v>9.3291696283052392</v>
      </c>
      <c r="N16" s="6">
        <v>23</v>
      </c>
      <c r="O16" s="6">
        <v>30</v>
      </c>
      <c r="P16" s="9">
        <v>0.247</v>
      </c>
      <c r="Q16" s="6">
        <v>0.35</v>
      </c>
      <c r="R16" s="7">
        <v>34.065696489834103</v>
      </c>
      <c r="S16" s="6">
        <v>23</v>
      </c>
      <c r="T16" s="6">
        <v>30</v>
      </c>
      <c r="U16" s="9">
        <v>0.247</v>
      </c>
      <c r="V16" s="6">
        <v>3.5</v>
      </c>
      <c r="W16" s="18">
        <v>16.870475522578499</v>
      </c>
      <c r="X16" s="18">
        <v>27.534322287871799</v>
      </c>
      <c r="Y16" s="20">
        <v>32.746084655123703</v>
      </c>
      <c r="Z16" s="18">
        <v>19.993711665145401</v>
      </c>
    </row>
    <row r="17" spans="1:26">
      <c r="A17" s="6">
        <v>25.78</v>
      </c>
      <c r="B17" s="6">
        <v>-80.22</v>
      </c>
      <c r="C17" s="9">
        <v>7.51071354880102E-5</v>
      </c>
      <c r="D17" s="6">
        <v>0.1</v>
      </c>
      <c r="E17" s="7">
        <v>23.507481044125502</v>
      </c>
      <c r="F17" s="6">
        <v>25.78</v>
      </c>
      <c r="G17" s="6">
        <v>-80.22</v>
      </c>
      <c r="H17" s="9">
        <v>7.51071354880102E-5</v>
      </c>
      <c r="I17" s="6">
        <v>1</v>
      </c>
      <c r="J17" s="9">
        <v>19.431522512658201</v>
      </c>
      <c r="K17" s="9">
        <v>21.583873211350401</v>
      </c>
      <c r="L17" s="7">
        <v>23.022068373709502</v>
      </c>
      <c r="M17" s="9">
        <v>21.353424632033999</v>
      </c>
      <c r="N17" s="6">
        <v>25.78</v>
      </c>
      <c r="O17" s="6">
        <v>-80.22</v>
      </c>
      <c r="P17" s="9">
        <v>7.51071354880102E-5</v>
      </c>
      <c r="Q17" s="6">
        <v>0.1</v>
      </c>
      <c r="R17" s="7">
        <v>62.8431517691183</v>
      </c>
      <c r="S17" s="6">
        <v>25.78</v>
      </c>
      <c r="T17" s="6">
        <v>-80.22</v>
      </c>
      <c r="U17" s="9">
        <v>7.51071354880102E-5</v>
      </c>
      <c r="V17" s="6">
        <v>1</v>
      </c>
      <c r="W17" s="18">
        <v>41.638228654690103</v>
      </c>
      <c r="X17" s="18">
        <v>56.866442900527304</v>
      </c>
      <c r="Y17" s="19">
        <v>58.928560707423003</v>
      </c>
      <c r="Z17" s="18">
        <v>54.070951937959499</v>
      </c>
    </row>
    <row r="18" spans="1:26">
      <c r="A18" s="6">
        <v>25.78</v>
      </c>
      <c r="B18" s="6">
        <v>-80.22</v>
      </c>
      <c r="C18" s="9">
        <v>7.51071354880102E-5</v>
      </c>
      <c r="D18" s="6">
        <v>0.15</v>
      </c>
      <c r="E18" s="7">
        <v>23.343244750524399</v>
      </c>
      <c r="F18" s="6">
        <v>25.78</v>
      </c>
      <c r="G18" s="6">
        <v>-80.22</v>
      </c>
      <c r="H18" s="9">
        <v>7.51071354880102E-5</v>
      </c>
      <c r="I18" s="6">
        <v>1.5</v>
      </c>
      <c r="J18" s="9">
        <v>19.211531327204099</v>
      </c>
      <c r="K18" s="9">
        <v>21.424763885425701</v>
      </c>
      <c r="L18" s="7">
        <v>22.8465225515307</v>
      </c>
      <c r="M18" s="9">
        <v>21.194173697722398</v>
      </c>
      <c r="N18" s="6">
        <v>25.78</v>
      </c>
      <c r="O18" s="6">
        <v>-80.22</v>
      </c>
      <c r="P18" s="9">
        <v>7.51071354880102E-5</v>
      </c>
      <c r="Q18" s="6">
        <v>0.15</v>
      </c>
      <c r="R18" s="7">
        <v>61.9564132207108</v>
      </c>
      <c r="S18" s="6">
        <v>25.78</v>
      </c>
      <c r="T18" s="6">
        <v>-80.22</v>
      </c>
      <c r="U18" s="9">
        <v>7.51071354880102E-5</v>
      </c>
      <c r="V18" s="6">
        <v>1.5</v>
      </c>
      <c r="W18" s="18">
        <v>40.615561150489697</v>
      </c>
      <c r="X18" s="18">
        <v>55.156565596366598</v>
      </c>
      <c r="Y18" s="19">
        <v>58.072117943444901</v>
      </c>
      <c r="Z18" s="18">
        <v>52.812096575918602</v>
      </c>
    </row>
    <row r="19" spans="1:26">
      <c r="A19" s="6">
        <v>25.78</v>
      </c>
      <c r="B19" s="6">
        <v>-80.22</v>
      </c>
      <c r="C19" s="9">
        <v>7.51071354880102E-5</v>
      </c>
      <c r="D19" s="6">
        <v>0.3</v>
      </c>
      <c r="E19" s="7">
        <v>23.065742216377899</v>
      </c>
      <c r="F19" s="6">
        <v>25.78</v>
      </c>
      <c r="G19" s="6">
        <v>-80.22</v>
      </c>
      <c r="H19" s="9">
        <v>7.51071354880102E-5</v>
      </c>
      <c r="I19" s="6">
        <v>3</v>
      </c>
      <c r="J19" s="9">
        <v>18.816827783002299</v>
      </c>
      <c r="K19" s="9">
        <v>21.107345282563401</v>
      </c>
      <c r="L19" s="7">
        <v>22.542195210009901</v>
      </c>
      <c r="M19" s="9">
        <v>20.807992905113299</v>
      </c>
      <c r="N19" s="6">
        <v>25.78</v>
      </c>
      <c r="O19" s="6">
        <v>-80.22</v>
      </c>
      <c r="P19" s="9">
        <v>7.51071354880102E-5</v>
      </c>
      <c r="Q19" s="6">
        <v>0.3</v>
      </c>
      <c r="R19" s="7">
        <v>60.484876884177602</v>
      </c>
      <c r="S19" s="6">
        <v>25.78</v>
      </c>
      <c r="T19" s="6">
        <v>-80.22</v>
      </c>
      <c r="U19" s="9">
        <v>7.51071354880102E-5</v>
      </c>
      <c r="V19" s="6">
        <v>3</v>
      </c>
      <c r="W19" s="18">
        <v>39.218194866231798</v>
      </c>
      <c r="X19" s="18">
        <v>52.017464614195902</v>
      </c>
      <c r="Y19" s="19">
        <v>56.471316043440098</v>
      </c>
      <c r="Z19" s="18">
        <v>49.959410516929204</v>
      </c>
    </row>
    <row r="20" spans="1:26">
      <c r="A20" s="6">
        <v>25.78</v>
      </c>
      <c r="B20" s="6">
        <v>-80.22</v>
      </c>
      <c r="C20" s="9">
        <v>7.51071354880102E-5</v>
      </c>
      <c r="D20" s="6">
        <v>0.35</v>
      </c>
      <c r="E20" s="7">
        <v>23.003272427999701</v>
      </c>
      <c r="F20" s="6">
        <v>25.78</v>
      </c>
      <c r="G20" s="6">
        <v>-80.22</v>
      </c>
      <c r="H20" s="9">
        <v>7.51071354880102E-5</v>
      </c>
      <c r="I20" s="6">
        <v>3.5</v>
      </c>
      <c r="J20" s="9">
        <v>18.717688694963702</v>
      </c>
      <c r="K20" s="9">
        <v>21.040576739256998</v>
      </c>
      <c r="L20" s="7">
        <v>22.475515044202201</v>
      </c>
      <c r="M20" s="9">
        <v>20.717898683832701</v>
      </c>
      <c r="N20" s="6">
        <v>25.78</v>
      </c>
      <c r="O20" s="6">
        <v>-80.22</v>
      </c>
      <c r="P20" s="9">
        <v>7.51071354880102E-5</v>
      </c>
      <c r="Q20" s="6">
        <v>0.35</v>
      </c>
      <c r="R20" s="7">
        <v>60.156174202554404</v>
      </c>
      <c r="S20" s="6">
        <v>25.78</v>
      </c>
      <c r="T20" s="6">
        <v>-80.22</v>
      </c>
      <c r="U20" s="9">
        <v>7.51071354880102E-5</v>
      </c>
      <c r="V20" s="6">
        <v>3.5</v>
      </c>
      <c r="W20" s="18">
        <v>38.848120612300001</v>
      </c>
      <c r="X20" s="18">
        <v>51.122366859911502</v>
      </c>
      <c r="Y20" s="19">
        <v>56.111030752714797</v>
      </c>
      <c r="Z20" s="18">
        <v>49.210169327665803</v>
      </c>
    </row>
    <row r="21" spans="1:26">
      <c r="A21" s="5">
        <v>28.716999999999999</v>
      </c>
      <c r="B21" s="6">
        <v>77.3</v>
      </c>
      <c r="C21" s="9">
        <v>0.21755945549535999</v>
      </c>
      <c r="D21" s="6">
        <v>0.1</v>
      </c>
      <c r="E21" s="7">
        <v>25.952874534698999</v>
      </c>
      <c r="F21" s="5">
        <v>28.716999999999999</v>
      </c>
      <c r="G21" s="6">
        <v>77.3</v>
      </c>
      <c r="H21" s="9">
        <v>0.21755945549535999</v>
      </c>
      <c r="I21" s="6">
        <v>1</v>
      </c>
      <c r="J21" s="9">
        <v>13.9917651047636</v>
      </c>
      <c r="K21" s="9">
        <v>20.094618768904901</v>
      </c>
      <c r="L21" s="7">
        <v>25.362942842231298</v>
      </c>
      <c r="M21" s="9">
        <v>14.7562793958187</v>
      </c>
      <c r="N21" s="5">
        <v>28.716999999999999</v>
      </c>
      <c r="O21" s="6">
        <v>77.3</v>
      </c>
      <c r="P21" s="9">
        <v>0.21755945549535999</v>
      </c>
      <c r="Q21" s="6">
        <v>0.1</v>
      </c>
      <c r="R21" s="7">
        <v>75.448910055031803</v>
      </c>
      <c r="S21" s="5">
        <v>28.716999999999999</v>
      </c>
      <c r="T21" s="6">
        <v>77.3</v>
      </c>
      <c r="U21" s="9">
        <v>0.21755945549535999</v>
      </c>
      <c r="V21" s="6">
        <v>1</v>
      </c>
      <c r="W21" s="18">
        <v>31.246519676387599</v>
      </c>
      <c r="X21" s="18">
        <v>49.921928433946398</v>
      </c>
      <c r="Y21" s="19">
        <v>72.759431612670099</v>
      </c>
      <c r="Z21" s="18">
        <v>29.363109888585399</v>
      </c>
    </row>
    <row r="22" spans="1:26">
      <c r="A22" s="5">
        <v>28.716999999999999</v>
      </c>
      <c r="B22" s="6">
        <v>77.3</v>
      </c>
      <c r="C22" s="9">
        <v>0.21755945549535999</v>
      </c>
      <c r="D22" s="6">
        <v>0.15</v>
      </c>
      <c r="E22" s="7">
        <v>25.712178732530202</v>
      </c>
      <c r="F22" s="5">
        <v>28.716999999999999</v>
      </c>
      <c r="G22" s="6">
        <v>77.3</v>
      </c>
      <c r="H22" s="9">
        <v>0.21755945549535999</v>
      </c>
      <c r="I22" s="6">
        <v>1.5</v>
      </c>
      <c r="J22" s="9">
        <v>13.6526601385406</v>
      </c>
      <c r="K22" s="9">
        <v>19.647942202582801</v>
      </c>
      <c r="L22" s="7">
        <v>25.166334897292401</v>
      </c>
      <c r="M22" s="9">
        <v>14.4493179847112</v>
      </c>
      <c r="N22" s="5">
        <v>28.716999999999999</v>
      </c>
      <c r="O22" s="6">
        <v>77.3</v>
      </c>
      <c r="P22" s="9">
        <v>0.21755945549535999</v>
      </c>
      <c r="Q22" s="6">
        <v>0.15</v>
      </c>
      <c r="R22" s="7">
        <v>74.796397021024802</v>
      </c>
      <c r="S22" s="5">
        <v>28.716999999999999</v>
      </c>
      <c r="T22" s="6">
        <v>77.3</v>
      </c>
      <c r="U22" s="9">
        <v>0.21755945549535999</v>
      </c>
      <c r="V22" s="6">
        <v>1.5</v>
      </c>
      <c r="W22" s="18">
        <v>30.469130762868701</v>
      </c>
      <c r="X22" s="18">
        <v>48.337116120227201</v>
      </c>
      <c r="Y22" s="19">
        <v>72.048306376056004</v>
      </c>
      <c r="Z22" s="18">
        <v>28.475731089440401</v>
      </c>
    </row>
    <row r="23" spans="1:26">
      <c r="A23" s="5">
        <v>28.716999999999999</v>
      </c>
      <c r="B23" s="6">
        <v>77.3</v>
      </c>
      <c r="C23" s="9">
        <v>0.21755945549535999</v>
      </c>
      <c r="D23" s="6">
        <v>0.3</v>
      </c>
      <c r="E23" s="7">
        <v>25.340187580003899</v>
      </c>
      <c r="F23" s="5">
        <v>28.716999999999999</v>
      </c>
      <c r="G23" s="6">
        <v>77.3</v>
      </c>
      <c r="H23" s="9">
        <v>0.21755945549535999</v>
      </c>
      <c r="I23" s="6">
        <v>3</v>
      </c>
      <c r="J23" s="9">
        <v>12.902427525077201</v>
      </c>
      <c r="K23" s="9">
        <v>18.722770456821902</v>
      </c>
      <c r="L23" s="7">
        <v>24.807033450834201</v>
      </c>
      <c r="M23" s="9">
        <v>13.9373819743351</v>
      </c>
      <c r="N23" s="5">
        <v>28.716999999999999</v>
      </c>
      <c r="O23" s="6">
        <v>77.3</v>
      </c>
      <c r="P23" s="9">
        <v>0.21755945549535999</v>
      </c>
      <c r="Q23" s="6">
        <v>0.3</v>
      </c>
      <c r="R23" s="7">
        <v>73.404083927072307</v>
      </c>
      <c r="S23" s="5">
        <v>28.716999999999999</v>
      </c>
      <c r="T23" s="6">
        <v>77.3</v>
      </c>
      <c r="U23" s="9">
        <v>0.21755945549535999</v>
      </c>
      <c r="V23" s="6">
        <v>3</v>
      </c>
      <c r="W23" s="18">
        <v>29.011699898898001</v>
      </c>
      <c r="X23" s="18">
        <v>45.839944773632702</v>
      </c>
      <c r="Y23" s="19">
        <v>70.6931299077132</v>
      </c>
      <c r="Z23" s="18">
        <v>26.714116454650501</v>
      </c>
    </row>
    <row r="24" spans="1:26">
      <c r="A24" s="5">
        <v>28.716999999999999</v>
      </c>
      <c r="B24" s="6">
        <v>77.3</v>
      </c>
      <c r="C24" s="9">
        <v>0.21755945549535999</v>
      </c>
      <c r="D24" s="6">
        <v>0.35</v>
      </c>
      <c r="E24" s="7">
        <v>25.255705400558899</v>
      </c>
      <c r="F24" s="5">
        <v>28.716999999999999</v>
      </c>
      <c r="G24" s="6">
        <v>77.3</v>
      </c>
      <c r="H24" s="9">
        <v>0.21755945549535999</v>
      </c>
      <c r="I24" s="6">
        <v>3.5</v>
      </c>
      <c r="J24" s="9">
        <v>12.7535084576675</v>
      </c>
      <c r="K24" s="9">
        <v>18.445670807331499</v>
      </c>
      <c r="L24" s="7">
        <v>24.718618757633202</v>
      </c>
      <c r="M24" s="9">
        <v>13.8309132678552</v>
      </c>
      <c r="N24" s="5">
        <v>28.716999999999999</v>
      </c>
      <c r="O24" s="6">
        <v>77.3</v>
      </c>
      <c r="P24" s="9">
        <v>0.21755945549535999</v>
      </c>
      <c r="Q24" s="6">
        <v>0.35</v>
      </c>
      <c r="R24" s="7">
        <v>73.072347267513393</v>
      </c>
      <c r="S24" s="5">
        <v>28.716999999999999</v>
      </c>
      <c r="T24" s="6">
        <v>77.3</v>
      </c>
      <c r="U24" s="9">
        <v>0.21755945549535999</v>
      </c>
      <c r="V24" s="6">
        <v>3.5</v>
      </c>
      <c r="W24" s="18">
        <v>28.525171776102098</v>
      </c>
      <c r="X24" s="18">
        <v>45.233346769950401</v>
      </c>
      <c r="Y24" s="19">
        <v>70.262409761129604</v>
      </c>
      <c r="Z24" s="18">
        <v>26.2716651228674</v>
      </c>
    </row>
    <row r="25" spans="1:26">
      <c r="A25" s="6">
        <v>33.94</v>
      </c>
      <c r="B25" s="6">
        <v>18.43</v>
      </c>
      <c r="C25" s="9">
        <v>0</v>
      </c>
      <c r="D25" s="6">
        <v>0.1</v>
      </c>
      <c r="E25" s="7">
        <v>24.0015653230815</v>
      </c>
      <c r="F25" s="6">
        <v>33.94</v>
      </c>
      <c r="G25" s="6">
        <v>18.43</v>
      </c>
      <c r="H25" s="9">
        <v>0</v>
      </c>
      <c r="I25" s="6">
        <v>1</v>
      </c>
      <c r="J25" s="9">
        <v>12.355434942024701</v>
      </c>
      <c r="K25" s="9">
        <v>17.590704694439498</v>
      </c>
      <c r="L25" s="7">
        <v>24.072379586172801</v>
      </c>
      <c r="M25" s="9">
        <v>17.767769978172801</v>
      </c>
      <c r="N25" s="6">
        <v>33.94</v>
      </c>
      <c r="O25" s="6">
        <v>18.43</v>
      </c>
      <c r="P25" s="9">
        <v>0</v>
      </c>
      <c r="Q25" s="6">
        <v>0.1</v>
      </c>
      <c r="R25" s="7">
        <v>45.198952084958002</v>
      </c>
      <c r="S25" s="6">
        <v>33.94</v>
      </c>
      <c r="T25" s="6">
        <v>18.43</v>
      </c>
      <c r="U25" s="9">
        <v>0</v>
      </c>
      <c r="V25" s="6">
        <v>1</v>
      </c>
      <c r="W25" s="18">
        <v>22.6048194360691</v>
      </c>
      <c r="X25" s="18">
        <v>37.646246251851899</v>
      </c>
      <c r="Y25" s="19">
        <v>38.573321868503697</v>
      </c>
      <c r="Z25" s="18">
        <v>33.055034324464202</v>
      </c>
    </row>
    <row r="26" spans="1:26">
      <c r="A26" s="8">
        <v>33.94</v>
      </c>
      <c r="B26" s="8">
        <v>18.43</v>
      </c>
      <c r="C26" s="9">
        <v>0</v>
      </c>
      <c r="D26" s="6">
        <v>0.15</v>
      </c>
      <c r="E26" s="7">
        <v>23.859875544089</v>
      </c>
      <c r="F26" s="8">
        <v>33.94</v>
      </c>
      <c r="G26" s="8">
        <v>18.43</v>
      </c>
      <c r="H26" s="9">
        <v>0</v>
      </c>
      <c r="I26" s="6">
        <v>1.5</v>
      </c>
      <c r="J26" s="9">
        <v>12.174885975977899</v>
      </c>
      <c r="K26" s="9">
        <v>17.4009094041689</v>
      </c>
      <c r="L26" s="7">
        <v>23.908049216112101</v>
      </c>
      <c r="M26" s="9">
        <v>17.366172218841701</v>
      </c>
      <c r="N26" s="8">
        <v>33.94</v>
      </c>
      <c r="O26" s="8">
        <v>18.43</v>
      </c>
      <c r="P26" s="9">
        <v>0</v>
      </c>
      <c r="Q26" s="6">
        <v>0.15</v>
      </c>
      <c r="R26" s="7">
        <v>44.152751619740698</v>
      </c>
      <c r="S26" s="8">
        <v>33.94</v>
      </c>
      <c r="T26" s="8">
        <v>18.43</v>
      </c>
      <c r="U26" s="9">
        <v>0</v>
      </c>
      <c r="V26" s="6">
        <v>1.5</v>
      </c>
      <c r="W26" s="18">
        <v>21.923315040645999</v>
      </c>
      <c r="X26" s="18">
        <v>36.069421372853903</v>
      </c>
      <c r="Y26" s="19">
        <v>37.700288151552101</v>
      </c>
      <c r="Z26" s="18">
        <v>31.975470561877099</v>
      </c>
    </row>
    <row r="27" spans="1:26">
      <c r="A27" s="6">
        <v>33.94</v>
      </c>
      <c r="B27" s="6">
        <v>18.43</v>
      </c>
      <c r="C27" s="9">
        <v>0</v>
      </c>
      <c r="D27" s="6">
        <v>0.3</v>
      </c>
      <c r="E27" s="7">
        <v>23.514645046972799</v>
      </c>
      <c r="F27" s="6">
        <v>33.94</v>
      </c>
      <c r="G27" s="6">
        <v>18.43</v>
      </c>
      <c r="H27" s="9">
        <v>0</v>
      </c>
      <c r="I27" s="6">
        <v>3</v>
      </c>
      <c r="J27" s="9">
        <v>11.819674459022201</v>
      </c>
      <c r="K27" s="9">
        <v>17.008139499950602</v>
      </c>
      <c r="L27" s="7">
        <v>23.545050597886402</v>
      </c>
      <c r="M27" s="9">
        <v>16.6725702135309</v>
      </c>
      <c r="N27" s="6">
        <v>33.94</v>
      </c>
      <c r="O27" s="6">
        <v>18.43</v>
      </c>
      <c r="P27" s="9">
        <v>0</v>
      </c>
      <c r="Q27" s="6">
        <v>0.3</v>
      </c>
      <c r="R27" s="7">
        <v>42.210223871940698</v>
      </c>
      <c r="S27" s="6">
        <v>33.94</v>
      </c>
      <c r="T27" s="6">
        <v>18.43</v>
      </c>
      <c r="U27" s="9">
        <v>0</v>
      </c>
      <c r="V27" s="6">
        <v>3</v>
      </c>
      <c r="W27" s="18">
        <v>20.820826340977799</v>
      </c>
      <c r="X27" s="18">
        <v>33.225626549767902</v>
      </c>
      <c r="Y27" s="19">
        <v>36.045548309886399</v>
      </c>
      <c r="Z27" s="18">
        <v>30.1653447204543</v>
      </c>
    </row>
    <row r="28" spans="1:26">
      <c r="A28" s="6">
        <v>33.94</v>
      </c>
      <c r="B28" s="6">
        <v>18.43</v>
      </c>
      <c r="C28" s="9">
        <v>0</v>
      </c>
      <c r="D28" s="6">
        <v>0.35</v>
      </c>
      <c r="E28" s="7">
        <v>23.419544773927601</v>
      </c>
      <c r="F28" s="6">
        <v>33.94</v>
      </c>
      <c r="G28" s="6">
        <v>18.43</v>
      </c>
      <c r="H28" s="9">
        <v>0</v>
      </c>
      <c r="I28" s="6">
        <v>3.5</v>
      </c>
      <c r="J28" s="9">
        <v>11.741275633087101</v>
      </c>
      <c r="K28" s="9">
        <v>16.914569645604299</v>
      </c>
      <c r="L28" s="7">
        <v>23.426898210305701</v>
      </c>
      <c r="M28" s="9">
        <v>16.4485805918011</v>
      </c>
      <c r="N28" s="6">
        <v>33.94</v>
      </c>
      <c r="O28" s="6">
        <v>18.43</v>
      </c>
      <c r="P28" s="9">
        <v>0</v>
      </c>
      <c r="Q28" s="6">
        <v>0.35</v>
      </c>
      <c r="R28" s="7">
        <v>41.697726333379698</v>
      </c>
      <c r="S28" s="6">
        <v>33.94</v>
      </c>
      <c r="T28" s="6">
        <v>18.43</v>
      </c>
      <c r="U28" s="9">
        <v>0</v>
      </c>
      <c r="V28" s="6">
        <v>3.5</v>
      </c>
      <c r="W28" s="18">
        <v>20.5179793420292</v>
      </c>
      <c r="X28" s="18">
        <v>32.723225745961997</v>
      </c>
      <c r="Y28" s="19">
        <v>35.5931967820068</v>
      </c>
      <c r="Z28" s="18">
        <v>29.746528583158799</v>
      </c>
    </row>
    <row r="29" spans="1:26">
      <c r="A29" s="6">
        <v>41.9</v>
      </c>
      <c r="B29" s="6">
        <v>12.49</v>
      </c>
      <c r="C29" s="9">
        <v>5.6701044991999697E-2</v>
      </c>
      <c r="D29" s="6">
        <v>0.1</v>
      </c>
      <c r="E29" s="7">
        <v>19.785011257348799</v>
      </c>
      <c r="F29" s="6">
        <v>41.9</v>
      </c>
      <c r="G29" s="6">
        <v>12.49</v>
      </c>
      <c r="H29" s="9">
        <v>5.6701044991999697E-2</v>
      </c>
      <c r="I29" s="6">
        <v>1</v>
      </c>
      <c r="J29" s="9">
        <v>9.6440461541723099</v>
      </c>
      <c r="K29" s="9">
        <v>14.4989121639423</v>
      </c>
      <c r="L29" s="7">
        <v>19.905463277813499</v>
      </c>
      <c r="M29" s="9">
        <v>13.3888172750818</v>
      </c>
      <c r="N29" s="6">
        <v>41.9</v>
      </c>
      <c r="O29" s="6">
        <v>12.49</v>
      </c>
      <c r="P29" s="9">
        <v>5.6701044991999697E-2</v>
      </c>
      <c r="Q29" s="6">
        <v>0.1</v>
      </c>
      <c r="R29" s="7">
        <v>39.936935875054303</v>
      </c>
      <c r="S29" s="6">
        <v>41.9</v>
      </c>
      <c r="T29" s="6">
        <v>12.49</v>
      </c>
      <c r="U29" s="9">
        <v>5.6701044991999697E-2</v>
      </c>
      <c r="V29" s="6">
        <v>1</v>
      </c>
      <c r="W29" s="18">
        <v>20.616600201996501</v>
      </c>
      <c r="X29" s="18">
        <v>30.0448477937151</v>
      </c>
      <c r="Y29" s="19">
        <v>38.582199733027103</v>
      </c>
      <c r="Z29" s="18">
        <v>30.4886238021328</v>
      </c>
    </row>
    <row r="30" spans="1:26">
      <c r="A30" s="8">
        <v>41.9</v>
      </c>
      <c r="B30" s="8">
        <v>12.49</v>
      </c>
      <c r="C30" s="9">
        <v>5.6701044991999697E-2</v>
      </c>
      <c r="D30" s="6">
        <v>0.15</v>
      </c>
      <c r="E30" s="7">
        <v>19.4894884834777</v>
      </c>
      <c r="F30" s="8">
        <v>41.9</v>
      </c>
      <c r="G30" s="8">
        <v>12.49</v>
      </c>
      <c r="H30" s="9">
        <v>5.6701044991999697E-2</v>
      </c>
      <c r="I30" s="6">
        <v>1.5</v>
      </c>
      <c r="J30" s="9">
        <v>9.5071837627081006</v>
      </c>
      <c r="K30" s="9">
        <v>14.2717731781757</v>
      </c>
      <c r="L30" s="7">
        <v>19.540100193008399</v>
      </c>
      <c r="M30" s="9">
        <v>13.1953764305436</v>
      </c>
      <c r="N30" s="8">
        <v>41.9</v>
      </c>
      <c r="O30" s="8">
        <v>12.49</v>
      </c>
      <c r="P30" s="9">
        <v>5.6701044991999697E-2</v>
      </c>
      <c r="Q30" s="6">
        <v>0.15</v>
      </c>
      <c r="R30" s="7">
        <v>39.339841581956499</v>
      </c>
      <c r="S30" s="8">
        <v>41.9</v>
      </c>
      <c r="T30" s="8">
        <v>12.49</v>
      </c>
      <c r="U30" s="9">
        <v>5.6701044991999697E-2</v>
      </c>
      <c r="V30" s="6">
        <v>1.5</v>
      </c>
      <c r="W30" s="18">
        <v>20.227424637456402</v>
      </c>
      <c r="X30" s="18">
        <v>29.566369023724398</v>
      </c>
      <c r="Y30" s="19">
        <v>37.887310892772199</v>
      </c>
      <c r="Z30" s="18">
        <v>29.392295315961899</v>
      </c>
    </row>
    <row r="31" spans="1:26">
      <c r="A31" s="6">
        <v>41.9</v>
      </c>
      <c r="B31" s="6">
        <v>12.49</v>
      </c>
      <c r="C31" s="9">
        <v>5.6701044991999697E-2</v>
      </c>
      <c r="D31" s="6">
        <v>0.3</v>
      </c>
      <c r="E31" s="7">
        <v>19.024509525095901</v>
      </c>
      <c r="F31" s="6">
        <v>41.9</v>
      </c>
      <c r="G31" s="6">
        <v>12.49</v>
      </c>
      <c r="H31" s="9">
        <v>5.6701044991999697E-2</v>
      </c>
      <c r="I31" s="6">
        <v>3</v>
      </c>
      <c r="J31" s="9">
        <v>9.2779889999964897</v>
      </c>
      <c r="K31" s="9">
        <v>13.8962109065156</v>
      </c>
      <c r="L31" s="7">
        <v>18.917486657758499</v>
      </c>
      <c r="M31" s="9">
        <v>12.8081310632849</v>
      </c>
      <c r="N31" s="6">
        <v>41.9</v>
      </c>
      <c r="O31" s="6">
        <v>12.49</v>
      </c>
      <c r="P31" s="9">
        <v>5.6701044991999697E-2</v>
      </c>
      <c r="Q31" s="6">
        <v>0.3</v>
      </c>
      <c r="R31" s="7">
        <v>38.1932151465084</v>
      </c>
      <c r="S31" s="6">
        <v>41.9</v>
      </c>
      <c r="T31" s="6">
        <v>12.49</v>
      </c>
      <c r="U31" s="9">
        <v>5.6701044991999697E-2</v>
      </c>
      <c r="V31" s="6">
        <v>3</v>
      </c>
      <c r="W31" s="18">
        <v>19.423313653328901</v>
      </c>
      <c r="X31" s="18">
        <v>28.468190240189202</v>
      </c>
      <c r="Y31" s="19">
        <v>36.661935133878799</v>
      </c>
      <c r="Z31" s="18">
        <v>27.522741837317799</v>
      </c>
    </row>
    <row r="32" spans="1:26">
      <c r="A32" s="6">
        <v>41.9</v>
      </c>
      <c r="B32" s="6">
        <v>12.49</v>
      </c>
      <c r="C32" s="9">
        <v>5.6701044991999697E-2</v>
      </c>
      <c r="D32" s="6">
        <v>0.35</v>
      </c>
      <c r="E32" s="7">
        <v>18.920551609479201</v>
      </c>
      <c r="F32" s="6">
        <v>41.9</v>
      </c>
      <c r="G32" s="6">
        <v>12.49</v>
      </c>
      <c r="H32" s="9">
        <v>5.6701044991999697E-2</v>
      </c>
      <c r="I32" s="6">
        <v>3.5</v>
      </c>
      <c r="J32" s="9">
        <v>9.1979388737092904</v>
      </c>
      <c r="K32" s="9">
        <v>13.793651994695599</v>
      </c>
      <c r="L32" s="7">
        <v>18.7938823178857</v>
      </c>
      <c r="M32" s="9">
        <v>12.6674174643163</v>
      </c>
      <c r="N32" s="6">
        <v>41.9</v>
      </c>
      <c r="O32" s="6">
        <v>12.49</v>
      </c>
      <c r="P32" s="9">
        <v>5.6701044991999697E-2</v>
      </c>
      <c r="Q32" s="6">
        <v>0.35</v>
      </c>
      <c r="R32" s="7">
        <v>37.946219124427898</v>
      </c>
      <c r="S32" s="6">
        <v>41.9</v>
      </c>
      <c r="T32" s="6">
        <v>12.49</v>
      </c>
      <c r="U32" s="9">
        <v>5.6701044991999697E-2</v>
      </c>
      <c r="V32" s="6">
        <v>3.5</v>
      </c>
      <c r="W32" s="18">
        <v>19.2436210826639</v>
      </c>
      <c r="X32" s="18">
        <v>28.179142009492701</v>
      </c>
      <c r="Y32" s="19">
        <v>36.298747080880801</v>
      </c>
      <c r="Z32" s="18">
        <v>27.0704127608772</v>
      </c>
    </row>
    <row r="33" spans="1:26">
      <c r="A33" s="6">
        <v>51.5</v>
      </c>
      <c r="B33" s="6">
        <v>-0.14000000000000001</v>
      </c>
      <c r="C33" s="9">
        <v>6.9164223999999802E-2</v>
      </c>
      <c r="D33" s="6">
        <v>0.1</v>
      </c>
      <c r="E33" s="7">
        <v>15.2135131526876</v>
      </c>
      <c r="F33" s="6">
        <v>51.5</v>
      </c>
      <c r="G33" s="6">
        <v>-0.14000000000000001</v>
      </c>
      <c r="H33" s="9">
        <v>6.9164223999999802E-2</v>
      </c>
      <c r="I33" s="6">
        <v>1</v>
      </c>
      <c r="J33" s="9">
        <v>8.9973485166106801</v>
      </c>
      <c r="K33" s="9">
        <v>12.330467935542799</v>
      </c>
      <c r="L33" s="7">
        <v>14.874168642205801</v>
      </c>
      <c r="M33" s="9">
        <v>11.0537991299342</v>
      </c>
      <c r="N33" s="6">
        <v>51.5</v>
      </c>
      <c r="O33" s="6">
        <v>-0.14000000000000001</v>
      </c>
      <c r="P33" s="9">
        <v>6.9164223999999802E-2</v>
      </c>
      <c r="Q33" s="6">
        <v>0.1</v>
      </c>
      <c r="R33" s="7">
        <v>39.238034318668298</v>
      </c>
      <c r="S33" s="6">
        <v>51.5</v>
      </c>
      <c r="T33" s="6">
        <v>-0.14000000000000001</v>
      </c>
      <c r="U33" s="9">
        <v>6.9164223999999802E-2</v>
      </c>
      <c r="V33" s="6">
        <v>1</v>
      </c>
      <c r="W33" s="18">
        <v>22.905324854764501</v>
      </c>
      <c r="X33" s="18">
        <v>28.143457246071002</v>
      </c>
      <c r="Y33" s="19">
        <v>38.607807198280703</v>
      </c>
      <c r="Z33" s="18">
        <v>28.273855333457401</v>
      </c>
    </row>
    <row r="34" spans="1:26">
      <c r="A34" s="8">
        <v>51.5</v>
      </c>
      <c r="B34" s="8">
        <v>-0.14000000000000001</v>
      </c>
      <c r="C34" s="9">
        <v>6.9164223999999802E-2</v>
      </c>
      <c r="D34" s="6">
        <v>0.15</v>
      </c>
      <c r="E34" s="7">
        <v>15.0172773008377</v>
      </c>
      <c r="F34" s="8">
        <v>51.5</v>
      </c>
      <c r="G34" s="8">
        <v>-0.14000000000000001</v>
      </c>
      <c r="H34" s="9">
        <v>6.9164223999999802E-2</v>
      </c>
      <c r="I34" s="6">
        <v>1.5</v>
      </c>
      <c r="J34" s="9">
        <v>8.8571849034464307</v>
      </c>
      <c r="K34" s="9">
        <v>12.0170156405044</v>
      </c>
      <c r="L34" s="7">
        <v>14.553974166005601</v>
      </c>
      <c r="M34" s="9">
        <v>10.775376940076599</v>
      </c>
      <c r="N34" s="8">
        <v>51.5</v>
      </c>
      <c r="O34" s="8">
        <v>-0.14000000000000001</v>
      </c>
      <c r="P34" s="9">
        <v>6.9164223999999802E-2</v>
      </c>
      <c r="Q34" s="6">
        <v>0.15</v>
      </c>
      <c r="R34" s="7">
        <v>38.414149866759402</v>
      </c>
      <c r="S34" s="8">
        <v>51.5</v>
      </c>
      <c r="T34" s="8">
        <v>-0.14000000000000001</v>
      </c>
      <c r="U34" s="9">
        <v>6.9164223999999802E-2</v>
      </c>
      <c r="V34" s="6">
        <v>1.5</v>
      </c>
      <c r="W34" s="18">
        <v>22.123702811786899</v>
      </c>
      <c r="X34" s="18">
        <v>27.5070640685874</v>
      </c>
      <c r="Y34" s="19">
        <v>37.5472130313007</v>
      </c>
      <c r="Z34" s="18">
        <v>27.007636188338999</v>
      </c>
    </row>
    <row r="35" spans="1:26">
      <c r="A35" s="6">
        <v>51.5</v>
      </c>
      <c r="B35" s="6">
        <v>-0.14000000000000001</v>
      </c>
      <c r="C35" s="9">
        <v>6.9164223999999802E-2</v>
      </c>
      <c r="D35" s="6">
        <v>0.3</v>
      </c>
      <c r="E35" s="7">
        <v>14.6189505964874</v>
      </c>
      <c r="F35" s="6">
        <v>51.5</v>
      </c>
      <c r="G35" s="6">
        <v>-0.14000000000000001</v>
      </c>
      <c r="H35" s="9">
        <v>6.9164223999999802E-2</v>
      </c>
      <c r="I35" s="6">
        <v>3</v>
      </c>
      <c r="J35" s="9">
        <v>8.52344424338437</v>
      </c>
      <c r="K35" s="9">
        <v>11.378343102176499</v>
      </c>
      <c r="L35" s="7">
        <v>14.0228093956134</v>
      </c>
      <c r="M35" s="9">
        <v>10.299183975106599</v>
      </c>
      <c r="N35" s="6">
        <v>51.5</v>
      </c>
      <c r="O35" s="6">
        <v>-0.14000000000000001</v>
      </c>
      <c r="P35" s="9">
        <v>6.9164223999999802E-2</v>
      </c>
      <c r="Q35" s="6">
        <v>0.3</v>
      </c>
      <c r="R35" s="7">
        <v>36.880582222348401</v>
      </c>
      <c r="S35" s="6">
        <v>51.5</v>
      </c>
      <c r="T35" s="6">
        <v>-0.14000000000000001</v>
      </c>
      <c r="U35" s="9">
        <v>6.9164223999999802E-2</v>
      </c>
      <c r="V35" s="6">
        <v>3</v>
      </c>
      <c r="W35" s="18">
        <v>20.360412387831399</v>
      </c>
      <c r="X35" s="18">
        <v>26.303871785949799</v>
      </c>
      <c r="Y35" s="19">
        <v>35.357245180627302</v>
      </c>
      <c r="Z35" s="18">
        <v>24.998456114131098</v>
      </c>
    </row>
    <row r="36" spans="1:26">
      <c r="A36" s="6">
        <v>51.5</v>
      </c>
      <c r="B36" s="6">
        <v>-0.14000000000000001</v>
      </c>
      <c r="C36" s="9">
        <v>6.9164223999999802E-2</v>
      </c>
      <c r="D36" s="6">
        <v>0.35</v>
      </c>
      <c r="E36" s="7">
        <v>14.506407288332399</v>
      </c>
      <c r="F36" s="6">
        <v>51.5</v>
      </c>
      <c r="G36" s="6">
        <v>-0.14000000000000001</v>
      </c>
      <c r="H36" s="9">
        <v>6.9164223999999802E-2</v>
      </c>
      <c r="I36" s="6">
        <v>3.5</v>
      </c>
      <c r="J36" s="9">
        <v>8.4296522138560892</v>
      </c>
      <c r="K36" s="9">
        <v>11.224878324356901</v>
      </c>
      <c r="L36" s="7">
        <v>13.8807830988061</v>
      </c>
      <c r="M36" s="9">
        <v>10.188036127765301</v>
      </c>
      <c r="N36" s="6">
        <v>51.5</v>
      </c>
      <c r="O36" s="6">
        <v>-0.14000000000000001</v>
      </c>
      <c r="P36" s="9">
        <v>6.9164223999999802E-2</v>
      </c>
      <c r="Q36" s="6">
        <v>0.35</v>
      </c>
      <c r="R36" s="7">
        <v>36.4074561001148</v>
      </c>
      <c r="S36" s="6">
        <v>51.5</v>
      </c>
      <c r="T36" s="6">
        <v>-0.14000000000000001</v>
      </c>
      <c r="U36" s="9">
        <v>6.9164223999999802E-2</v>
      </c>
      <c r="V36" s="6">
        <v>3.5</v>
      </c>
      <c r="W36" s="18">
        <v>19.890916004643401</v>
      </c>
      <c r="X36" s="18">
        <v>25.882831321310501</v>
      </c>
      <c r="Y36" s="19">
        <v>34.790886116789999</v>
      </c>
      <c r="Z36" s="18">
        <v>24.523347308348601</v>
      </c>
    </row>
  </sheetData>
  <mergeCells count="8">
    <mergeCell ref="A1:M1"/>
    <mergeCell ref="N1:Z1"/>
    <mergeCell ref="N2:Q2"/>
    <mergeCell ref="S2:V2"/>
    <mergeCell ref="W2:Z2"/>
    <mergeCell ref="A2:D2"/>
    <mergeCell ref="F2:I2"/>
    <mergeCell ref="J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3"/>
  <sheetViews>
    <sheetView workbookViewId="0">
      <selection activeCell="AQ16" sqref="AQ16"/>
    </sheetView>
  </sheetViews>
  <sheetFormatPr defaultRowHeight="14.5"/>
  <cols>
    <col min="1" max="3" width="8.81640625" bestFit="1" customWidth="1"/>
    <col min="4" max="15" width="12.36328125" bestFit="1" customWidth="1"/>
    <col min="16" max="27" width="11.36328125" bestFit="1" customWidth="1"/>
    <col min="28" max="31" width="10.36328125" bestFit="1" customWidth="1"/>
    <col min="32" max="35" width="11.36328125" bestFit="1" customWidth="1"/>
    <col min="36" max="40" width="10.36328125" bestFit="1" customWidth="1"/>
    <col min="41" max="41" width="11.36328125" bestFit="1" customWidth="1"/>
    <col min="42" max="42" width="10.36328125" bestFit="1" customWidth="1"/>
    <col min="43" max="43" width="11.54296875" customWidth="1"/>
    <col min="44" max="44" width="9" bestFit="1" customWidth="1"/>
    <col min="45" max="45" width="10.453125" bestFit="1" customWidth="1"/>
    <col min="46" max="46" width="8.81640625" bestFit="1" customWidth="1"/>
    <col min="47" max="48" width="16.36328125" bestFit="1" customWidth="1"/>
    <col min="49" max="49" width="17.08984375" customWidth="1"/>
  </cols>
  <sheetData>
    <row r="1" spans="1:49">
      <c r="A1" s="120" t="s">
        <v>0</v>
      </c>
      <c r="B1" s="120"/>
      <c r="C1" s="120"/>
      <c r="D1" s="125" t="s">
        <v>24</v>
      </c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7"/>
      <c r="AO1" s="122" t="s">
        <v>1</v>
      </c>
      <c r="AP1" s="123"/>
      <c r="AQ1" s="124"/>
      <c r="AR1" s="122" t="s">
        <v>0</v>
      </c>
      <c r="AS1" s="123"/>
      <c r="AT1" s="124"/>
      <c r="AU1" s="13" t="s">
        <v>1</v>
      </c>
      <c r="AV1" s="13"/>
      <c r="AW1" s="13"/>
    </row>
    <row r="2" spans="1:49" ht="29.5">
      <c r="A2" s="14" t="s">
        <v>2</v>
      </c>
      <c r="B2" s="14" t="s">
        <v>3</v>
      </c>
      <c r="C2" s="15" t="s">
        <v>25</v>
      </c>
      <c r="D2" s="120" t="s">
        <v>41</v>
      </c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 t="s">
        <v>42</v>
      </c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20" t="s">
        <v>43</v>
      </c>
      <c r="AC2" s="120"/>
      <c r="AD2" s="120"/>
      <c r="AE2" s="120"/>
      <c r="AF2" s="120"/>
      <c r="AG2" s="120"/>
      <c r="AH2" s="120"/>
      <c r="AI2" s="120"/>
      <c r="AJ2" s="120"/>
      <c r="AK2" s="120"/>
      <c r="AL2" s="120"/>
      <c r="AM2" s="120"/>
      <c r="AN2" s="15" t="s">
        <v>26</v>
      </c>
      <c r="AO2" s="13" t="s">
        <v>44</v>
      </c>
      <c r="AP2" s="13" t="s">
        <v>45</v>
      </c>
      <c r="AQ2" s="21" t="s">
        <v>27</v>
      </c>
      <c r="AR2" s="14" t="s">
        <v>2</v>
      </c>
      <c r="AS2" s="14" t="s">
        <v>3</v>
      </c>
      <c r="AT2" s="15" t="s">
        <v>8</v>
      </c>
      <c r="AU2" s="13" t="s">
        <v>44</v>
      </c>
      <c r="AV2" s="14" t="s">
        <v>46</v>
      </c>
      <c r="AW2" s="13" t="s">
        <v>47</v>
      </c>
    </row>
    <row r="3" spans="1:49">
      <c r="A3" s="14" t="s">
        <v>5</v>
      </c>
      <c r="B3" s="14" t="s">
        <v>6</v>
      </c>
      <c r="C3" s="13" t="s">
        <v>10</v>
      </c>
      <c r="D3" s="13" t="s">
        <v>28</v>
      </c>
      <c r="E3" s="13" t="s">
        <v>29</v>
      </c>
      <c r="F3" s="13" t="s">
        <v>30</v>
      </c>
      <c r="G3" s="13" t="s">
        <v>31</v>
      </c>
      <c r="H3" s="13" t="s">
        <v>32</v>
      </c>
      <c r="I3" s="13" t="s">
        <v>33</v>
      </c>
      <c r="J3" s="13" t="s">
        <v>34</v>
      </c>
      <c r="K3" s="13" t="s">
        <v>35</v>
      </c>
      <c r="L3" s="13" t="s">
        <v>36</v>
      </c>
      <c r="M3" s="13" t="s">
        <v>37</v>
      </c>
      <c r="N3" s="13" t="s">
        <v>38</v>
      </c>
      <c r="O3" s="13" t="s">
        <v>39</v>
      </c>
      <c r="P3" s="13" t="s">
        <v>28</v>
      </c>
      <c r="Q3" s="13" t="s">
        <v>29</v>
      </c>
      <c r="R3" s="13" t="s">
        <v>30</v>
      </c>
      <c r="S3" s="13" t="s">
        <v>31</v>
      </c>
      <c r="T3" s="13" t="s">
        <v>32</v>
      </c>
      <c r="U3" s="13" t="s">
        <v>33</v>
      </c>
      <c r="V3" s="13" t="s">
        <v>34</v>
      </c>
      <c r="W3" s="13" t="s">
        <v>35</v>
      </c>
      <c r="X3" s="13" t="s">
        <v>36</v>
      </c>
      <c r="Y3" s="13" t="s">
        <v>37</v>
      </c>
      <c r="Z3" s="13" t="s">
        <v>38</v>
      </c>
      <c r="AA3" s="13" t="s">
        <v>39</v>
      </c>
      <c r="AB3" s="13" t="s">
        <v>28</v>
      </c>
      <c r="AC3" s="13" t="s">
        <v>29</v>
      </c>
      <c r="AD3" s="13" t="s">
        <v>30</v>
      </c>
      <c r="AE3" s="13" t="s">
        <v>31</v>
      </c>
      <c r="AF3" s="13" t="s">
        <v>32</v>
      </c>
      <c r="AG3" s="13" t="s">
        <v>33</v>
      </c>
      <c r="AH3" s="13" t="s">
        <v>34</v>
      </c>
      <c r="AI3" s="13" t="s">
        <v>35</v>
      </c>
      <c r="AJ3" s="13" t="s">
        <v>36</v>
      </c>
      <c r="AK3" s="13" t="s">
        <v>37</v>
      </c>
      <c r="AL3" s="13" t="s">
        <v>38</v>
      </c>
      <c r="AM3" s="13" t="s">
        <v>39</v>
      </c>
      <c r="AN3" s="13" t="s">
        <v>10</v>
      </c>
      <c r="AO3" s="13" t="s">
        <v>40</v>
      </c>
      <c r="AP3" s="13" t="s">
        <v>10</v>
      </c>
      <c r="AQ3" s="21" t="s">
        <v>10</v>
      </c>
      <c r="AR3" s="14" t="s">
        <v>5</v>
      </c>
      <c r="AS3" s="14" t="s">
        <v>6</v>
      </c>
      <c r="AT3" s="13" t="s">
        <v>10</v>
      </c>
      <c r="AU3" s="13" t="s">
        <v>40</v>
      </c>
      <c r="AV3" s="13" t="s">
        <v>40</v>
      </c>
      <c r="AW3" s="13" t="s">
        <v>10</v>
      </c>
    </row>
    <row r="4" spans="1:49">
      <c r="A4" s="5">
        <v>3.133</v>
      </c>
      <c r="B4" s="6">
        <v>101.7</v>
      </c>
      <c r="C4" s="6">
        <v>0.01</v>
      </c>
      <c r="D4" s="7">
        <v>152.76341600000001</v>
      </c>
      <c r="E4" s="7">
        <v>149.898704000001</v>
      </c>
      <c r="F4" s="9">
        <v>221.92918400000099</v>
      </c>
      <c r="G4" s="9">
        <v>263.51909600000101</v>
      </c>
      <c r="H4" s="9">
        <v>211.805984</v>
      </c>
      <c r="I4" s="9">
        <v>129.48012</v>
      </c>
      <c r="J4" s="9">
        <v>140.30801600000001</v>
      </c>
      <c r="K4" s="9">
        <v>158.00970400000099</v>
      </c>
      <c r="L4" s="9">
        <v>195.683696</v>
      </c>
      <c r="M4" s="9">
        <v>268.214608</v>
      </c>
      <c r="N4" s="9">
        <v>282.33376800000002</v>
      </c>
      <c r="O4" s="9">
        <v>236.40456800000001</v>
      </c>
      <c r="P4" s="9">
        <v>25.958278133333401</v>
      </c>
      <c r="Q4" s="9">
        <v>26.475406933333399</v>
      </c>
      <c r="R4" s="9">
        <v>26.793256</v>
      </c>
      <c r="S4" s="9">
        <v>26.9734941333334</v>
      </c>
      <c r="T4" s="9">
        <v>27.123524000000099</v>
      </c>
      <c r="U4" s="9">
        <v>26.977765333333299</v>
      </c>
      <c r="V4" s="9">
        <v>26.5016453333334</v>
      </c>
      <c r="W4" s="9">
        <v>26.363846400000099</v>
      </c>
      <c r="X4" s="9">
        <v>26.2731144000001</v>
      </c>
      <c r="Y4" s="9">
        <v>26.229666399999999</v>
      </c>
      <c r="Z4" s="9">
        <v>26.0075176</v>
      </c>
      <c r="AA4" s="9">
        <v>25.803972000000002</v>
      </c>
      <c r="AB4" s="9">
        <v>5.8128250908363004</v>
      </c>
      <c r="AC4" s="9">
        <v>6.0844064101637896</v>
      </c>
      <c r="AD4" s="9">
        <v>6.2575907360259997</v>
      </c>
      <c r="AE4" s="9">
        <v>6.3579771701612602</v>
      </c>
      <c r="AF4" s="9">
        <v>6.4427657292143801</v>
      </c>
      <c r="AG4" s="9">
        <v>6.36037551415835</v>
      </c>
      <c r="AH4" s="9">
        <v>6.0985194140846204</v>
      </c>
      <c r="AI4" s="9">
        <v>6.0247644121982198</v>
      </c>
      <c r="AJ4" s="9">
        <v>5.9766890335076699</v>
      </c>
      <c r="AK4" s="9">
        <v>5.9538036421565401</v>
      </c>
      <c r="AL4" s="9">
        <v>5.8381533746257199</v>
      </c>
      <c r="AM4" s="9">
        <v>5.7341611272120296</v>
      </c>
      <c r="AN4" s="7">
        <v>4.5365436849750704</v>
      </c>
      <c r="AO4" s="7">
        <v>99.151171860000005</v>
      </c>
      <c r="AP4" s="7">
        <v>9.9999314588557191E-3</v>
      </c>
      <c r="AQ4" s="22">
        <f t="shared" ref="AQ4:AQ43" si="0">100*(AP4-C4)/C4</f>
        <v>-6.8541144281064614E-4</v>
      </c>
      <c r="AR4" s="5">
        <v>3.133</v>
      </c>
      <c r="AS4" s="5">
        <v>101.7</v>
      </c>
      <c r="AT4" s="6">
        <v>0.01</v>
      </c>
      <c r="AU4" s="7">
        <v>99.148113600000002</v>
      </c>
      <c r="AV4" s="7">
        <v>99.151171860000005</v>
      </c>
      <c r="AW4" s="7">
        <f>100*(AV4-AU4)/AU4</f>
        <v>3.0845367490714296E-3</v>
      </c>
    </row>
    <row r="5" spans="1:49">
      <c r="A5" s="5">
        <v>3.133</v>
      </c>
      <c r="B5" s="6">
        <v>101.7</v>
      </c>
      <c r="C5" s="6">
        <v>0.1</v>
      </c>
      <c r="D5" s="7">
        <v>152.76341600000001</v>
      </c>
      <c r="E5" s="7">
        <v>149.898704000001</v>
      </c>
      <c r="F5" s="9">
        <v>221.92918400000099</v>
      </c>
      <c r="G5" s="9">
        <v>263.51909600000101</v>
      </c>
      <c r="H5" s="9">
        <v>211.805984</v>
      </c>
      <c r="I5" s="9">
        <v>129.48012</v>
      </c>
      <c r="J5" s="9">
        <v>140.30801600000001</v>
      </c>
      <c r="K5" s="9">
        <v>158.00970400000099</v>
      </c>
      <c r="L5" s="9">
        <v>195.683696</v>
      </c>
      <c r="M5" s="9">
        <v>268.214608</v>
      </c>
      <c r="N5" s="9">
        <v>282.33376800000002</v>
      </c>
      <c r="O5" s="9">
        <v>236.40456800000001</v>
      </c>
      <c r="P5" s="9">
        <v>25.958278133333401</v>
      </c>
      <c r="Q5" s="9">
        <v>26.475406933333399</v>
      </c>
      <c r="R5" s="9">
        <v>26.793256</v>
      </c>
      <c r="S5" s="9">
        <v>26.9734941333334</v>
      </c>
      <c r="T5" s="9">
        <v>27.123524000000099</v>
      </c>
      <c r="U5" s="9">
        <v>26.977765333333299</v>
      </c>
      <c r="V5" s="9">
        <v>26.5016453333334</v>
      </c>
      <c r="W5" s="9">
        <v>26.363846400000099</v>
      </c>
      <c r="X5" s="9">
        <v>26.2731144000001</v>
      </c>
      <c r="Y5" s="9">
        <v>26.229666399999999</v>
      </c>
      <c r="Z5" s="9">
        <v>26.0075176</v>
      </c>
      <c r="AA5" s="9">
        <v>25.803972000000002</v>
      </c>
      <c r="AB5" s="9">
        <v>5.8128250908363004</v>
      </c>
      <c r="AC5" s="9">
        <v>6.0844064101637896</v>
      </c>
      <c r="AD5" s="9">
        <v>6.2575907360259997</v>
      </c>
      <c r="AE5" s="9">
        <v>6.3579771701612602</v>
      </c>
      <c r="AF5" s="9">
        <v>6.4427657292143801</v>
      </c>
      <c r="AG5" s="9">
        <v>6.36037551415835</v>
      </c>
      <c r="AH5" s="9">
        <v>6.0985194140846204</v>
      </c>
      <c r="AI5" s="9">
        <v>6.0247644121982198</v>
      </c>
      <c r="AJ5" s="9">
        <v>5.9766890335076699</v>
      </c>
      <c r="AK5" s="9">
        <v>5.9538036421565401</v>
      </c>
      <c r="AL5" s="9">
        <v>5.8381533746257199</v>
      </c>
      <c r="AM5" s="9">
        <v>5.7341611272120296</v>
      </c>
      <c r="AN5" s="7">
        <v>4.5365436849750704</v>
      </c>
      <c r="AO5" s="7">
        <v>34.647981229999999</v>
      </c>
      <c r="AP5" s="7">
        <v>0.100000112237966</v>
      </c>
      <c r="AQ5" s="22">
        <f t="shared" si="0"/>
        <v>1.1223796599069136E-4</v>
      </c>
      <c r="AR5" s="5">
        <v>22.9</v>
      </c>
      <c r="AS5" s="5">
        <v>-43.23</v>
      </c>
      <c r="AT5" s="6">
        <v>0.01</v>
      </c>
      <c r="AU5" s="17">
        <v>50.639304000000003</v>
      </c>
      <c r="AV5" s="7">
        <v>50.639304000000003</v>
      </c>
      <c r="AW5" s="7">
        <f t="shared" ref="AW5:AW11" si="1">100*(AV5-AU5)/AU5</f>
        <v>0</v>
      </c>
    </row>
    <row r="6" spans="1:49">
      <c r="A6" s="5">
        <v>3.133</v>
      </c>
      <c r="B6" s="6">
        <v>101.7</v>
      </c>
      <c r="C6" s="6">
        <v>0.15</v>
      </c>
      <c r="D6" s="7">
        <v>152.76341600000001</v>
      </c>
      <c r="E6" s="7">
        <v>149.898704000001</v>
      </c>
      <c r="F6" s="9">
        <v>221.92918400000099</v>
      </c>
      <c r="G6" s="9">
        <v>263.51909600000101</v>
      </c>
      <c r="H6" s="9">
        <v>211.805984</v>
      </c>
      <c r="I6" s="9">
        <v>129.48012</v>
      </c>
      <c r="J6" s="9">
        <v>140.30801600000001</v>
      </c>
      <c r="K6" s="9">
        <v>158.00970400000099</v>
      </c>
      <c r="L6" s="9">
        <v>195.683696</v>
      </c>
      <c r="M6" s="9">
        <v>268.214608</v>
      </c>
      <c r="N6" s="9">
        <v>282.33376800000002</v>
      </c>
      <c r="O6" s="9">
        <v>236.40456800000001</v>
      </c>
      <c r="P6" s="9">
        <v>25.958278133333401</v>
      </c>
      <c r="Q6" s="9">
        <v>26.475406933333399</v>
      </c>
      <c r="R6" s="9">
        <v>26.793256</v>
      </c>
      <c r="S6" s="9">
        <v>26.9734941333334</v>
      </c>
      <c r="T6" s="9">
        <v>27.123524000000099</v>
      </c>
      <c r="U6" s="9">
        <v>26.977765333333299</v>
      </c>
      <c r="V6" s="9">
        <v>26.5016453333334</v>
      </c>
      <c r="W6" s="9">
        <v>26.363846400000099</v>
      </c>
      <c r="X6" s="9">
        <v>26.2731144000001</v>
      </c>
      <c r="Y6" s="9">
        <v>26.229666399999999</v>
      </c>
      <c r="Z6" s="9">
        <v>26.0075176</v>
      </c>
      <c r="AA6" s="9">
        <v>25.803972000000002</v>
      </c>
      <c r="AB6" s="9">
        <v>5.8128250908363004</v>
      </c>
      <c r="AC6" s="9">
        <v>6.0844064101637896</v>
      </c>
      <c r="AD6" s="9">
        <v>6.2575907360259997</v>
      </c>
      <c r="AE6" s="9">
        <v>6.3579771701612602</v>
      </c>
      <c r="AF6" s="9">
        <v>6.4427657292143801</v>
      </c>
      <c r="AG6" s="9">
        <v>6.36037551415835</v>
      </c>
      <c r="AH6" s="9">
        <v>6.0985194140846204</v>
      </c>
      <c r="AI6" s="9">
        <v>6.0247644121982198</v>
      </c>
      <c r="AJ6" s="9">
        <v>5.9766890335076699</v>
      </c>
      <c r="AK6" s="9">
        <v>5.9538036421565401</v>
      </c>
      <c r="AL6" s="9">
        <v>5.8381533746257199</v>
      </c>
      <c r="AM6" s="9">
        <v>5.7341611272120296</v>
      </c>
      <c r="AN6" s="7">
        <v>4.5365436849750704</v>
      </c>
      <c r="AO6" s="7">
        <v>27.763620100000001</v>
      </c>
      <c r="AP6" s="7">
        <v>0.15000034065587101</v>
      </c>
      <c r="AQ6" s="22">
        <f t="shared" si="0"/>
        <v>2.2710391400782015E-4</v>
      </c>
      <c r="AR6" s="5">
        <v>23</v>
      </c>
      <c r="AS6" s="5">
        <v>30</v>
      </c>
      <c r="AT6" s="6">
        <v>0.01</v>
      </c>
      <c r="AU6" s="17">
        <v>0</v>
      </c>
      <c r="AV6" s="7">
        <v>0</v>
      </c>
      <c r="AW6" s="17" t="s">
        <v>48</v>
      </c>
    </row>
    <row r="7" spans="1:49">
      <c r="A7" s="5">
        <v>3.133</v>
      </c>
      <c r="B7" s="6">
        <v>101.7</v>
      </c>
      <c r="C7" s="6">
        <v>0.3</v>
      </c>
      <c r="D7" s="7">
        <v>152.76341600000001</v>
      </c>
      <c r="E7" s="7">
        <v>149.898704000001</v>
      </c>
      <c r="F7" s="9">
        <v>221.92918400000099</v>
      </c>
      <c r="G7" s="9">
        <v>263.51909600000101</v>
      </c>
      <c r="H7" s="9">
        <v>211.805984</v>
      </c>
      <c r="I7" s="9">
        <v>129.48012</v>
      </c>
      <c r="J7" s="9">
        <v>140.30801600000001</v>
      </c>
      <c r="K7" s="9">
        <v>158.00970400000099</v>
      </c>
      <c r="L7" s="9">
        <v>195.683696</v>
      </c>
      <c r="M7" s="9">
        <v>268.214608</v>
      </c>
      <c r="N7" s="9">
        <v>282.33376800000002</v>
      </c>
      <c r="O7" s="9">
        <v>236.40456800000001</v>
      </c>
      <c r="P7" s="9">
        <v>25.958278133333401</v>
      </c>
      <c r="Q7" s="9">
        <v>26.475406933333399</v>
      </c>
      <c r="R7" s="9">
        <v>26.793256</v>
      </c>
      <c r="S7" s="9">
        <v>26.9734941333334</v>
      </c>
      <c r="T7" s="9">
        <v>27.123524000000099</v>
      </c>
      <c r="U7" s="9">
        <v>26.977765333333299</v>
      </c>
      <c r="V7" s="9">
        <v>26.5016453333334</v>
      </c>
      <c r="W7" s="9">
        <v>26.363846400000099</v>
      </c>
      <c r="X7" s="9">
        <v>26.2731144000001</v>
      </c>
      <c r="Y7" s="9">
        <v>26.229666399999999</v>
      </c>
      <c r="Z7" s="9">
        <v>26.0075176</v>
      </c>
      <c r="AA7" s="9">
        <v>25.803972000000002</v>
      </c>
      <c r="AB7" s="9">
        <v>5.8128250908363004</v>
      </c>
      <c r="AC7" s="9">
        <v>6.0844064101637896</v>
      </c>
      <c r="AD7" s="9">
        <v>6.2575907360259997</v>
      </c>
      <c r="AE7" s="9">
        <v>6.3579771701612602</v>
      </c>
      <c r="AF7" s="9">
        <v>6.4427657292143801</v>
      </c>
      <c r="AG7" s="9">
        <v>6.36037551415835</v>
      </c>
      <c r="AH7" s="9">
        <v>6.0985194140846204</v>
      </c>
      <c r="AI7" s="9">
        <v>6.0247644121982198</v>
      </c>
      <c r="AJ7" s="9">
        <v>5.9766890335076699</v>
      </c>
      <c r="AK7" s="9">
        <v>5.9538036421565401</v>
      </c>
      <c r="AL7" s="9">
        <v>5.8381533746257199</v>
      </c>
      <c r="AM7" s="9">
        <v>5.7341611272120296</v>
      </c>
      <c r="AN7" s="7">
        <v>4.5365436849750704</v>
      </c>
      <c r="AO7" s="7">
        <v>18.262543640000001</v>
      </c>
      <c r="AP7" s="7">
        <v>0.29999981018004501</v>
      </c>
      <c r="AQ7" s="22">
        <f t="shared" si="0"/>
        <v>-6.3273318325525934E-5</v>
      </c>
      <c r="AR7" s="5">
        <v>25.78</v>
      </c>
      <c r="AS7" s="5">
        <v>-80.22</v>
      </c>
      <c r="AT7" s="6">
        <v>0.01</v>
      </c>
      <c r="AU7" s="17">
        <v>78.298292799999999</v>
      </c>
      <c r="AV7" s="7">
        <v>78.299499299999994</v>
      </c>
      <c r="AW7" s="7">
        <f t="shared" si="1"/>
        <v>1.5409020514365586E-3</v>
      </c>
    </row>
    <row r="8" spans="1:49">
      <c r="A8" s="5">
        <v>3.133</v>
      </c>
      <c r="B8" s="6">
        <v>101.7</v>
      </c>
      <c r="C8" s="6">
        <v>0.35</v>
      </c>
      <c r="D8" s="7">
        <v>152.76341600000001</v>
      </c>
      <c r="E8" s="7">
        <v>149.898704000001</v>
      </c>
      <c r="F8" s="9">
        <v>221.92918400000099</v>
      </c>
      <c r="G8" s="9">
        <v>263.51909600000101</v>
      </c>
      <c r="H8" s="9">
        <v>211.805984</v>
      </c>
      <c r="I8" s="9">
        <v>129.48012</v>
      </c>
      <c r="J8" s="9">
        <v>140.30801600000001</v>
      </c>
      <c r="K8" s="9">
        <v>158.00970400000099</v>
      </c>
      <c r="L8" s="9">
        <v>195.683696</v>
      </c>
      <c r="M8" s="9">
        <v>268.214608</v>
      </c>
      <c r="N8" s="9">
        <v>282.33376800000002</v>
      </c>
      <c r="O8" s="9">
        <v>236.40456800000001</v>
      </c>
      <c r="P8" s="9">
        <v>25.958278133333401</v>
      </c>
      <c r="Q8" s="9">
        <v>26.475406933333399</v>
      </c>
      <c r="R8" s="9">
        <v>26.793256</v>
      </c>
      <c r="S8" s="9">
        <v>26.9734941333334</v>
      </c>
      <c r="T8" s="9">
        <v>27.123524000000099</v>
      </c>
      <c r="U8" s="9">
        <v>26.977765333333299</v>
      </c>
      <c r="V8" s="9">
        <v>26.5016453333334</v>
      </c>
      <c r="W8" s="9">
        <v>26.363846400000099</v>
      </c>
      <c r="X8" s="9">
        <v>26.2731144000001</v>
      </c>
      <c r="Y8" s="9">
        <v>26.229666399999999</v>
      </c>
      <c r="Z8" s="9">
        <v>26.0075176</v>
      </c>
      <c r="AA8" s="9">
        <v>25.803972000000002</v>
      </c>
      <c r="AB8" s="9">
        <v>5.8128250908363004</v>
      </c>
      <c r="AC8" s="9">
        <v>6.0844064101637896</v>
      </c>
      <c r="AD8" s="9">
        <v>6.2575907360259997</v>
      </c>
      <c r="AE8" s="9">
        <v>6.3579771701612602</v>
      </c>
      <c r="AF8" s="9">
        <v>6.4427657292143801</v>
      </c>
      <c r="AG8" s="9">
        <v>6.36037551415835</v>
      </c>
      <c r="AH8" s="9">
        <v>6.0985194140846204</v>
      </c>
      <c r="AI8" s="9">
        <v>6.0247644121982198</v>
      </c>
      <c r="AJ8" s="9">
        <v>5.9766890335076699</v>
      </c>
      <c r="AK8" s="9">
        <v>5.9538036421565401</v>
      </c>
      <c r="AL8" s="9">
        <v>5.8381533746257199</v>
      </c>
      <c r="AM8" s="9">
        <v>5.7341611272120296</v>
      </c>
      <c r="AN8" s="7">
        <v>4.5365436849750704</v>
      </c>
      <c r="AO8" s="7">
        <v>16.494932290000001</v>
      </c>
      <c r="AP8" s="7">
        <v>0.35000109811631003</v>
      </c>
      <c r="AQ8" s="22">
        <f t="shared" si="0"/>
        <v>3.1374751715710204E-4</v>
      </c>
      <c r="AR8" s="5">
        <v>28.716999999999999</v>
      </c>
      <c r="AS8" s="5">
        <v>77.3</v>
      </c>
      <c r="AT8" s="6">
        <v>0.01</v>
      </c>
      <c r="AU8" s="17">
        <v>63.597246399999896</v>
      </c>
      <c r="AV8" s="7">
        <v>63.618888079999998</v>
      </c>
      <c r="AW8" s="7">
        <f t="shared" si="1"/>
        <v>3.4029272059963582E-2</v>
      </c>
    </row>
    <row r="9" spans="1:49">
      <c r="A9" s="6">
        <v>22.9</v>
      </c>
      <c r="B9" s="6">
        <v>-43.23</v>
      </c>
      <c r="C9" s="6">
        <v>0.01</v>
      </c>
      <c r="D9" s="7">
        <v>59.598962</v>
      </c>
      <c r="E9" s="7">
        <v>36.780200000000001</v>
      </c>
      <c r="F9" s="9">
        <v>42.961965999999997</v>
      </c>
      <c r="G9" s="9">
        <v>36.475464000000002</v>
      </c>
      <c r="H9" s="9">
        <v>31.429894000000001</v>
      </c>
      <c r="I9" s="9">
        <v>18.750095999999999</v>
      </c>
      <c r="J9" s="9">
        <v>21.15719</v>
      </c>
      <c r="K9" s="9">
        <v>34.663559999999997</v>
      </c>
      <c r="L9" s="9">
        <v>63.1970519999999</v>
      </c>
      <c r="M9" s="9">
        <v>94.937566000000004</v>
      </c>
      <c r="N9" s="9">
        <v>103.11694</v>
      </c>
      <c r="O9" s="9">
        <v>83.854669999999999</v>
      </c>
      <c r="P9" s="9">
        <v>22.788562666666699</v>
      </c>
      <c r="Q9" s="9">
        <v>22.380848</v>
      </c>
      <c r="R9" s="9">
        <v>22.471970666666699</v>
      </c>
      <c r="S9" s="9">
        <v>22.756239999999998</v>
      </c>
      <c r="T9" s="9">
        <v>23.594776</v>
      </c>
      <c r="U9" s="9">
        <v>24.834575999999998</v>
      </c>
      <c r="V9" s="9">
        <v>25.5370186666667</v>
      </c>
      <c r="W9" s="9">
        <v>26.135736000000001</v>
      </c>
      <c r="X9" s="9">
        <v>26.425832</v>
      </c>
      <c r="Y9" s="9">
        <v>25.978560000000002</v>
      </c>
      <c r="Z9" s="9">
        <v>24.914818666666701</v>
      </c>
      <c r="AA9" s="9">
        <v>23.708453333333399</v>
      </c>
      <c r="AB9" s="9">
        <v>4.3937400994521898</v>
      </c>
      <c r="AC9" s="9">
        <v>4.2383736314982601</v>
      </c>
      <c r="AD9" s="9">
        <v>4.2726137082961397</v>
      </c>
      <c r="AE9" s="9">
        <v>4.3812178416625098</v>
      </c>
      <c r="AF9" s="9">
        <v>4.7179267753064202</v>
      </c>
      <c r="AG9" s="9">
        <v>5.2637505268402602</v>
      </c>
      <c r="AH9" s="9">
        <v>5.6005762153674699</v>
      </c>
      <c r="AI9" s="9">
        <v>5.9046266914003196</v>
      </c>
      <c r="AJ9" s="9">
        <v>6.0578303346210598</v>
      </c>
      <c r="AK9" s="9">
        <v>5.8232445415969796</v>
      </c>
      <c r="AL9" s="9">
        <v>5.3011788907943798</v>
      </c>
      <c r="AM9" s="9">
        <v>4.7655224251622599</v>
      </c>
      <c r="AN9" s="7">
        <v>1.4177335289502899</v>
      </c>
      <c r="AO9" s="17">
        <v>50.639304000000003</v>
      </c>
      <c r="AP9" s="7">
        <v>1.00000938599871E-2</v>
      </c>
      <c r="AQ9" s="22">
        <f t="shared" si="0"/>
        <v>9.3859987100250453E-4</v>
      </c>
      <c r="AR9" s="5">
        <v>33.94</v>
      </c>
      <c r="AS9" s="5">
        <v>18.43</v>
      </c>
      <c r="AT9" s="6">
        <v>0.01</v>
      </c>
      <c r="AU9" s="17">
        <v>27.1349664</v>
      </c>
      <c r="AV9" s="7">
        <v>27.13586832</v>
      </c>
      <c r="AW9" s="7">
        <f t="shared" si="1"/>
        <v>3.3238294335991682E-3</v>
      </c>
    </row>
    <row r="10" spans="1:49">
      <c r="A10" s="6">
        <v>22.9</v>
      </c>
      <c r="B10" s="6">
        <v>-43.23</v>
      </c>
      <c r="C10" s="6">
        <v>0.1</v>
      </c>
      <c r="D10" s="7">
        <v>59.598962</v>
      </c>
      <c r="E10" s="7">
        <v>36.780200000000001</v>
      </c>
      <c r="F10" s="9">
        <v>42.961965999999997</v>
      </c>
      <c r="G10" s="9">
        <v>36.475464000000002</v>
      </c>
      <c r="H10" s="9">
        <v>31.429894000000001</v>
      </c>
      <c r="I10" s="9">
        <v>18.750095999999999</v>
      </c>
      <c r="J10" s="9">
        <v>21.15719</v>
      </c>
      <c r="K10" s="9">
        <v>34.663559999999997</v>
      </c>
      <c r="L10" s="9">
        <v>63.1970519999999</v>
      </c>
      <c r="M10" s="9">
        <v>94.937566000000004</v>
      </c>
      <c r="N10" s="9">
        <v>103.11694</v>
      </c>
      <c r="O10" s="9">
        <v>83.854669999999999</v>
      </c>
      <c r="P10" s="9">
        <v>22.788562666666699</v>
      </c>
      <c r="Q10" s="9">
        <v>22.380848</v>
      </c>
      <c r="R10" s="9">
        <v>22.471970666666699</v>
      </c>
      <c r="S10" s="9">
        <v>22.756239999999998</v>
      </c>
      <c r="T10" s="9">
        <v>23.594776</v>
      </c>
      <c r="U10" s="9">
        <v>24.834575999999998</v>
      </c>
      <c r="V10" s="9">
        <v>25.5370186666667</v>
      </c>
      <c r="W10" s="9">
        <v>26.135736000000001</v>
      </c>
      <c r="X10" s="9">
        <v>26.425832</v>
      </c>
      <c r="Y10" s="9">
        <v>25.978560000000002</v>
      </c>
      <c r="Z10" s="9">
        <v>24.914818666666701</v>
      </c>
      <c r="AA10" s="9">
        <v>23.708453333333399</v>
      </c>
      <c r="AB10" s="9">
        <v>4.3937400994521898</v>
      </c>
      <c r="AC10" s="9">
        <v>4.2383736314982601</v>
      </c>
      <c r="AD10" s="9">
        <v>4.2726137082961397</v>
      </c>
      <c r="AE10" s="9">
        <v>4.3812178416625098</v>
      </c>
      <c r="AF10" s="9">
        <v>4.7179267753064202</v>
      </c>
      <c r="AG10" s="9">
        <v>5.2637505268402602</v>
      </c>
      <c r="AH10" s="9">
        <v>5.6005762153674699</v>
      </c>
      <c r="AI10" s="9">
        <v>5.9046266914003196</v>
      </c>
      <c r="AJ10" s="9">
        <v>6.0578303346210598</v>
      </c>
      <c r="AK10" s="9">
        <v>5.8232445415969796</v>
      </c>
      <c r="AL10" s="9">
        <v>5.3011788907943798</v>
      </c>
      <c r="AM10" s="9">
        <v>4.7655224251622599</v>
      </c>
      <c r="AN10" s="7">
        <v>1.4177335289502899</v>
      </c>
      <c r="AO10" s="7">
        <v>14.58963041</v>
      </c>
      <c r="AP10" s="7">
        <v>0.10000018637655</v>
      </c>
      <c r="AQ10" s="22">
        <f t="shared" si="0"/>
        <v>1.8637654999875686E-4</v>
      </c>
      <c r="AR10" s="5">
        <v>41.9</v>
      </c>
      <c r="AS10" s="5">
        <v>12.49</v>
      </c>
      <c r="AT10" s="6">
        <v>0.01</v>
      </c>
      <c r="AU10" s="17">
        <v>33.936231999999997</v>
      </c>
      <c r="AV10" s="7">
        <v>33.936231999999997</v>
      </c>
      <c r="AW10" s="7">
        <f t="shared" si="1"/>
        <v>0</v>
      </c>
    </row>
    <row r="11" spans="1:49">
      <c r="A11" s="6">
        <v>22.9</v>
      </c>
      <c r="B11" s="6">
        <v>-43.23</v>
      </c>
      <c r="C11" s="6">
        <v>0.15</v>
      </c>
      <c r="D11" s="7">
        <v>59.598962</v>
      </c>
      <c r="E11" s="7">
        <v>36.780200000000001</v>
      </c>
      <c r="F11" s="9">
        <v>42.961965999999997</v>
      </c>
      <c r="G11" s="9">
        <v>36.475464000000002</v>
      </c>
      <c r="H11" s="9">
        <v>31.429894000000001</v>
      </c>
      <c r="I11" s="9">
        <v>18.750095999999999</v>
      </c>
      <c r="J11" s="9">
        <v>21.15719</v>
      </c>
      <c r="K11" s="9">
        <v>34.663559999999997</v>
      </c>
      <c r="L11" s="9">
        <v>63.1970519999999</v>
      </c>
      <c r="M11" s="9">
        <v>94.937566000000004</v>
      </c>
      <c r="N11" s="9">
        <v>103.11694</v>
      </c>
      <c r="O11" s="9">
        <v>83.854669999999999</v>
      </c>
      <c r="P11" s="9">
        <v>22.788562666666699</v>
      </c>
      <c r="Q11" s="9">
        <v>22.380848</v>
      </c>
      <c r="R11" s="9">
        <v>22.471970666666699</v>
      </c>
      <c r="S11" s="9">
        <v>22.756239999999998</v>
      </c>
      <c r="T11" s="9">
        <v>23.594776</v>
      </c>
      <c r="U11" s="9">
        <v>24.834575999999998</v>
      </c>
      <c r="V11" s="9">
        <v>25.5370186666667</v>
      </c>
      <c r="W11" s="9">
        <v>26.135736000000001</v>
      </c>
      <c r="X11" s="9">
        <v>26.425832</v>
      </c>
      <c r="Y11" s="9">
        <v>25.978560000000002</v>
      </c>
      <c r="Z11" s="9">
        <v>24.914818666666701</v>
      </c>
      <c r="AA11" s="9">
        <v>23.708453333333399</v>
      </c>
      <c r="AB11" s="9">
        <v>4.3937400994521898</v>
      </c>
      <c r="AC11" s="9">
        <v>4.2383736314982601</v>
      </c>
      <c r="AD11" s="9">
        <v>4.2726137082961397</v>
      </c>
      <c r="AE11" s="9">
        <v>4.3812178416625098</v>
      </c>
      <c r="AF11" s="9">
        <v>4.7179267753064202</v>
      </c>
      <c r="AG11" s="9">
        <v>5.2637505268402602</v>
      </c>
      <c r="AH11" s="9">
        <v>5.6005762153674699</v>
      </c>
      <c r="AI11" s="9">
        <v>5.9046266914003196</v>
      </c>
      <c r="AJ11" s="9">
        <v>6.0578303346210598</v>
      </c>
      <c r="AK11" s="9">
        <v>5.8232445415969796</v>
      </c>
      <c r="AL11" s="9">
        <v>5.3011788907943798</v>
      </c>
      <c r="AM11" s="9">
        <v>4.7655224251622599</v>
      </c>
      <c r="AN11" s="7">
        <v>1.4177335289502899</v>
      </c>
      <c r="AO11" s="7">
        <v>11.005100819999999</v>
      </c>
      <c r="AP11" s="7">
        <v>0.149999944632808</v>
      </c>
      <c r="AQ11" s="22">
        <f t="shared" si="0"/>
        <v>-3.6911461331889939E-5</v>
      </c>
      <c r="AR11" s="5">
        <v>51.5</v>
      </c>
      <c r="AS11" s="5">
        <v>-0.14000000000000001</v>
      </c>
      <c r="AT11" s="6">
        <v>0.01</v>
      </c>
      <c r="AU11" s="7">
        <v>26.480519999999999</v>
      </c>
      <c r="AV11" s="7">
        <v>26.480519999999999</v>
      </c>
      <c r="AW11" s="7">
        <f t="shared" si="1"/>
        <v>0</v>
      </c>
    </row>
    <row r="12" spans="1:49">
      <c r="A12" s="6">
        <v>22.9</v>
      </c>
      <c r="B12" s="6">
        <v>-43.23</v>
      </c>
      <c r="C12" s="6">
        <v>0.3</v>
      </c>
      <c r="D12" s="7">
        <v>59.598962</v>
      </c>
      <c r="E12" s="7">
        <v>36.780200000000001</v>
      </c>
      <c r="F12" s="9">
        <v>42.961965999999997</v>
      </c>
      <c r="G12" s="9">
        <v>36.475464000000002</v>
      </c>
      <c r="H12" s="9">
        <v>31.429894000000001</v>
      </c>
      <c r="I12" s="9">
        <v>18.750095999999999</v>
      </c>
      <c r="J12" s="9">
        <v>21.15719</v>
      </c>
      <c r="K12" s="9">
        <v>34.663559999999997</v>
      </c>
      <c r="L12" s="9">
        <v>63.1970519999999</v>
      </c>
      <c r="M12" s="9">
        <v>94.937566000000004</v>
      </c>
      <c r="N12" s="9">
        <v>103.11694</v>
      </c>
      <c r="O12" s="9">
        <v>83.854669999999999</v>
      </c>
      <c r="P12" s="9">
        <v>22.788562666666699</v>
      </c>
      <c r="Q12" s="9">
        <v>22.380848</v>
      </c>
      <c r="R12" s="9">
        <v>22.471970666666699</v>
      </c>
      <c r="S12" s="9">
        <v>22.756239999999998</v>
      </c>
      <c r="T12" s="9">
        <v>23.594776</v>
      </c>
      <c r="U12" s="9">
        <v>24.834575999999998</v>
      </c>
      <c r="V12" s="9">
        <v>25.5370186666667</v>
      </c>
      <c r="W12" s="9">
        <v>26.135736000000001</v>
      </c>
      <c r="X12" s="9">
        <v>26.425832</v>
      </c>
      <c r="Y12" s="9">
        <v>25.978560000000002</v>
      </c>
      <c r="Z12" s="9">
        <v>24.914818666666701</v>
      </c>
      <c r="AA12" s="9">
        <v>23.708453333333399</v>
      </c>
      <c r="AB12" s="9">
        <v>4.3937400994521898</v>
      </c>
      <c r="AC12" s="9">
        <v>4.2383736314982601</v>
      </c>
      <c r="AD12" s="9">
        <v>4.2726137082961397</v>
      </c>
      <c r="AE12" s="9">
        <v>4.3812178416625098</v>
      </c>
      <c r="AF12" s="9">
        <v>4.7179267753064202</v>
      </c>
      <c r="AG12" s="9">
        <v>5.2637505268402602</v>
      </c>
      <c r="AH12" s="9">
        <v>5.6005762153674699</v>
      </c>
      <c r="AI12" s="9">
        <v>5.9046266914003196</v>
      </c>
      <c r="AJ12" s="9">
        <v>6.0578303346210598</v>
      </c>
      <c r="AK12" s="9">
        <v>5.8232445415969796</v>
      </c>
      <c r="AL12" s="9">
        <v>5.3011788907943798</v>
      </c>
      <c r="AM12" s="9">
        <v>4.7655224251622599</v>
      </c>
      <c r="AN12" s="7">
        <v>1.4177335289502899</v>
      </c>
      <c r="AO12" s="7">
        <v>6.23796236</v>
      </c>
      <c r="AP12" s="7">
        <v>0.30000289203819802</v>
      </c>
      <c r="AQ12" s="7">
        <f t="shared" si="0"/>
        <v>9.640127326774699E-4</v>
      </c>
    </row>
    <row r="13" spans="1:49">
      <c r="A13" s="6">
        <v>22.9</v>
      </c>
      <c r="B13" s="6">
        <v>-43.23</v>
      </c>
      <c r="C13" s="6">
        <v>0.35</v>
      </c>
      <c r="D13" s="7">
        <v>59.598962</v>
      </c>
      <c r="E13" s="7">
        <v>36.780200000000001</v>
      </c>
      <c r="F13" s="9">
        <v>42.961965999999997</v>
      </c>
      <c r="G13" s="9">
        <v>36.475464000000002</v>
      </c>
      <c r="H13" s="9">
        <v>31.429894000000001</v>
      </c>
      <c r="I13" s="9">
        <v>18.750095999999999</v>
      </c>
      <c r="J13" s="9">
        <v>21.15719</v>
      </c>
      <c r="K13" s="9">
        <v>34.663559999999997</v>
      </c>
      <c r="L13" s="9">
        <v>63.1970519999999</v>
      </c>
      <c r="M13" s="9">
        <v>94.937566000000004</v>
      </c>
      <c r="N13" s="9">
        <v>103.11694</v>
      </c>
      <c r="O13" s="9">
        <v>83.854669999999999</v>
      </c>
      <c r="P13" s="9">
        <v>22.788562666666699</v>
      </c>
      <c r="Q13" s="9">
        <v>22.380848</v>
      </c>
      <c r="R13" s="9">
        <v>22.471970666666699</v>
      </c>
      <c r="S13" s="9">
        <v>22.756239999999998</v>
      </c>
      <c r="T13" s="9">
        <v>23.594776</v>
      </c>
      <c r="U13" s="9">
        <v>24.834575999999998</v>
      </c>
      <c r="V13" s="9">
        <v>25.5370186666667</v>
      </c>
      <c r="W13" s="9">
        <v>26.135736000000001</v>
      </c>
      <c r="X13" s="9">
        <v>26.425832</v>
      </c>
      <c r="Y13" s="9">
        <v>25.978560000000002</v>
      </c>
      <c r="Z13" s="9">
        <v>24.914818666666701</v>
      </c>
      <c r="AA13" s="9">
        <v>23.708453333333399</v>
      </c>
      <c r="AB13" s="9">
        <v>4.3937400994521898</v>
      </c>
      <c r="AC13" s="9">
        <v>4.2383736314982601</v>
      </c>
      <c r="AD13" s="9">
        <v>4.2726137082961397</v>
      </c>
      <c r="AE13" s="9">
        <v>4.3812178416625098</v>
      </c>
      <c r="AF13" s="9">
        <v>4.7179267753064202</v>
      </c>
      <c r="AG13" s="9">
        <v>5.2637505268402602</v>
      </c>
      <c r="AH13" s="9">
        <v>5.6005762153674699</v>
      </c>
      <c r="AI13" s="9">
        <v>5.9046266914003196</v>
      </c>
      <c r="AJ13" s="9">
        <v>6.0578303346210598</v>
      </c>
      <c r="AK13" s="9">
        <v>5.8232445415969796</v>
      </c>
      <c r="AL13" s="9">
        <v>5.3011788907943798</v>
      </c>
      <c r="AM13" s="9">
        <v>4.7655224251622599</v>
      </c>
      <c r="AN13" s="7">
        <v>1.4177335289502899</v>
      </c>
      <c r="AO13" s="7">
        <v>5.3823964200000001</v>
      </c>
      <c r="AP13" s="7">
        <v>0.35000048712147303</v>
      </c>
      <c r="AQ13" s="7">
        <f t="shared" si="0"/>
        <v>1.3917756372780081E-4</v>
      </c>
    </row>
    <row r="14" spans="1:49">
      <c r="A14" s="6">
        <v>23</v>
      </c>
      <c r="B14" s="6">
        <v>30</v>
      </c>
      <c r="C14" s="6">
        <v>0.01</v>
      </c>
      <c r="D14" s="7">
        <v>0</v>
      </c>
      <c r="E14" s="7">
        <v>0</v>
      </c>
      <c r="F14" s="9">
        <v>1.2500000000000001E-2</v>
      </c>
      <c r="G14" s="9">
        <v>0</v>
      </c>
      <c r="H14" s="9">
        <v>0.24</v>
      </c>
      <c r="I14" s="9">
        <v>0</v>
      </c>
      <c r="J14" s="9">
        <v>1.2E-2</v>
      </c>
      <c r="K14" s="9">
        <v>5.2499999999999998E-2</v>
      </c>
      <c r="L14" s="9">
        <v>0</v>
      </c>
      <c r="M14" s="9">
        <v>0.04</v>
      </c>
      <c r="N14" s="9">
        <v>0</v>
      </c>
      <c r="O14" s="9">
        <v>1.2500000000000001E-2</v>
      </c>
      <c r="P14" s="9">
        <v>14.8136666666667</v>
      </c>
      <c r="Q14" s="9">
        <v>16.9016666666666</v>
      </c>
      <c r="R14" s="9">
        <v>21.616666666666699</v>
      </c>
      <c r="S14" s="9">
        <v>27.29</v>
      </c>
      <c r="T14" s="9">
        <v>31.409666666666698</v>
      </c>
      <c r="U14" s="9">
        <v>33.142333333333298</v>
      </c>
      <c r="V14" s="9">
        <v>33.570666666666703</v>
      </c>
      <c r="W14" s="9">
        <v>33.470333333333301</v>
      </c>
      <c r="X14" s="9">
        <v>31.305333333333401</v>
      </c>
      <c r="Y14" s="9">
        <v>27.495000000000001</v>
      </c>
      <c r="Z14" s="9">
        <v>20.970333333333301</v>
      </c>
      <c r="AA14" s="9">
        <v>16.1303333333334</v>
      </c>
      <c r="AB14" s="9">
        <v>2.17275838707805</v>
      </c>
      <c r="AC14" s="9">
        <v>2.61265751017361</v>
      </c>
      <c r="AD14" s="9">
        <v>3.9618156055712599</v>
      </c>
      <c r="AE14" s="9">
        <v>6.5381728113024504</v>
      </c>
      <c r="AF14" s="9">
        <v>9.4067198021841207</v>
      </c>
      <c r="AG14" s="9">
        <v>10.961824899801501</v>
      </c>
      <c r="AH14" s="9">
        <v>11.384361398346901</v>
      </c>
      <c r="AI14" s="9">
        <v>11.2839478677692</v>
      </c>
      <c r="AJ14" s="9">
        <v>9.3204571051869305</v>
      </c>
      <c r="AK14" s="9">
        <v>6.6576012019355399</v>
      </c>
      <c r="AL14" s="9">
        <v>3.74204095740135</v>
      </c>
      <c r="AM14" s="9">
        <v>2.44063724969799</v>
      </c>
      <c r="AN14" s="7">
        <v>5.1911114208746999E-4</v>
      </c>
      <c r="AO14" s="17">
        <v>0</v>
      </c>
      <c r="AP14" s="7"/>
      <c r="AQ14" s="7"/>
    </row>
    <row r="15" spans="1:49">
      <c r="A15" s="6">
        <v>23</v>
      </c>
      <c r="B15" s="6">
        <v>30</v>
      </c>
      <c r="C15" s="6">
        <v>0.1</v>
      </c>
      <c r="D15" s="7">
        <v>0</v>
      </c>
      <c r="E15" s="7">
        <v>0</v>
      </c>
      <c r="F15" s="9">
        <v>1.2500000000000001E-2</v>
      </c>
      <c r="G15" s="9">
        <v>0</v>
      </c>
      <c r="H15" s="9">
        <v>0.24</v>
      </c>
      <c r="I15" s="9">
        <v>0</v>
      </c>
      <c r="J15" s="9">
        <v>1.2E-2</v>
      </c>
      <c r="K15" s="9">
        <v>5.2499999999999998E-2</v>
      </c>
      <c r="L15" s="9">
        <v>0</v>
      </c>
      <c r="M15" s="9">
        <v>0.04</v>
      </c>
      <c r="N15" s="9">
        <v>0</v>
      </c>
      <c r="O15" s="9">
        <v>1.2500000000000001E-2</v>
      </c>
      <c r="P15" s="9">
        <v>14.8136666666667</v>
      </c>
      <c r="Q15" s="9">
        <v>16.9016666666666</v>
      </c>
      <c r="R15" s="9">
        <v>21.616666666666699</v>
      </c>
      <c r="S15" s="9">
        <v>27.29</v>
      </c>
      <c r="T15" s="9">
        <v>31.409666666666698</v>
      </c>
      <c r="U15" s="9">
        <v>33.142333333333298</v>
      </c>
      <c r="V15" s="9">
        <v>33.570666666666703</v>
      </c>
      <c r="W15" s="9">
        <v>33.470333333333301</v>
      </c>
      <c r="X15" s="9">
        <v>31.305333333333401</v>
      </c>
      <c r="Y15" s="9">
        <v>27.495000000000001</v>
      </c>
      <c r="Z15" s="9">
        <v>20.970333333333301</v>
      </c>
      <c r="AA15" s="9">
        <v>16.1303333333334</v>
      </c>
      <c r="AB15" s="9">
        <v>2.17275838707805</v>
      </c>
      <c r="AC15" s="9">
        <v>2.61265751017361</v>
      </c>
      <c r="AD15" s="9">
        <v>3.9618156055712599</v>
      </c>
      <c r="AE15" s="9">
        <v>6.5381728113024504</v>
      </c>
      <c r="AF15" s="9">
        <v>9.4067198021841207</v>
      </c>
      <c r="AG15" s="9">
        <v>10.961824899801501</v>
      </c>
      <c r="AH15" s="9">
        <v>11.384361398346901</v>
      </c>
      <c r="AI15" s="9">
        <v>11.2839478677692</v>
      </c>
      <c r="AJ15" s="9">
        <v>9.3204571051869305</v>
      </c>
      <c r="AK15" s="9">
        <v>6.6576012019355399</v>
      </c>
      <c r="AL15" s="9">
        <v>3.74204095740135</v>
      </c>
      <c r="AM15" s="9">
        <v>2.44063724969799</v>
      </c>
      <c r="AN15" s="7">
        <v>5.1911114208746999E-4</v>
      </c>
      <c r="AO15" s="17">
        <v>0</v>
      </c>
      <c r="AP15" s="7"/>
      <c r="AQ15" s="7"/>
    </row>
    <row r="16" spans="1:49">
      <c r="A16" s="6">
        <v>23</v>
      </c>
      <c r="B16" s="6">
        <v>30</v>
      </c>
      <c r="C16" s="6">
        <v>0.15</v>
      </c>
      <c r="D16" s="7">
        <v>0</v>
      </c>
      <c r="E16" s="7">
        <v>0</v>
      </c>
      <c r="F16" s="9">
        <v>1.2500000000000001E-2</v>
      </c>
      <c r="G16" s="9">
        <v>0</v>
      </c>
      <c r="H16" s="9">
        <v>0.24</v>
      </c>
      <c r="I16" s="9">
        <v>0</v>
      </c>
      <c r="J16" s="9">
        <v>1.2E-2</v>
      </c>
      <c r="K16" s="9">
        <v>5.2499999999999998E-2</v>
      </c>
      <c r="L16" s="9">
        <v>0</v>
      </c>
      <c r="M16" s="9">
        <v>0.04</v>
      </c>
      <c r="N16" s="9">
        <v>0</v>
      </c>
      <c r="O16" s="9">
        <v>1.2500000000000001E-2</v>
      </c>
      <c r="P16" s="9">
        <v>14.8136666666667</v>
      </c>
      <c r="Q16" s="9">
        <v>16.9016666666666</v>
      </c>
      <c r="R16" s="9">
        <v>21.616666666666699</v>
      </c>
      <c r="S16" s="9">
        <v>27.29</v>
      </c>
      <c r="T16" s="9">
        <v>31.409666666666698</v>
      </c>
      <c r="U16" s="9">
        <v>33.142333333333298</v>
      </c>
      <c r="V16" s="9">
        <v>33.570666666666703</v>
      </c>
      <c r="W16" s="9">
        <v>33.470333333333301</v>
      </c>
      <c r="X16" s="9">
        <v>31.305333333333401</v>
      </c>
      <c r="Y16" s="9">
        <v>27.495000000000001</v>
      </c>
      <c r="Z16" s="9">
        <v>20.970333333333301</v>
      </c>
      <c r="AA16" s="9">
        <v>16.1303333333334</v>
      </c>
      <c r="AB16" s="9">
        <v>2.17275838707805</v>
      </c>
      <c r="AC16" s="9">
        <v>2.61265751017361</v>
      </c>
      <c r="AD16" s="9">
        <v>3.9618156055712599</v>
      </c>
      <c r="AE16" s="9">
        <v>6.5381728113024504</v>
      </c>
      <c r="AF16" s="9">
        <v>9.4067198021841207</v>
      </c>
      <c r="AG16" s="9">
        <v>10.961824899801501</v>
      </c>
      <c r="AH16" s="9">
        <v>11.384361398346901</v>
      </c>
      <c r="AI16" s="9">
        <v>11.2839478677692</v>
      </c>
      <c r="AJ16" s="9">
        <v>9.3204571051869305</v>
      </c>
      <c r="AK16" s="9">
        <v>6.6576012019355399</v>
      </c>
      <c r="AL16" s="9">
        <v>3.74204095740135</v>
      </c>
      <c r="AM16" s="9">
        <v>2.44063724969799</v>
      </c>
      <c r="AN16" s="7">
        <v>5.1911114208746999E-4</v>
      </c>
      <c r="AO16" s="17">
        <v>0</v>
      </c>
      <c r="AP16" s="7"/>
      <c r="AQ16" s="7"/>
    </row>
    <row r="17" spans="1:43">
      <c r="A17" s="6">
        <v>23</v>
      </c>
      <c r="B17" s="6">
        <v>30</v>
      </c>
      <c r="C17" s="6">
        <v>0.3</v>
      </c>
      <c r="D17" s="7">
        <v>0</v>
      </c>
      <c r="E17" s="7">
        <v>0</v>
      </c>
      <c r="F17" s="9">
        <v>1.2500000000000001E-2</v>
      </c>
      <c r="G17" s="9">
        <v>0</v>
      </c>
      <c r="H17" s="9">
        <v>0.24</v>
      </c>
      <c r="I17" s="9">
        <v>0</v>
      </c>
      <c r="J17" s="9">
        <v>1.2E-2</v>
      </c>
      <c r="K17" s="9">
        <v>5.2499999999999998E-2</v>
      </c>
      <c r="L17" s="9">
        <v>0</v>
      </c>
      <c r="M17" s="9">
        <v>0.04</v>
      </c>
      <c r="N17" s="9">
        <v>0</v>
      </c>
      <c r="O17" s="9">
        <v>1.2500000000000001E-2</v>
      </c>
      <c r="P17" s="9">
        <v>14.8136666666667</v>
      </c>
      <c r="Q17" s="9">
        <v>16.9016666666666</v>
      </c>
      <c r="R17" s="9">
        <v>21.616666666666699</v>
      </c>
      <c r="S17" s="9">
        <v>27.29</v>
      </c>
      <c r="T17" s="9">
        <v>31.409666666666698</v>
      </c>
      <c r="U17" s="9">
        <v>33.142333333333298</v>
      </c>
      <c r="V17" s="9">
        <v>33.570666666666703</v>
      </c>
      <c r="W17" s="9">
        <v>33.470333333333301</v>
      </c>
      <c r="X17" s="9">
        <v>31.305333333333401</v>
      </c>
      <c r="Y17" s="9">
        <v>27.495000000000001</v>
      </c>
      <c r="Z17" s="9">
        <v>20.970333333333301</v>
      </c>
      <c r="AA17" s="9">
        <v>16.1303333333334</v>
      </c>
      <c r="AB17" s="9">
        <v>2.17275838707805</v>
      </c>
      <c r="AC17" s="9">
        <v>2.61265751017361</v>
      </c>
      <c r="AD17" s="9">
        <v>3.9618156055712599</v>
      </c>
      <c r="AE17" s="9">
        <v>6.5381728113024504</v>
      </c>
      <c r="AF17" s="9">
        <v>9.4067198021841207</v>
      </c>
      <c r="AG17" s="9">
        <v>10.961824899801501</v>
      </c>
      <c r="AH17" s="9">
        <v>11.384361398346901</v>
      </c>
      <c r="AI17" s="9">
        <v>11.2839478677692</v>
      </c>
      <c r="AJ17" s="9">
        <v>9.3204571051869305</v>
      </c>
      <c r="AK17" s="9">
        <v>6.6576012019355399</v>
      </c>
      <c r="AL17" s="9">
        <v>3.74204095740135</v>
      </c>
      <c r="AM17" s="9">
        <v>2.44063724969799</v>
      </c>
      <c r="AN17" s="7">
        <v>5.1911114208746999E-4</v>
      </c>
      <c r="AO17" s="17">
        <v>0</v>
      </c>
      <c r="AP17" s="7"/>
      <c r="AQ17" s="7"/>
    </row>
    <row r="18" spans="1:43">
      <c r="A18" s="6">
        <v>23</v>
      </c>
      <c r="B18" s="6">
        <v>30</v>
      </c>
      <c r="C18" s="6">
        <v>0.35</v>
      </c>
      <c r="D18" s="7">
        <v>0</v>
      </c>
      <c r="E18" s="7">
        <v>0</v>
      </c>
      <c r="F18" s="9">
        <v>1.2500000000000001E-2</v>
      </c>
      <c r="G18" s="9">
        <v>0</v>
      </c>
      <c r="H18" s="9">
        <v>0.24</v>
      </c>
      <c r="I18" s="9">
        <v>0</v>
      </c>
      <c r="J18" s="9">
        <v>1.2E-2</v>
      </c>
      <c r="K18" s="9">
        <v>5.2499999999999998E-2</v>
      </c>
      <c r="L18" s="9">
        <v>0</v>
      </c>
      <c r="M18" s="9">
        <v>0.04</v>
      </c>
      <c r="N18" s="9">
        <v>0</v>
      </c>
      <c r="O18" s="9">
        <v>1.2500000000000001E-2</v>
      </c>
      <c r="P18" s="9">
        <v>14.8136666666667</v>
      </c>
      <c r="Q18" s="9">
        <v>16.9016666666666</v>
      </c>
      <c r="R18" s="9">
        <v>21.616666666666699</v>
      </c>
      <c r="S18" s="9">
        <v>27.29</v>
      </c>
      <c r="T18" s="9">
        <v>31.409666666666698</v>
      </c>
      <c r="U18" s="9">
        <v>33.142333333333298</v>
      </c>
      <c r="V18" s="9">
        <v>33.570666666666703</v>
      </c>
      <c r="W18" s="9">
        <v>33.470333333333301</v>
      </c>
      <c r="X18" s="9">
        <v>31.305333333333401</v>
      </c>
      <c r="Y18" s="9">
        <v>27.495000000000001</v>
      </c>
      <c r="Z18" s="9">
        <v>20.970333333333301</v>
      </c>
      <c r="AA18" s="9">
        <v>16.1303333333334</v>
      </c>
      <c r="AB18" s="9">
        <v>2.17275838707805</v>
      </c>
      <c r="AC18" s="9">
        <v>2.61265751017361</v>
      </c>
      <c r="AD18" s="9">
        <v>3.9618156055712599</v>
      </c>
      <c r="AE18" s="9">
        <v>6.5381728113024504</v>
      </c>
      <c r="AF18" s="9">
        <v>9.4067198021841207</v>
      </c>
      <c r="AG18" s="9">
        <v>10.961824899801501</v>
      </c>
      <c r="AH18" s="9">
        <v>11.384361398346901</v>
      </c>
      <c r="AI18" s="9">
        <v>11.2839478677692</v>
      </c>
      <c r="AJ18" s="9">
        <v>9.3204571051869305</v>
      </c>
      <c r="AK18" s="9">
        <v>6.6576012019355399</v>
      </c>
      <c r="AL18" s="9">
        <v>3.74204095740135</v>
      </c>
      <c r="AM18" s="9">
        <v>2.44063724969799</v>
      </c>
      <c r="AN18" s="7">
        <v>5.1911114208746999E-4</v>
      </c>
      <c r="AO18" s="17">
        <v>0</v>
      </c>
      <c r="AP18" s="7"/>
      <c r="AQ18" s="7"/>
    </row>
    <row r="19" spans="1:43">
      <c r="A19" s="6">
        <v>25.78</v>
      </c>
      <c r="B19" s="6">
        <v>-80.22</v>
      </c>
      <c r="C19" s="6">
        <v>0.01</v>
      </c>
      <c r="D19" s="7">
        <v>48.761879999999998</v>
      </c>
      <c r="E19" s="7">
        <v>59.652343999999999</v>
      </c>
      <c r="F19" s="9">
        <v>58.450907999999998</v>
      </c>
      <c r="G19" s="9">
        <v>73.241692</v>
      </c>
      <c r="H19" s="9">
        <v>137.30781999999999</v>
      </c>
      <c r="I19" s="9">
        <v>214.53675999999999</v>
      </c>
      <c r="J19" s="9">
        <v>156.40112400000001</v>
      </c>
      <c r="K19" s="9">
        <v>170.07002399999999</v>
      </c>
      <c r="L19" s="9">
        <v>221.88793999999999</v>
      </c>
      <c r="M19" s="9">
        <v>163.864036</v>
      </c>
      <c r="N19" s="9">
        <v>71.396712000000093</v>
      </c>
      <c r="O19" s="9">
        <v>49.653848000000103</v>
      </c>
      <c r="P19" s="9">
        <v>19.9671685333333</v>
      </c>
      <c r="Q19" s="9">
        <v>20.708098133333401</v>
      </c>
      <c r="R19" s="9">
        <v>21.8076005333334</v>
      </c>
      <c r="S19" s="9">
        <v>23.608908266666699</v>
      </c>
      <c r="T19" s="9">
        <v>25.656170133333401</v>
      </c>
      <c r="U19" s="9">
        <v>27.315234133333401</v>
      </c>
      <c r="V19" s="9">
        <v>28.004729066666599</v>
      </c>
      <c r="W19" s="9">
        <v>28.0800464000001</v>
      </c>
      <c r="X19" s="9">
        <v>27.4244101333333</v>
      </c>
      <c r="Y19" s="9">
        <v>25.805820799999999</v>
      </c>
      <c r="Z19" s="9">
        <v>23.3122677333333</v>
      </c>
      <c r="AA19" s="9">
        <v>21.205410133333402</v>
      </c>
      <c r="AB19" s="9">
        <v>3.42482960898676</v>
      </c>
      <c r="AC19" s="9">
        <v>3.65638810998496</v>
      </c>
      <c r="AD19" s="9">
        <v>4.0291759126655702</v>
      </c>
      <c r="AE19" s="9">
        <v>4.7238178526566399</v>
      </c>
      <c r="AF19" s="9">
        <v>5.6598113572716704</v>
      </c>
      <c r="AG19" s="9">
        <v>6.5527572400820597</v>
      </c>
      <c r="AH19" s="9">
        <v>6.96409954735255</v>
      </c>
      <c r="AI19" s="9">
        <v>7.0105687854239296</v>
      </c>
      <c r="AJ19" s="9">
        <v>6.6162328663539398</v>
      </c>
      <c r="AK19" s="9">
        <v>5.7350972999238001</v>
      </c>
      <c r="AL19" s="9">
        <v>4.6016916258140803</v>
      </c>
      <c r="AM19" s="9">
        <v>3.8205273183927901</v>
      </c>
      <c r="AN19" s="7">
        <v>2.90785192041972</v>
      </c>
      <c r="AO19" s="17">
        <v>78.299499299999994</v>
      </c>
      <c r="AP19" s="7">
        <v>1.00000190421671E-2</v>
      </c>
      <c r="AQ19" s="7">
        <f t="shared" si="0"/>
        <v>1.9042167100080665E-4</v>
      </c>
    </row>
    <row r="20" spans="1:43">
      <c r="A20" s="6">
        <v>25.78</v>
      </c>
      <c r="B20" s="6">
        <v>-80.22</v>
      </c>
      <c r="C20" s="6">
        <v>0.1</v>
      </c>
      <c r="D20" s="7">
        <v>48.761879999999998</v>
      </c>
      <c r="E20" s="7">
        <v>59.652343999999999</v>
      </c>
      <c r="F20" s="9">
        <v>58.450907999999998</v>
      </c>
      <c r="G20" s="9">
        <v>73.241692</v>
      </c>
      <c r="H20" s="9">
        <v>137.30781999999999</v>
      </c>
      <c r="I20" s="9">
        <v>214.53675999999999</v>
      </c>
      <c r="J20" s="9">
        <v>156.40112400000001</v>
      </c>
      <c r="K20" s="9">
        <v>170.07002399999999</v>
      </c>
      <c r="L20" s="9">
        <v>221.88793999999999</v>
      </c>
      <c r="M20" s="9">
        <v>163.864036</v>
      </c>
      <c r="N20" s="9">
        <v>71.396712000000093</v>
      </c>
      <c r="O20" s="9">
        <v>49.653848000000103</v>
      </c>
      <c r="P20" s="9">
        <v>19.9671685333333</v>
      </c>
      <c r="Q20" s="9">
        <v>20.708098133333401</v>
      </c>
      <c r="R20" s="9">
        <v>21.8076005333334</v>
      </c>
      <c r="S20" s="9">
        <v>23.608908266666699</v>
      </c>
      <c r="T20" s="9">
        <v>25.656170133333401</v>
      </c>
      <c r="U20" s="9">
        <v>27.315234133333401</v>
      </c>
      <c r="V20" s="9">
        <v>28.004729066666599</v>
      </c>
      <c r="W20" s="9">
        <v>28.0800464000001</v>
      </c>
      <c r="X20" s="9">
        <v>27.4244101333333</v>
      </c>
      <c r="Y20" s="9">
        <v>25.805820799999999</v>
      </c>
      <c r="Z20" s="9">
        <v>23.3122677333333</v>
      </c>
      <c r="AA20" s="9">
        <v>21.205410133333402</v>
      </c>
      <c r="AB20" s="9">
        <v>3.42482960898676</v>
      </c>
      <c r="AC20" s="9">
        <v>3.65638810998496</v>
      </c>
      <c r="AD20" s="9">
        <v>4.0291759126655702</v>
      </c>
      <c r="AE20" s="9">
        <v>4.7238178526566399</v>
      </c>
      <c r="AF20" s="9">
        <v>5.6598113572716704</v>
      </c>
      <c r="AG20" s="9">
        <v>6.5527572400820597</v>
      </c>
      <c r="AH20" s="9">
        <v>6.96409954735255</v>
      </c>
      <c r="AI20" s="9">
        <v>7.0105687854239296</v>
      </c>
      <c r="AJ20" s="9">
        <v>6.6162328663539398</v>
      </c>
      <c r="AK20" s="9">
        <v>5.7350972999238001</v>
      </c>
      <c r="AL20" s="9">
        <v>4.6016916258140803</v>
      </c>
      <c r="AM20" s="9">
        <v>3.8205273183927901</v>
      </c>
      <c r="AN20" s="7">
        <v>2.90785192041972</v>
      </c>
      <c r="AO20" s="7">
        <v>25.338881189999999</v>
      </c>
      <c r="AP20" s="7">
        <v>9.9999094876422598E-2</v>
      </c>
      <c r="AQ20" s="7">
        <f t="shared" si="0"/>
        <v>-9.051235774076849E-4</v>
      </c>
    </row>
    <row r="21" spans="1:43">
      <c r="A21" s="6">
        <v>25.78</v>
      </c>
      <c r="B21" s="6">
        <v>-80.22</v>
      </c>
      <c r="C21" s="6">
        <v>0.15</v>
      </c>
      <c r="D21" s="7">
        <v>48.761879999999998</v>
      </c>
      <c r="E21" s="7">
        <v>59.652343999999999</v>
      </c>
      <c r="F21" s="9">
        <v>58.450907999999998</v>
      </c>
      <c r="G21" s="9">
        <v>73.241692</v>
      </c>
      <c r="H21" s="9">
        <v>137.30781999999999</v>
      </c>
      <c r="I21" s="9">
        <v>214.53675999999999</v>
      </c>
      <c r="J21" s="9">
        <v>156.40112400000001</v>
      </c>
      <c r="K21" s="9">
        <v>170.07002399999999</v>
      </c>
      <c r="L21" s="9">
        <v>221.88793999999999</v>
      </c>
      <c r="M21" s="9">
        <v>163.864036</v>
      </c>
      <c r="N21" s="9">
        <v>71.396712000000093</v>
      </c>
      <c r="O21" s="9">
        <v>49.653848000000103</v>
      </c>
      <c r="P21" s="9">
        <v>19.9671685333333</v>
      </c>
      <c r="Q21" s="9">
        <v>20.708098133333401</v>
      </c>
      <c r="R21" s="9">
        <v>21.8076005333334</v>
      </c>
      <c r="S21" s="9">
        <v>23.608908266666699</v>
      </c>
      <c r="T21" s="9">
        <v>25.656170133333401</v>
      </c>
      <c r="U21" s="9">
        <v>27.315234133333401</v>
      </c>
      <c r="V21" s="9">
        <v>28.004729066666599</v>
      </c>
      <c r="W21" s="9">
        <v>28.0800464000001</v>
      </c>
      <c r="X21" s="9">
        <v>27.4244101333333</v>
      </c>
      <c r="Y21" s="9">
        <v>25.805820799999999</v>
      </c>
      <c r="Z21" s="9">
        <v>23.3122677333333</v>
      </c>
      <c r="AA21" s="9">
        <v>21.205410133333402</v>
      </c>
      <c r="AB21" s="9">
        <v>3.42482960898676</v>
      </c>
      <c r="AC21" s="9">
        <v>3.65638810998496</v>
      </c>
      <c r="AD21" s="9">
        <v>4.0291759126655702</v>
      </c>
      <c r="AE21" s="9">
        <v>4.7238178526566399</v>
      </c>
      <c r="AF21" s="9">
        <v>5.6598113572716704</v>
      </c>
      <c r="AG21" s="9">
        <v>6.5527572400820597</v>
      </c>
      <c r="AH21" s="9">
        <v>6.96409954735255</v>
      </c>
      <c r="AI21" s="9">
        <v>7.0105687854239296</v>
      </c>
      <c r="AJ21" s="9">
        <v>6.6162328663539398</v>
      </c>
      <c r="AK21" s="9">
        <v>5.7350972999238001</v>
      </c>
      <c r="AL21" s="9">
        <v>4.6016916258140803</v>
      </c>
      <c r="AM21" s="9">
        <v>3.8205273183927901</v>
      </c>
      <c r="AN21" s="7">
        <v>2.90785192041972</v>
      </c>
      <c r="AO21" s="7">
        <v>19.866835770000002</v>
      </c>
      <c r="AP21" s="7">
        <v>0.15000009476923601</v>
      </c>
      <c r="AQ21" s="7">
        <f t="shared" si="0"/>
        <v>6.3179490676172165E-5</v>
      </c>
    </row>
    <row r="22" spans="1:43">
      <c r="A22" s="6">
        <v>25.78</v>
      </c>
      <c r="B22" s="6">
        <v>-80.22</v>
      </c>
      <c r="C22" s="6">
        <v>0.3</v>
      </c>
      <c r="D22" s="7">
        <v>48.761879999999998</v>
      </c>
      <c r="E22" s="7">
        <v>59.652343999999999</v>
      </c>
      <c r="F22" s="9">
        <v>58.450907999999998</v>
      </c>
      <c r="G22" s="9">
        <v>73.241692</v>
      </c>
      <c r="H22" s="9">
        <v>137.30781999999999</v>
      </c>
      <c r="I22" s="9">
        <v>214.53675999999999</v>
      </c>
      <c r="J22" s="9">
        <v>156.40112400000001</v>
      </c>
      <c r="K22" s="9">
        <v>170.07002399999999</v>
      </c>
      <c r="L22" s="9">
        <v>221.88793999999999</v>
      </c>
      <c r="M22" s="9">
        <v>163.864036</v>
      </c>
      <c r="N22" s="9">
        <v>71.396712000000093</v>
      </c>
      <c r="O22" s="9">
        <v>49.653848000000103</v>
      </c>
      <c r="P22" s="9">
        <v>19.9671685333333</v>
      </c>
      <c r="Q22" s="9">
        <v>20.708098133333401</v>
      </c>
      <c r="R22" s="9">
        <v>21.8076005333334</v>
      </c>
      <c r="S22" s="9">
        <v>23.608908266666699</v>
      </c>
      <c r="T22" s="9">
        <v>25.656170133333401</v>
      </c>
      <c r="U22" s="9">
        <v>27.315234133333401</v>
      </c>
      <c r="V22" s="9">
        <v>28.004729066666599</v>
      </c>
      <c r="W22" s="9">
        <v>28.0800464000001</v>
      </c>
      <c r="X22" s="9">
        <v>27.4244101333333</v>
      </c>
      <c r="Y22" s="9">
        <v>25.805820799999999</v>
      </c>
      <c r="Z22" s="9">
        <v>23.3122677333333</v>
      </c>
      <c r="AA22" s="9">
        <v>21.205410133333402</v>
      </c>
      <c r="AB22" s="9">
        <v>3.42482960898676</v>
      </c>
      <c r="AC22" s="9">
        <v>3.65638810998496</v>
      </c>
      <c r="AD22" s="9">
        <v>4.0291759126655702</v>
      </c>
      <c r="AE22" s="9">
        <v>4.7238178526566399</v>
      </c>
      <c r="AF22" s="9">
        <v>5.6598113572716704</v>
      </c>
      <c r="AG22" s="9">
        <v>6.5527572400820597</v>
      </c>
      <c r="AH22" s="9">
        <v>6.96409954735255</v>
      </c>
      <c r="AI22" s="9">
        <v>7.0105687854239296</v>
      </c>
      <c r="AJ22" s="9">
        <v>6.6162328663539398</v>
      </c>
      <c r="AK22" s="9">
        <v>5.7350972999238001</v>
      </c>
      <c r="AL22" s="9">
        <v>4.6016916258140803</v>
      </c>
      <c r="AM22" s="9">
        <v>3.8205273183927901</v>
      </c>
      <c r="AN22" s="7">
        <v>2.90785192041972</v>
      </c>
      <c r="AO22" s="7">
        <v>12.43676554</v>
      </c>
      <c r="AP22" s="7">
        <v>0.30000060798813399</v>
      </c>
      <c r="AQ22" s="7">
        <f t="shared" si="0"/>
        <v>2.026627113349555E-4</v>
      </c>
    </row>
    <row r="23" spans="1:43">
      <c r="A23" s="6">
        <v>25.78</v>
      </c>
      <c r="B23" s="6">
        <v>-80.22</v>
      </c>
      <c r="C23" s="6">
        <v>0.35</v>
      </c>
      <c r="D23" s="7">
        <v>48.761879999999998</v>
      </c>
      <c r="E23" s="7">
        <v>59.652343999999999</v>
      </c>
      <c r="F23" s="9">
        <v>58.450907999999998</v>
      </c>
      <c r="G23" s="9">
        <v>73.241692</v>
      </c>
      <c r="H23" s="9">
        <v>137.30781999999999</v>
      </c>
      <c r="I23" s="9">
        <v>214.53675999999999</v>
      </c>
      <c r="J23" s="9">
        <v>156.40112400000001</v>
      </c>
      <c r="K23" s="9">
        <v>170.07002399999999</v>
      </c>
      <c r="L23" s="9">
        <v>221.88793999999999</v>
      </c>
      <c r="M23" s="9">
        <v>163.864036</v>
      </c>
      <c r="N23" s="9">
        <v>71.396712000000093</v>
      </c>
      <c r="O23" s="9">
        <v>49.653848000000103</v>
      </c>
      <c r="P23" s="9">
        <v>19.9671685333333</v>
      </c>
      <c r="Q23" s="9">
        <v>20.708098133333401</v>
      </c>
      <c r="R23" s="9">
        <v>21.8076005333334</v>
      </c>
      <c r="S23" s="9">
        <v>23.608908266666699</v>
      </c>
      <c r="T23" s="9">
        <v>25.656170133333401</v>
      </c>
      <c r="U23" s="9">
        <v>27.315234133333401</v>
      </c>
      <c r="V23" s="9">
        <v>28.004729066666599</v>
      </c>
      <c r="W23" s="9">
        <v>28.0800464000001</v>
      </c>
      <c r="X23" s="9">
        <v>27.4244101333333</v>
      </c>
      <c r="Y23" s="9">
        <v>25.805820799999999</v>
      </c>
      <c r="Z23" s="9">
        <v>23.3122677333333</v>
      </c>
      <c r="AA23" s="9">
        <v>21.205410133333402</v>
      </c>
      <c r="AB23" s="9">
        <v>3.42482960898676</v>
      </c>
      <c r="AC23" s="9">
        <v>3.65638810998496</v>
      </c>
      <c r="AD23" s="9">
        <v>4.0291759126655702</v>
      </c>
      <c r="AE23" s="9">
        <v>4.7238178526566399</v>
      </c>
      <c r="AF23" s="9">
        <v>5.6598113572716704</v>
      </c>
      <c r="AG23" s="9">
        <v>6.5527572400820597</v>
      </c>
      <c r="AH23" s="9">
        <v>6.96409954735255</v>
      </c>
      <c r="AI23" s="9">
        <v>7.0105687854239296</v>
      </c>
      <c r="AJ23" s="9">
        <v>6.6162328663539398</v>
      </c>
      <c r="AK23" s="9">
        <v>5.7350972999238001</v>
      </c>
      <c r="AL23" s="9">
        <v>4.6016916258140803</v>
      </c>
      <c r="AM23" s="9">
        <v>3.8205273183927901</v>
      </c>
      <c r="AN23" s="7">
        <v>2.90785192041972</v>
      </c>
      <c r="AO23" s="7">
        <v>11.07566126</v>
      </c>
      <c r="AP23" s="7">
        <v>0.34999945877387201</v>
      </c>
      <c r="AQ23" s="7">
        <f t="shared" si="0"/>
        <v>-1.5463603656292894E-4</v>
      </c>
    </row>
    <row r="24" spans="1:43">
      <c r="A24" s="5">
        <v>28.716999999999999</v>
      </c>
      <c r="B24" s="6">
        <v>77.3</v>
      </c>
      <c r="C24" s="6">
        <v>0.01</v>
      </c>
      <c r="D24" s="7">
        <v>20.342024000000301</v>
      </c>
      <c r="E24" s="7">
        <v>15.2622960000001</v>
      </c>
      <c r="F24" s="9">
        <v>11.2070400000002</v>
      </c>
      <c r="G24" s="9">
        <v>6.1485919999999998</v>
      </c>
      <c r="H24" s="9">
        <v>7.6057679999999301</v>
      </c>
      <c r="I24" s="9">
        <v>35.603816000000201</v>
      </c>
      <c r="J24" s="9">
        <v>202.38268800000199</v>
      </c>
      <c r="K24" s="9">
        <v>194.549632000001</v>
      </c>
      <c r="L24" s="9">
        <v>118.702640000001</v>
      </c>
      <c r="M24" s="9">
        <v>22.865272000000498</v>
      </c>
      <c r="N24" s="9">
        <v>2.5460960000000101</v>
      </c>
      <c r="O24" s="9">
        <v>4.38997440000007</v>
      </c>
      <c r="P24" s="9">
        <v>13.9978260444445</v>
      </c>
      <c r="Q24" s="9">
        <v>17.349452533333402</v>
      </c>
      <c r="R24" s="9">
        <v>22.7751272</v>
      </c>
      <c r="S24" s="9">
        <v>29.167935911111201</v>
      </c>
      <c r="T24" s="9">
        <v>32.846729422222197</v>
      </c>
      <c r="U24" s="9">
        <v>33.292140977777798</v>
      </c>
      <c r="V24" s="9">
        <v>30.443809777777702</v>
      </c>
      <c r="W24" s="9">
        <v>29.489957422222201</v>
      </c>
      <c r="X24" s="9">
        <v>28.604205066666701</v>
      </c>
      <c r="Y24" s="9">
        <v>25.340886844444501</v>
      </c>
      <c r="Z24" s="9">
        <v>19.983142311111099</v>
      </c>
      <c r="AA24" s="9">
        <v>15.3047920000001</v>
      </c>
      <c r="AB24" s="9">
        <v>2.021740510965</v>
      </c>
      <c r="AC24" s="9">
        <v>2.7180301230726398</v>
      </c>
      <c r="AD24" s="9">
        <v>4.3885306691058297</v>
      </c>
      <c r="AE24" s="9">
        <v>7.7174151337378296</v>
      </c>
      <c r="AF24" s="9">
        <v>10.679403156681399</v>
      </c>
      <c r="AG24" s="9">
        <v>11.1077913790078</v>
      </c>
      <c r="AH24" s="9">
        <v>8.6377241811574592</v>
      </c>
      <c r="AI24" s="9">
        <v>7.9400055969521297</v>
      </c>
      <c r="AJ24" s="9">
        <v>7.3426664055389104</v>
      </c>
      <c r="AK24" s="9">
        <v>5.5044180310008999</v>
      </c>
      <c r="AL24" s="9">
        <v>3.4296636867263901</v>
      </c>
      <c r="AM24" s="9">
        <v>2.26905597143999</v>
      </c>
      <c r="AN24" s="7">
        <v>1.0708936334883401</v>
      </c>
      <c r="AO24" s="17">
        <v>63.618888079999998</v>
      </c>
      <c r="AP24" s="7">
        <v>1.0000096761148099E-2</v>
      </c>
      <c r="AQ24" s="7">
        <f t="shared" si="0"/>
        <v>9.6761148099186456E-4</v>
      </c>
    </row>
    <row r="25" spans="1:43">
      <c r="A25" s="5">
        <v>28.716999999999999</v>
      </c>
      <c r="B25" s="6">
        <v>77.3</v>
      </c>
      <c r="C25" s="6">
        <v>0.1</v>
      </c>
      <c r="D25" s="7">
        <v>20.342024000000301</v>
      </c>
      <c r="E25" s="7">
        <v>15.2622960000001</v>
      </c>
      <c r="F25" s="9">
        <v>11.2070400000002</v>
      </c>
      <c r="G25" s="9">
        <v>6.1485919999999998</v>
      </c>
      <c r="H25" s="9">
        <v>7.6057679999999301</v>
      </c>
      <c r="I25" s="9">
        <v>35.603816000000201</v>
      </c>
      <c r="J25" s="9">
        <v>202.38268800000199</v>
      </c>
      <c r="K25" s="9">
        <v>194.549632000001</v>
      </c>
      <c r="L25" s="9">
        <v>118.702640000001</v>
      </c>
      <c r="M25" s="9">
        <v>22.865272000000498</v>
      </c>
      <c r="N25" s="9">
        <v>2.5460960000000101</v>
      </c>
      <c r="O25" s="9">
        <v>4.38997440000007</v>
      </c>
      <c r="P25" s="9">
        <v>13.9978260444445</v>
      </c>
      <c r="Q25" s="9">
        <v>17.349452533333402</v>
      </c>
      <c r="R25" s="9">
        <v>22.7751272</v>
      </c>
      <c r="S25" s="9">
        <v>29.167935911111201</v>
      </c>
      <c r="T25" s="9">
        <v>32.846729422222197</v>
      </c>
      <c r="U25" s="9">
        <v>33.292140977777798</v>
      </c>
      <c r="V25" s="9">
        <v>30.443809777777702</v>
      </c>
      <c r="W25" s="9">
        <v>29.489957422222201</v>
      </c>
      <c r="X25" s="9">
        <v>28.604205066666701</v>
      </c>
      <c r="Y25" s="9">
        <v>25.340886844444501</v>
      </c>
      <c r="Z25" s="9">
        <v>19.983142311111099</v>
      </c>
      <c r="AA25" s="9">
        <v>15.3047920000001</v>
      </c>
      <c r="AB25" s="9">
        <v>2.021740510965</v>
      </c>
      <c r="AC25" s="9">
        <v>2.7180301230726398</v>
      </c>
      <c r="AD25" s="9">
        <v>4.3885306691058297</v>
      </c>
      <c r="AE25" s="9">
        <v>7.7174151337378296</v>
      </c>
      <c r="AF25" s="9">
        <v>10.679403156681399</v>
      </c>
      <c r="AG25" s="9">
        <v>11.1077913790078</v>
      </c>
      <c r="AH25" s="9">
        <v>8.6377241811574592</v>
      </c>
      <c r="AI25" s="9">
        <v>7.9400055969521297</v>
      </c>
      <c r="AJ25" s="9">
        <v>7.3426664055389104</v>
      </c>
      <c r="AK25" s="9">
        <v>5.5044180310008999</v>
      </c>
      <c r="AL25" s="9">
        <v>3.4296636867263901</v>
      </c>
      <c r="AM25" s="9">
        <v>2.26905597143999</v>
      </c>
      <c r="AN25" s="7">
        <v>1.0708936334883401</v>
      </c>
      <c r="AO25" s="7">
        <v>16.53857378</v>
      </c>
      <c r="AP25" s="7">
        <v>9.9999396017697806E-2</v>
      </c>
      <c r="AQ25" s="7">
        <f t="shared" si="0"/>
        <v>-6.0398230219971261E-4</v>
      </c>
    </row>
    <row r="26" spans="1:43">
      <c r="A26" s="5">
        <v>28.716999999999999</v>
      </c>
      <c r="B26" s="6">
        <v>77.3</v>
      </c>
      <c r="C26" s="6">
        <v>0.15</v>
      </c>
      <c r="D26" s="7">
        <v>20.342024000000301</v>
      </c>
      <c r="E26" s="7">
        <v>15.2622960000001</v>
      </c>
      <c r="F26" s="9">
        <v>11.2070400000002</v>
      </c>
      <c r="G26" s="9">
        <v>6.1485919999999998</v>
      </c>
      <c r="H26" s="9">
        <v>7.6057679999999301</v>
      </c>
      <c r="I26" s="9">
        <v>35.603816000000201</v>
      </c>
      <c r="J26" s="9">
        <v>202.38268800000199</v>
      </c>
      <c r="K26" s="9">
        <v>194.549632000001</v>
      </c>
      <c r="L26" s="9">
        <v>118.702640000001</v>
      </c>
      <c r="M26" s="9">
        <v>22.865272000000498</v>
      </c>
      <c r="N26" s="9">
        <v>2.5460960000000101</v>
      </c>
      <c r="O26" s="9">
        <v>4.38997440000007</v>
      </c>
      <c r="P26" s="9">
        <v>13.9978260444445</v>
      </c>
      <c r="Q26" s="9">
        <v>17.349452533333402</v>
      </c>
      <c r="R26" s="9">
        <v>22.7751272</v>
      </c>
      <c r="S26" s="9">
        <v>29.167935911111201</v>
      </c>
      <c r="T26" s="9">
        <v>32.846729422222197</v>
      </c>
      <c r="U26" s="9">
        <v>33.292140977777798</v>
      </c>
      <c r="V26" s="9">
        <v>30.443809777777702</v>
      </c>
      <c r="W26" s="9">
        <v>29.489957422222201</v>
      </c>
      <c r="X26" s="9">
        <v>28.604205066666701</v>
      </c>
      <c r="Y26" s="9">
        <v>25.340886844444501</v>
      </c>
      <c r="Z26" s="9">
        <v>19.983142311111099</v>
      </c>
      <c r="AA26" s="9">
        <v>15.3047920000001</v>
      </c>
      <c r="AB26" s="9">
        <v>2.021740510965</v>
      </c>
      <c r="AC26" s="9">
        <v>2.7180301230726398</v>
      </c>
      <c r="AD26" s="9">
        <v>4.3885306691058297</v>
      </c>
      <c r="AE26" s="9">
        <v>7.7174151337378296</v>
      </c>
      <c r="AF26" s="9">
        <v>10.679403156681399</v>
      </c>
      <c r="AG26" s="9">
        <v>11.1077913790078</v>
      </c>
      <c r="AH26" s="9">
        <v>8.6377241811574592</v>
      </c>
      <c r="AI26" s="9">
        <v>7.9400055969521297</v>
      </c>
      <c r="AJ26" s="9">
        <v>7.3426664055389104</v>
      </c>
      <c r="AK26" s="9">
        <v>5.5044180310008999</v>
      </c>
      <c r="AL26" s="9">
        <v>3.4296636867263901</v>
      </c>
      <c r="AM26" s="9">
        <v>2.26905597143999</v>
      </c>
      <c r="AN26" s="7">
        <v>1.0708936334883401</v>
      </c>
      <c r="AO26" s="7">
        <v>12.04651363</v>
      </c>
      <c r="AP26" s="7">
        <v>0.149999524465593</v>
      </c>
      <c r="AQ26" s="7">
        <f t="shared" si="0"/>
        <v>-3.170229379937754E-4</v>
      </c>
    </row>
    <row r="27" spans="1:43">
      <c r="A27" s="5">
        <v>28.716999999999999</v>
      </c>
      <c r="B27" s="6">
        <v>77.3</v>
      </c>
      <c r="C27" s="6">
        <v>0.3</v>
      </c>
      <c r="D27" s="7">
        <v>20.342024000000301</v>
      </c>
      <c r="E27" s="7">
        <v>15.2622960000001</v>
      </c>
      <c r="F27" s="9">
        <v>11.2070400000002</v>
      </c>
      <c r="G27" s="9">
        <v>6.1485919999999998</v>
      </c>
      <c r="H27" s="9">
        <v>7.6057679999999301</v>
      </c>
      <c r="I27" s="9">
        <v>35.603816000000201</v>
      </c>
      <c r="J27" s="9">
        <v>202.38268800000199</v>
      </c>
      <c r="K27" s="9">
        <v>194.549632000001</v>
      </c>
      <c r="L27" s="9">
        <v>118.702640000001</v>
      </c>
      <c r="M27" s="9">
        <v>22.865272000000498</v>
      </c>
      <c r="N27" s="9">
        <v>2.5460960000000101</v>
      </c>
      <c r="O27" s="9">
        <v>4.38997440000007</v>
      </c>
      <c r="P27" s="9">
        <v>13.9978260444445</v>
      </c>
      <c r="Q27" s="9">
        <v>17.349452533333402</v>
      </c>
      <c r="R27" s="9">
        <v>22.7751272</v>
      </c>
      <c r="S27" s="9">
        <v>29.167935911111201</v>
      </c>
      <c r="T27" s="9">
        <v>32.846729422222197</v>
      </c>
      <c r="U27" s="9">
        <v>33.292140977777798</v>
      </c>
      <c r="V27" s="9">
        <v>30.443809777777702</v>
      </c>
      <c r="W27" s="9">
        <v>29.489957422222201</v>
      </c>
      <c r="X27" s="9">
        <v>28.604205066666701</v>
      </c>
      <c r="Y27" s="9">
        <v>25.340886844444501</v>
      </c>
      <c r="Z27" s="9">
        <v>19.983142311111099</v>
      </c>
      <c r="AA27" s="9">
        <v>15.3047920000001</v>
      </c>
      <c r="AB27" s="9">
        <v>2.021740510965</v>
      </c>
      <c r="AC27" s="9">
        <v>2.7180301230726398</v>
      </c>
      <c r="AD27" s="9">
        <v>4.3885306691058297</v>
      </c>
      <c r="AE27" s="9">
        <v>7.7174151337378296</v>
      </c>
      <c r="AF27" s="9">
        <v>10.679403156681399</v>
      </c>
      <c r="AG27" s="9">
        <v>11.1077913790078</v>
      </c>
      <c r="AH27" s="9">
        <v>8.6377241811574592</v>
      </c>
      <c r="AI27" s="9">
        <v>7.9400055969521297</v>
      </c>
      <c r="AJ27" s="9">
        <v>7.3426664055389104</v>
      </c>
      <c r="AK27" s="9">
        <v>5.5044180310008999</v>
      </c>
      <c r="AL27" s="9">
        <v>3.4296636867263901</v>
      </c>
      <c r="AM27" s="9">
        <v>2.26905597143999</v>
      </c>
      <c r="AN27" s="7">
        <v>1.0708936334883401</v>
      </c>
      <c r="AO27" s="7">
        <v>6.2160058899999999</v>
      </c>
      <c r="AP27" s="7">
        <v>0.29999833213307803</v>
      </c>
      <c r="AQ27" s="7">
        <f t="shared" si="0"/>
        <v>-5.559556406538787E-4</v>
      </c>
    </row>
    <row r="28" spans="1:43">
      <c r="A28" s="5">
        <v>28.716999999999999</v>
      </c>
      <c r="B28" s="6">
        <v>77.3</v>
      </c>
      <c r="C28" s="6">
        <v>0.35</v>
      </c>
      <c r="D28" s="7">
        <v>20.342024000000301</v>
      </c>
      <c r="E28" s="7">
        <v>15.2622960000001</v>
      </c>
      <c r="F28" s="9">
        <v>11.2070400000002</v>
      </c>
      <c r="G28" s="9">
        <v>6.1485919999999998</v>
      </c>
      <c r="H28" s="9">
        <v>7.6057679999999301</v>
      </c>
      <c r="I28" s="9">
        <v>35.603816000000201</v>
      </c>
      <c r="J28" s="9">
        <v>202.38268800000199</v>
      </c>
      <c r="K28" s="9">
        <v>194.549632000001</v>
      </c>
      <c r="L28" s="9">
        <v>118.702640000001</v>
      </c>
      <c r="M28" s="9">
        <v>22.865272000000498</v>
      </c>
      <c r="N28" s="9">
        <v>2.5460960000000101</v>
      </c>
      <c r="O28" s="9">
        <v>4.38997440000007</v>
      </c>
      <c r="P28" s="9">
        <v>13.9978260444445</v>
      </c>
      <c r="Q28" s="9">
        <v>17.349452533333402</v>
      </c>
      <c r="R28" s="9">
        <v>22.7751272</v>
      </c>
      <c r="S28" s="9">
        <v>29.167935911111201</v>
      </c>
      <c r="T28" s="9">
        <v>32.846729422222197</v>
      </c>
      <c r="U28" s="9">
        <v>33.292140977777798</v>
      </c>
      <c r="V28" s="9">
        <v>30.443809777777702</v>
      </c>
      <c r="W28" s="9">
        <v>29.489957422222201</v>
      </c>
      <c r="X28" s="9">
        <v>28.604205066666701</v>
      </c>
      <c r="Y28" s="9">
        <v>25.340886844444501</v>
      </c>
      <c r="Z28" s="9">
        <v>19.983142311111099</v>
      </c>
      <c r="AA28" s="9">
        <v>15.3047920000001</v>
      </c>
      <c r="AB28" s="9">
        <v>2.021740510965</v>
      </c>
      <c r="AC28" s="9">
        <v>2.7180301230726398</v>
      </c>
      <c r="AD28" s="9">
        <v>4.3885306691058297</v>
      </c>
      <c r="AE28" s="9">
        <v>7.7174151337378296</v>
      </c>
      <c r="AF28" s="9">
        <v>10.679403156681399</v>
      </c>
      <c r="AG28" s="9">
        <v>11.1077913790078</v>
      </c>
      <c r="AH28" s="9">
        <v>8.6377241811574592</v>
      </c>
      <c r="AI28" s="9">
        <v>7.9400055969521297</v>
      </c>
      <c r="AJ28" s="9">
        <v>7.3426664055389104</v>
      </c>
      <c r="AK28" s="9">
        <v>5.5044180310008999</v>
      </c>
      <c r="AL28" s="9">
        <v>3.4296636867263901</v>
      </c>
      <c r="AM28" s="9">
        <v>2.26905597143999</v>
      </c>
      <c r="AN28" s="7">
        <v>1.0708936334883401</v>
      </c>
      <c r="AO28" s="7">
        <v>5.1960976499999996</v>
      </c>
      <c r="AP28" s="7">
        <v>0.35000221483509603</v>
      </c>
      <c r="AQ28" s="7">
        <f t="shared" si="0"/>
        <v>6.3281002744235745E-4</v>
      </c>
    </row>
    <row r="29" spans="1:43">
      <c r="A29" s="6">
        <v>33.94</v>
      </c>
      <c r="B29" s="6">
        <v>18.43</v>
      </c>
      <c r="C29" s="6">
        <v>0.01</v>
      </c>
      <c r="D29" s="7">
        <v>57.986152799999999</v>
      </c>
      <c r="E29" s="7">
        <v>37.143205999999999</v>
      </c>
      <c r="F29" s="9">
        <v>23.366535200000001</v>
      </c>
      <c r="G29" s="9">
        <v>10.4798612</v>
      </c>
      <c r="H29" s="9">
        <v>6.2422652000000003</v>
      </c>
      <c r="I29" s="9">
        <v>1.6069328000000001</v>
      </c>
      <c r="J29" s="9">
        <v>0.89972919999999901</v>
      </c>
      <c r="K29" s="9">
        <v>2.5183315999999998</v>
      </c>
      <c r="L29" s="9">
        <v>15.259493600000001</v>
      </c>
      <c r="M29" s="9">
        <v>36.810443599999999</v>
      </c>
      <c r="N29" s="9">
        <v>50.358345200000002</v>
      </c>
      <c r="O29" s="9">
        <v>65.430527600000005</v>
      </c>
      <c r="P29" s="9">
        <v>15.041807288888901</v>
      </c>
      <c r="Q29" s="9">
        <v>14.626375466666699</v>
      </c>
      <c r="R29" s="9">
        <v>15.4108474666667</v>
      </c>
      <c r="S29" s="9">
        <v>16.980621866666699</v>
      </c>
      <c r="T29" s="9">
        <v>19.585700622222198</v>
      </c>
      <c r="U29" s="9">
        <v>23.0811992888889</v>
      </c>
      <c r="V29" s="9">
        <v>25.807835377777799</v>
      </c>
      <c r="W29" s="9">
        <v>26.7154039111111</v>
      </c>
      <c r="X29" s="9">
        <v>25.3908881777778</v>
      </c>
      <c r="Y29" s="9">
        <v>23.109857066666699</v>
      </c>
      <c r="Z29" s="9">
        <v>19.860499733333299</v>
      </c>
      <c r="AA29" s="9">
        <v>16.672970133333401</v>
      </c>
      <c r="AB29" s="9">
        <v>2.2169720499186698</v>
      </c>
      <c r="AC29" s="9">
        <v>2.1371212079911599</v>
      </c>
      <c r="AD29" s="9">
        <v>2.2904048013414302</v>
      </c>
      <c r="AE29" s="9">
        <v>2.6309359321174801</v>
      </c>
      <c r="AF29" s="9">
        <v>3.31139021162612</v>
      </c>
      <c r="AG29" s="9">
        <v>4.5087530828844002</v>
      </c>
      <c r="AH29" s="9">
        <v>5.7361175911718698</v>
      </c>
      <c r="AI29" s="9">
        <v>6.2147214510039603</v>
      </c>
      <c r="AJ29" s="9">
        <v>5.5287744132433998</v>
      </c>
      <c r="AK29" s="9">
        <v>4.5201768481201601</v>
      </c>
      <c r="AL29" s="9">
        <v>3.3927230761126301</v>
      </c>
      <c r="AM29" s="9">
        <v>2.56042690039504</v>
      </c>
      <c r="AN29" s="7">
        <v>1.27567390907754</v>
      </c>
      <c r="AO29" s="17">
        <v>27.13586832</v>
      </c>
      <c r="AP29" s="7">
        <v>9.9999129604378002E-3</v>
      </c>
      <c r="AQ29" s="7">
        <f t="shared" si="0"/>
        <v>-8.7039562200047493E-4</v>
      </c>
    </row>
    <row r="30" spans="1:43">
      <c r="A30" s="6">
        <v>33.94</v>
      </c>
      <c r="B30" s="6">
        <v>18.43</v>
      </c>
      <c r="C30" s="6">
        <v>0.1</v>
      </c>
      <c r="D30" s="7">
        <v>57.986152799999999</v>
      </c>
      <c r="E30" s="7">
        <v>37.143205999999999</v>
      </c>
      <c r="F30" s="9">
        <v>23.366535200000001</v>
      </c>
      <c r="G30" s="9">
        <v>10.4798612</v>
      </c>
      <c r="H30" s="9">
        <v>6.2422652000000003</v>
      </c>
      <c r="I30" s="9">
        <v>1.6069328000000001</v>
      </c>
      <c r="J30" s="9">
        <v>0.89972919999999901</v>
      </c>
      <c r="K30" s="9">
        <v>2.5183315999999998</v>
      </c>
      <c r="L30" s="9">
        <v>15.259493600000001</v>
      </c>
      <c r="M30" s="9">
        <v>36.810443599999999</v>
      </c>
      <c r="N30" s="9">
        <v>50.358345200000002</v>
      </c>
      <c r="O30" s="9">
        <v>65.430527600000005</v>
      </c>
      <c r="P30" s="9">
        <v>15.041807288888901</v>
      </c>
      <c r="Q30" s="9">
        <v>14.626375466666699</v>
      </c>
      <c r="R30" s="9">
        <v>15.4108474666667</v>
      </c>
      <c r="S30" s="9">
        <v>16.980621866666699</v>
      </c>
      <c r="T30" s="9">
        <v>19.585700622222198</v>
      </c>
      <c r="U30" s="9">
        <v>23.0811992888889</v>
      </c>
      <c r="V30" s="9">
        <v>25.807835377777799</v>
      </c>
      <c r="W30" s="9">
        <v>26.7154039111111</v>
      </c>
      <c r="X30" s="9">
        <v>25.3908881777778</v>
      </c>
      <c r="Y30" s="9">
        <v>23.109857066666699</v>
      </c>
      <c r="Z30" s="9">
        <v>19.860499733333299</v>
      </c>
      <c r="AA30" s="9">
        <v>16.672970133333401</v>
      </c>
      <c r="AB30" s="9">
        <v>2.2169720499186698</v>
      </c>
      <c r="AC30" s="9">
        <v>2.1371212079911599</v>
      </c>
      <c r="AD30" s="9">
        <v>2.2904048013414302</v>
      </c>
      <c r="AE30" s="9">
        <v>2.6309359321174801</v>
      </c>
      <c r="AF30" s="9">
        <v>3.31139021162612</v>
      </c>
      <c r="AG30" s="9">
        <v>4.5087530828844002</v>
      </c>
      <c r="AH30" s="9">
        <v>5.7361175911718698</v>
      </c>
      <c r="AI30" s="9">
        <v>6.2147214510039603</v>
      </c>
      <c r="AJ30" s="9">
        <v>5.5287744132433998</v>
      </c>
      <c r="AK30" s="9">
        <v>4.5201768481201601</v>
      </c>
      <c r="AL30" s="9">
        <v>3.3927230761126301</v>
      </c>
      <c r="AM30" s="9">
        <v>2.56042690039504</v>
      </c>
      <c r="AN30" s="7">
        <v>1.27567390907754</v>
      </c>
      <c r="AO30" s="7">
        <v>7.4319317500000004</v>
      </c>
      <c r="AP30" s="7">
        <v>0.100000296341637</v>
      </c>
      <c r="AQ30" s="7">
        <f t="shared" si="0"/>
        <v>2.9634163699332472E-4</v>
      </c>
    </row>
    <row r="31" spans="1:43">
      <c r="A31" s="8">
        <v>33.94</v>
      </c>
      <c r="B31" s="8">
        <v>18.43</v>
      </c>
      <c r="C31" s="6">
        <v>0.15</v>
      </c>
      <c r="D31" s="7">
        <v>57.986152799999999</v>
      </c>
      <c r="E31" s="7">
        <v>37.143205999999999</v>
      </c>
      <c r="F31" s="9">
        <v>23.366535200000001</v>
      </c>
      <c r="G31" s="9">
        <v>10.4798612</v>
      </c>
      <c r="H31" s="9">
        <v>6.2422652000000003</v>
      </c>
      <c r="I31" s="9">
        <v>1.6069328000000001</v>
      </c>
      <c r="J31" s="9">
        <v>0.89972919999999901</v>
      </c>
      <c r="K31" s="9">
        <v>2.5183315999999998</v>
      </c>
      <c r="L31" s="9">
        <v>15.259493600000001</v>
      </c>
      <c r="M31" s="9">
        <v>36.810443599999999</v>
      </c>
      <c r="N31" s="9">
        <v>50.358345200000002</v>
      </c>
      <c r="O31" s="9">
        <v>65.430527600000005</v>
      </c>
      <c r="P31" s="9">
        <v>15.041807288888901</v>
      </c>
      <c r="Q31" s="9">
        <v>14.626375466666699</v>
      </c>
      <c r="R31" s="9">
        <v>15.4108474666667</v>
      </c>
      <c r="S31" s="9">
        <v>16.980621866666699</v>
      </c>
      <c r="T31" s="9">
        <v>19.585700622222198</v>
      </c>
      <c r="U31" s="9">
        <v>23.0811992888889</v>
      </c>
      <c r="V31" s="9">
        <v>25.807835377777799</v>
      </c>
      <c r="W31" s="9">
        <v>26.7154039111111</v>
      </c>
      <c r="X31" s="9">
        <v>25.3908881777778</v>
      </c>
      <c r="Y31" s="9">
        <v>23.109857066666699</v>
      </c>
      <c r="Z31" s="9">
        <v>19.860499733333299</v>
      </c>
      <c r="AA31" s="9">
        <v>16.672970133333401</v>
      </c>
      <c r="AB31" s="9">
        <v>2.2169720499186698</v>
      </c>
      <c r="AC31" s="9">
        <v>2.1371212079911599</v>
      </c>
      <c r="AD31" s="9">
        <v>2.2904048013414302</v>
      </c>
      <c r="AE31" s="9">
        <v>2.6309359321174801</v>
      </c>
      <c r="AF31" s="9">
        <v>3.31139021162612</v>
      </c>
      <c r="AG31" s="9">
        <v>4.5087530828844002</v>
      </c>
      <c r="AH31" s="9">
        <v>5.7361175911718698</v>
      </c>
      <c r="AI31" s="9">
        <v>6.2147214510039603</v>
      </c>
      <c r="AJ31" s="9">
        <v>5.5287744132433998</v>
      </c>
      <c r="AK31" s="9">
        <v>4.5201768481201601</v>
      </c>
      <c r="AL31" s="9">
        <v>3.3927230761126301</v>
      </c>
      <c r="AM31" s="9">
        <v>2.56042690039504</v>
      </c>
      <c r="AN31" s="7">
        <v>1.27567390907754</v>
      </c>
      <c r="AO31" s="7">
        <v>5.53031864</v>
      </c>
      <c r="AP31" s="7">
        <v>0.14999870983247901</v>
      </c>
      <c r="AQ31" s="7">
        <f t="shared" si="0"/>
        <v>-8.601116806561393E-4</v>
      </c>
    </row>
    <row r="32" spans="1:43">
      <c r="A32" s="6">
        <v>33.94</v>
      </c>
      <c r="B32" s="6">
        <v>18.43</v>
      </c>
      <c r="C32" s="6">
        <v>0.3</v>
      </c>
      <c r="D32" s="7">
        <v>57.986152799999999</v>
      </c>
      <c r="E32" s="7">
        <v>37.143205999999999</v>
      </c>
      <c r="F32" s="9">
        <v>23.366535200000001</v>
      </c>
      <c r="G32" s="9">
        <v>10.4798612</v>
      </c>
      <c r="H32" s="9">
        <v>6.2422652000000003</v>
      </c>
      <c r="I32" s="9">
        <v>1.6069328000000001</v>
      </c>
      <c r="J32" s="9">
        <v>0.89972919999999901</v>
      </c>
      <c r="K32" s="9">
        <v>2.5183315999999998</v>
      </c>
      <c r="L32" s="9">
        <v>15.259493600000001</v>
      </c>
      <c r="M32" s="9">
        <v>36.810443599999999</v>
      </c>
      <c r="N32" s="9">
        <v>50.358345200000002</v>
      </c>
      <c r="O32" s="9">
        <v>65.430527600000005</v>
      </c>
      <c r="P32" s="9">
        <v>15.041807288888901</v>
      </c>
      <c r="Q32" s="9">
        <v>14.626375466666699</v>
      </c>
      <c r="R32" s="9">
        <v>15.4108474666667</v>
      </c>
      <c r="S32" s="9">
        <v>16.980621866666699</v>
      </c>
      <c r="T32" s="9">
        <v>19.585700622222198</v>
      </c>
      <c r="U32" s="9">
        <v>23.0811992888889</v>
      </c>
      <c r="V32" s="9">
        <v>25.807835377777799</v>
      </c>
      <c r="W32" s="9">
        <v>26.7154039111111</v>
      </c>
      <c r="X32" s="9">
        <v>25.3908881777778</v>
      </c>
      <c r="Y32" s="9">
        <v>23.109857066666699</v>
      </c>
      <c r="Z32" s="9">
        <v>19.860499733333299</v>
      </c>
      <c r="AA32" s="9">
        <v>16.672970133333401</v>
      </c>
      <c r="AB32" s="9">
        <v>2.2169720499186698</v>
      </c>
      <c r="AC32" s="9">
        <v>2.1371212079911599</v>
      </c>
      <c r="AD32" s="9">
        <v>2.2904048013414302</v>
      </c>
      <c r="AE32" s="9">
        <v>2.6309359321174801</v>
      </c>
      <c r="AF32" s="9">
        <v>3.31139021162612</v>
      </c>
      <c r="AG32" s="9">
        <v>4.5087530828844002</v>
      </c>
      <c r="AH32" s="9">
        <v>5.7361175911718698</v>
      </c>
      <c r="AI32" s="9">
        <v>6.2147214510039603</v>
      </c>
      <c r="AJ32" s="9">
        <v>5.5287744132433998</v>
      </c>
      <c r="AK32" s="9">
        <v>4.5201768481201601</v>
      </c>
      <c r="AL32" s="9">
        <v>3.3927230761126301</v>
      </c>
      <c r="AM32" s="9">
        <v>2.56042690039504</v>
      </c>
      <c r="AN32" s="7">
        <v>1.27567390907754</v>
      </c>
      <c r="AO32" s="7">
        <v>3.0350660299999999</v>
      </c>
      <c r="AP32" s="7">
        <v>0.29999920208442599</v>
      </c>
      <c r="AQ32" s="7">
        <f t="shared" si="0"/>
        <v>-2.6597185800077605E-4</v>
      </c>
    </row>
    <row r="33" spans="1:43">
      <c r="A33" s="6">
        <v>33.94</v>
      </c>
      <c r="B33" s="6">
        <v>18.43</v>
      </c>
      <c r="C33" s="6">
        <v>0.35</v>
      </c>
      <c r="D33" s="7">
        <v>57.986152799999999</v>
      </c>
      <c r="E33" s="7">
        <v>37.143205999999999</v>
      </c>
      <c r="F33" s="9">
        <v>23.366535200000001</v>
      </c>
      <c r="G33" s="9">
        <v>10.4798612</v>
      </c>
      <c r="H33" s="9">
        <v>6.2422652000000003</v>
      </c>
      <c r="I33" s="9">
        <v>1.6069328000000001</v>
      </c>
      <c r="J33" s="9">
        <v>0.89972919999999901</v>
      </c>
      <c r="K33" s="9">
        <v>2.5183315999999998</v>
      </c>
      <c r="L33" s="9">
        <v>15.259493600000001</v>
      </c>
      <c r="M33" s="9">
        <v>36.810443599999999</v>
      </c>
      <c r="N33" s="9">
        <v>50.358345200000002</v>
      </c>
      <c r="O33" s="9">
        <v>65.430527600000005</v>
      </c>
      <c r="P33" s="9">
        <v>15.041807288888901</v>
      </c>
      <c r="Q33" s="9">
        <v>14.626375466666699</v>
      </c>
      <c r="R33" s="9">
        <v>15.4108474666667</v>
      </c>
      <c r="S33" s="9">
        <v>16.980621866666699</v>
      </c>
      <c r="T33" s="9">
        <v>19.585700622222198</v>
      </c>
      <c r="U33" s="9">
        <v>23.0811992888889</v>
      </c>
      <c r="V33" s="9">
        <v>25.807835377777799</v>
      </c>
      <c r="W33" s="9">
        <v>26.7154039111111</v>
      </c>
      <c r="X33" s="9">
        <v>25.3908881777778</v>
      </c>
      <c r="Y33" s="9">
        <v>23.109857066666699</v>
      </c>
      <c r="Z33" s="9">
        <v>19.860499733333299</v>
      </c>
      <c r="AA33" s="9">
        <v>16.672970133333401</v>
      </c>
      <c r="AB33" s="9">
        <v>2.2169720499186698</v>
      </c>
      <c r="AC33" s="9">
        <v>2.1371212079911599</v>
      </c>
      <c r="AD33" s="9">
        <v>2.2904048013414302</v>
      </c>
      <c r="AE33" s="9">
        <v>2.6309359321174801</v>
      </c>
      <c r="AF33" s="9">
        <v>3.31139021162612</v>
      </c>
      <c r="AG33" s="9">
        <v>4.5087530828844002</v>
      </c>
      <c r="AH33" s="9">
        <v>5.7361175911718698</v>
      </c>
      <c r="AI33" s="9">
        <v>6.2147214510039603</v>
      </c>
      <c r="AJ33" s="9">
        <v>5.5287744132433998</v>
      </c>
      <c r="AK33" s="9">
        <v>4.5201768481201601</v>
      </c>
      <c r="AL33" s="9">
        <v>3.3927230761126301</v>
      </c>
      <c r="AM33" s="9">
        <v>2.56042690039504</v>
      </c>
      <c r="AN33" s="7">
        <v>1.27567390907754</v>
      </c>
      <c r="AO33" s="7">
        <v>2.59276061</v>
      </c>
      <c r="AP33" s="7">
        <v>0.35000211129525599</v>
      </c>
      <c r="AQ33" s="7">
        <f t="shared" si="0"/>
        <v>6.0322721600376231E-4</v>
      </c>
    </row>
    <row r="34" spans="1:43">
      <c r="A34" s="6">
        <v>41.9</v>
      </c>
      <c r="B34" s="6">
        <v>12.49</v>
      </c>
      <c r="C34" s="6">
        <v>0.01</v>
      </c>
      <c r="D34" s="7">
        <v>72.619568000000001</v>
      </c>
      <c r="E34" s="7">
        <v>69.507974000000004</v>
      </c>
      <c r="F34" s="9">
        <v>65.024071999999904</v>
      </c>
      <c r="G34" s="9">
        <v>67.981611999999998</v>
      </c>
      <c r="H34" s="9">
        <v>48.168300000000102</v>
      </c>
      <c r="I34" s="9">
        <v>33.437560000000097</v>
      </c>
      <c r="J34" s="9">
        <v>20.5473800000001</v>
      </c>
      <c r="K34" s="9">
        <v>34.427600000000098</v>
      </c>
      <c r="L34" s="9">
        <v>72.204499999999996</v>
      </c>
      <c r="M34" s="9">
        <v>98.504639999999895</v>
      </c>
      <c r="N34" s="9">
        <v>112.23967399999999</v>
      </c>
      <c r="O34" s="9">
        <v>94.121073999999794</v>
      </c>
      <c r="P34" s="9">
        <v>6.8712088888889298</v>
      </c>
      <c r="Q34" s="9">
        <v>7.2615404444444502</v>
      </c>
      <c r="R34" s="9">
        <v>9.7643528888889399</v>
      </c>
      <c r="S34" s="9">
        <v>12.560719111111201</v>
      </c>
      <c r="T34" s="9">
        <v>17.068525333333401</v>
      </c>
      <c r="U34" s="9">
        <v>21.140858666666599</v>
      </c>
      <c r="V34" s="9">
        <v>24.041244444444398</v>
      </c>
      <c r="W34" s="9">
        <v>24.122725333333399</v>
      </c>
      <c r="X34" s="9">
        <v>20.2295244444445</v>
      </c>
      <c r="Y34" s="9">
        <v>16.304942222222301</v>
      </c>
      <c r="Z34" s="9">
        <v>11.451914666666701</v>
      </c>
      <c r="AA34" s="9">
        <v>7.9603377777778004</v>
      </c>
      <c r="AB34" s="9">
        <v>1.07753765031314</v>
      </c>
      <c r="AC34" s="9">
        <v>1.1153237940734599</v>
      </c>
      <c r="AD34" s="9">
        <v>1.39116719006642</v>
      </c>
      <c r="AE34" s="9">
        <v>1.78079917327155</v>
      </c>
      <c r="AF34" s="9">
        <v>2.6514363889464998</v>
      </c>
      <c r="AG34" s="9">
        <v>3.79881266013897</v>
      </c>
      <c r="AH34" s="9">
        <v>4.9076372993344402</v>
      </c>
      <c r="AI34" s="9">
        <v>4.9430739102207797</v>
      </c>
      <c r="AJ34" s="9">
        <v>3.5050954345288901</v>
      </c>
      <c r="AK34" s="9">
        <v>2.4785584921156798</v>
      </c>
      <c r="AL34" s="9">
        <v>1.6147090810072899</v>
      </c>
      <c r="AM34" s="9">
        <v>1.18631108706361</v>
      </c>
      <c r="AN34" s="7">
        <v>5.2697190718659597</v>
      </c>
      <c r="AO34" s="17">
        <v>33.936231999999997</v>
      </c>
      <c r="AP34" s="7">
        <v>1.0000095678337199E-2</v>
      </c>
      <c r="AQ34" s="7">
        <f t="shared" si="0"/>
        <v>9.5678337199214814E-4</v>
      </c>
    </row>
    <row r="35" spans="1:43">
      <c r="A35" s="6">
        <v>41.9</v>
      </c>
      <c r="B35" s="6">
        <v>12.49</v>
      </c>
      <c r="C35" s="6">
        <v>0.1</v>
      </c>
      <c r="D35" s="7">
        <v>72.619568000000001</v>
      </c>
      <c r="E35" s="7">
        <v>69.507974000000004</v>
      </c>
      <c r="F35" s="9">
        <v>65.024071999999904</v>
      </c>
      <c r="G35" s="9">
        <v>67.981611999999998</v>
      </c>
      <c r="H35" s="9">
        <v>48.168300000000102</v>
      </c>
      <c r="I35" s="9">
        <v>33.437560000000097</v>
      </c>
      <c r="J35" s="9">
        <v>20.5473800000001</v>
      </c>
      <c r="K35" s="9">
        <v>34.427600000000098</v>
      </c>
      <c r="L35" s="9">
        <v>72.204499999999996</v>
      </c>
      <c r="M35" s="9">
        <v>98.504639999999895</v>
      </c>
      <c r="N35" s="9">
        <v>112.23967399999999</v>
      </c>
      <c r="O35" s="9">
        <v>94.121073999999794</v>
      </c>
      <c r="P35" s="9">
        <v>6.8712088888889298</v>
      </c>
      <c r="Q35" s="9">
        <v>7.2615404444444502</v>
      </c>
      <c r="R35" s="9">
        <v>9.7643528888889399</v>
      </c>
      <c r="S35" s="9">
        <v>12.560719111111201</v>
      </c>
      <c r="T35" s="9">
        <v>17.068525333333401</v>
      </c>
      <c r="U35" s="9">
        <v>21.140858666666599</v>
      </c>
      <c r="V35" s="9">
        <v>24.041244444444398</v>
      </c>
      <c r="W35" s="9">
        <v>24.122725333333399</v>
      </c>
      <c r="X35" s="9">
        <v>20.2295244444445</v>
      </c>
      <c r="Y35" s="9">
        <v>16.304942222222301</v>
      </c>
      <c r="Z35" s="9">
        <v>11.451914666666701</v>
      </c>
      <c r="AA35" s="9">
        <v>7.9603377777778004</v>
      </c>
      <c r="AB35" s="9">
        <v>1.07753765031314</v>
      </c>
      <c r="AC35" s="9">
        <v>1.1153237940734599</v>
      </c>
      <c r="AD35" s="9">
        <v>1.39116719006642</v>
      </c>
      <c r="AE35" s="9">
        <v>1.78079917327155</v>
      </c>
      <c r="AF35" s="9">
        <v>2.6514363889464998</v>
      </c>
      <c r="AG35" s="9">
        <v>3.79881266013897</v>
      </c>
      <c r="AH35" s="9">
        <v>4.9076372993344402</v>
      </c>
      <c r="AI35" s="9">
        <v>4.9430739102207797</v>
      </c>
      <c r="AJ35" s="9">
        <v>3.5050954345288901</v>
      </c>
      <c r="AK35" s="9">
        <v>2.4785584921156798</v>
      </c>
      <c r="AL35" s="9">
        <v>1.6147090810072899</v>
      </c>
      <c r="AM35" s="9">
        <v>1.18631108706361</v>
      </c>
      <c r="AN35" s="7">
        <v>5.2697190718659597</v>
      </c>
      <c r="AO35" s="7">
        <v>11.197983049999999</v>
      </c>
      <c r="AP35" s="7">
        <v>9.99990306614571E-2</v>
      </c>
      <c r="AQ35" s="7">
        <f t="shared" si="0"/>
        <v>-9.693385429054846E-4</v>
      </c>
    </row>
    <row r="36" spans="1:43">
      <c r="A36" s="8">
        <v>41.9</v>
      </c>
      <c r="B36" s="8">
        <v>12.49</v>
      </c>
      <c r="C36" s="6">
        <v>0.15</v>
      </c>
      <c r="D36" s="7">
        <v>72.619568000000001</v>
      </c>
      <c r="E36" s="7">
        <v>69.507974000000004</v>
      </c>
      <c r="F36" s="9">
        <v>65.024071999999904</v>
      </c>
      <c r="G36" s="9">
        <v>67.981611999999998</v>
      </c>
      <c r="H36" s="9">
        <v>48.168300000000102</v>
      </c>
      <c r="I36" s="9">
        <v>33.437560000000097</v>
      </c>
      <c r="J36" s="9">
        <v>20.5473800000001</v>
      </c>
      <c r="K36" s="9">
        <v>34.427600000000098</v>
      </c>
      <c r="L36" s="9">
        <v>72.204499999999996</v>
      </c>
      <c r="M36" s="9">
        <v>98.504639999999895</v>
      </c>
      <c r="N36" s="9">
        <v>112.23967399999999</v>
      </c>
      <c r="O36" s="9">
        <v>94.121073999999794</v>
      </c>
      <c r="P36" s="9">
        <v>6.8712088888889298</v>
      </c>
      <c r="Q36" s="9">
        <v>7.2615404444444502</v>
      </c>
      <c r="R36" s="9">
        <v>9.7643528888889399</v>
      </c>
      <c r="S36" s="9">
        <v>12.560719111111201</v>
      </c>
      <c r="T36" s="9">
        <v>17.068525333333401</v>
      </c>
      <c r="U36" s="9">
        <v>21.140858666666599</v>
      </c>
      <c r="V36" s="9">
        <v>24.041244444444398</v>
      </c>
      <c r="W36" s="9">
        <v>24.122725333333399</v>
      </c>
      <c r="X36" s="9">
        <v>20.2295244444445</v>
      </c>
      <c r="Y36" s="9">
        <v>16.304942222222301</v>
      </c>
      <c r="Z36" s="9">
        <v>11.451914666666701</v>
      </c>
      <c r="AA36" s="9">
        <v>7.9603377777778004</v>
      </c>
      <c r="AB36" s="9">
        <v>1.07753765031314</v>
      </c>
      <c r="AC36" s="9">
        <v>1.1153237940734599</v>
      </c>
      <c r="AD36" s="9">
        <v>1.39116719006642</v>
      </c>
      <c r="AE36" s="9">
        <v>1.78079917327155</v>
      </c>
      <c r="AF36" s="9">
        <v>2.6514363889464998</v>
      </c>
      <c r="AG36" s="9">
        <v>3.79881266013897</v>
      </c>
      <c r="AH36" s="9">
        <v>4.9076372993344402</v>
      </c>
      <c r="AI36" s="9">
        <v>4.9430739102207797</v>
      </c>
      <c r="AJ36" s="9">
        <v>3.5050954345288901</v>
      </c>
      <c r="AK36" s="9">
        <v>2.4785584921156798</v>
      </c>
      <c r="AL36" s="9">
        <v>1.6147090810072899</v>
      </c>
      <c r="AM36" s="9">
        <v>1.18631108706361</v>
      </c>
      <c r="AN36" s="7">
        <v>5.2697190718659597</v>
      </c>
      <c r="AO36" s="7">
        <v>8.8847257200000005</v>
      </c>
      <c r="AP36" s="7">
        <v>0.15000048665634799</v>
      </c>
      <c r="AQ36" s="7">
        <f t="shared" si="0"/>
        <v>3.2443756533181067E-4</v>
      </c>
    </row>
    <row r="37" spans="1:43">
      <c r="A37" s="6">
        <v>41.9</v>
      </c>
      <c r="B37" s="6">
        <v>12.49</v>
      </c>
      <c r="C37" s="6">
        <v>0.3</v>
      </c>
      <c r="D37" s="7">
        <v>72.619568000000001</v>
      </c>
      <c r="E37" s="7">
        <v>69.507974000000004</v>
      </c>
      <c r="F37" s="9">
        <v>65.024071999999904</v>
      </c>
      <c r="G37" s="9">
        <v>67.981611999999998</v>
      </c>
      <c r="H37" s="9">
        <v>48.168300000000102</v>
      </c>
      <c r="I37" s="9">
        <v>33.437560000000097</v>
      </c>
      <c r="J37" s="9">
        <v>20.5473800000001</v>
      </c>
      <c r="K37" s="9">
        <v>34.427600000000098</v>
      </c>
      <c r="L37" s="9">
        <v>72.204499999999996</v>
      </c>
      <c r="M37" s="9">
        <v>98.504639999999895</v>
      </c>
      <c r="N37" s="9">
        <v>112.23967399999999</v>
      </c>
      <c r="O37" s="9">
        <v>94.121073999999794</v>
      </c>
      <c r="P37" s="9">
        <v>6.8712088888889298</v>
      </c>
      <c r="Q37" s="9">
        <v>7.2615404444444502</v>
      </c>
      <c r="R37" s="9">
        <v>9.7643528888889399</v>
      </c>
      <c r="S37" s="9">
        <v>12.560719111111201</v>
      </c>
      <c r="T37" s="9">
        <v>17.068525333333401</v>
      </c>
      <c r="U37" s="9">
        <v>21.140858666666599</v>
      </c>
      <c r="V37" s="9">
        <v>24.041244444444398</v>
      </c>
      <c r="W37" s="9">
        <v>24.122725333333399</v>
      </c>
      <c r="X37" s="9">
        <v>20.2295244444445</v>
      </c>
      <c r="Y37" s="9">
        <v>16.304942222222301</v>
      </c>
      <c r="Z37" s="9">
        <v>11.451914666666701</v>
      </c>
      <c r="AA37" s="9">
        <v>7.9603377777778004</v>
      </c>
      <c r="AB37" s="9">
        <v>1.07753765031314</v>
      </c>
      <c r="AC37" s="9">
        <v>1.1153237940734599</v>
      </c>
      <c r="AD37" s="9">
        <v>1.39116719006642</v>
      </c>
      <c r="AE37" s="9">
        <v>1.78079917327155</v>
      </c>
      <c r="AF37" s="9">
        <v>2.6514363889464998</v>
      </c>
      <c r="AG37" s="9">
        <v>3.79881266013897</v>
      </c>
      <c r="AH37" s="9">
        <v>4.9076372993344402</v>
      </c>
      <c r="AI37" s="9">
        <v>4.9430739102207797</v>
      </c>
      <c r="AJ37" s="9">
        <v>3.5050954345288901</v>
      </c>
      <c r="AK37" s="9">
        <v>2.4785584921156798</v>
      </c>
      <c r="AL37" s="9">
        <v>1.6147090810072899</v>
      </c>
      <c r="AM37" s="9">
        <v>1.18631108706361</v>
      </c>
      <c r="AN37" s="7">
        <v>5.2697190718659597</v>
      </c>
      <c r="AO37" s="7">
        <v>5.75356253</v>
      </c>
      <c r="AP37" s="7">
        <v>0.299998680001268</v>
      </c>
      <c r="AQ37" s="7">
        <f t="shared" si="0"/>
        <v>-4.3999957732854256E-4</v>
      </c>
    </row>
    <row r="38" spans="1:43">
      <c r="A38" s="6">
        <v>41.9</v>
      </c>
      <c r="B38" s="6">
        <v>12.49</v>
      </c>
      <c r="C38" s="6">
        <v>0.35</v>
      </c>
      <c r="D38" s="7">
        <v>72.619568000000001</v>
      </c>
      <c r="E38" s="7">
        <v>69.507974000000004</v>
      </c>
      <c r="F38" s="9">
        <v>65.024071999999904</v>
      </c>
      <c r="G38" s="9">
        <v>67.981611999999998</v>
      </c>
      <c r="H38" s="9">
        <v>48.168300000000102</v>
      </c>
      <c r="I38" s="9">
        <v>33.437560000000097</v>
      </c>
      <c r="J38" s="9">
        <v>20.5473800000001</v>
      </c>
      <c r="K38" s="9">
        <v>34.427600000000098</v>
      </c>
      <c r="L38" s="9">
        <v>72.204499999999996</v>
      </c>
      <c r="M38" s="9">
        <v>98.504639999999895</v>
      </c>
      <c r="N38" s="9">
        <v>112.23967399999999</v>
      </c>
      <c r="O38" s="9">
        <v>94.121073999999794</v>
      </c>
      <c r="P38" s="9">
        <v>6.8712088888889298</v>
      </c>
      <c r="Q38" s="9">
        <v>7.2615404444444502</v>
      </c>
      <c r="R38" s="9">
        <v>9.7643528888889399</v>
      </c>
      <c r="S38" s="9">
        <v>12.560719111111201</v>
      </c>
      <c r="T38" s="9">
        <v>17.068525333333401</v>
      </c>
      <c r="U38" s="9">
        <v>21.140858666666599</v>
      </c>
      <c r="V38" s="9">
        <v>24.041244444444398</v>
      </c>
      <c r="W38" s="9">
        <v>24.122725333333399</v>
      </c>
      <c r="X38" s="9">
        <v>20.2295244444445</v>
      </c>
      <c r="Y38" s="9">
        <v>16.304942222222301</v>
      </c>
      <c r="Z38" s="9">
        <v>11.451914666666701</v>
      </c>
      <c r="AA38" s="9">
        <v>7.9603377777778004</v>
      </c>
      <c r="AB38" s="9">
        <v>1.07753765031314</v>
      </c>
      <c r="AC38" s="9">
        <v>1.1153237940734599</v>
      </c>
      <c r="AD38" s="9">
        <v>1.39116719006642</v>
      </c>
      <c r="AE38" s="9">
        <v>1.78079917327155</v>
      </c>
      <c r="AF38" s="9">
        <v>2.6514363889464998</v>
      </c>
      <c r="AG38" s="9">
        <v>3.79881266013897</v>
      </c>
      <c r="AH38" s="9">
        <v>4.9076372993344402</v>
      </c>
      <c r="AI38" s="9">
        <v>4.9430739102207797</v>
      </c>
      <c r="AJ38" s="9">
        <v>3.5050954345288901</v>
      </c>
      <c r="AK38" s="9">
        <v>2.4785584921156798</v>
      </c>
      <c r="AL38" s="9">
        <v>1.6147090810072899</v>
      </c>
      <c r="AM38" s="9">
        <v>1.18631108706361</v>
      </c>
      <c r="AN38" s="7">
        <v>5.2697190718659597</v>
      </c>
      <c r="AO38" s="7">
        <v>5.1805882700000003</v>
      </c>
      <c r="AP38" s="7">
        <v>0.35000127727147701</v>
      </c>
      <c r="AQ38" s="7">
        <f t="shared" si="0"/>
        <v>3.6493470772264966E-4</v>
      </c>
    </row>
    <row r="39" spans="1:43">
      <c r="A39" s="6">
        <v>51.5</v>
      </c>
      <c r="B39" s="6">
        <v>-0.14000000000000001</v>
      </c>
      <c r="C39" s="6">
        <v>0.01</v>
      </c>
      <c r="D39" s="7">
        <v>56.090479999999999</v>
      </c>
      <c r="E39" s="7">
        <v>39.235709999999997</v>
      </c>
      <c r="F39" s="9">
        <v>46.9909099999999</v>
      </c>
      <c r="G39" s="9">
        <v>47.427680000000002</v>
      </c>
      <c r="H39" s="9">
        <v>51.38205</v>
      </c>
      <c r="I39" s="9">
        <v>52.4694</v>
      </c>
      <c r="J39" s="9">
        <v>49.130099999999999</v>
      </c>
      <c r="K39" s="9">
        <v>55.872999999999998</v>
      </c>
      <c r="L39" s="9">
        <v>59.617400000000004</v>
      </c>
      <c r="M39" s="9">
        <v>62.345199999999998</v>
      </c>
      <c r="N39" s="9">
        <v>64.585210000000103</v>
      </c>
      <c r="O39" s="9">
        <v>62.142629999999997</v>
      </c>
      <c r="P39" s="9">
        <v>4.7620755555555601</v>
      </c>
      <c r="Q39" s="9">
        <v>4.7277777777778196</v>
      </c>
      <c r="R39" s="9">
        <v>6.6346488888889299</v>
      </c>
      <c r="S39" s="9">
        <v>8.7963155555555694</v>
      </c>
      <c r="T39" s="9">
        <v>11.9751733333334</v>
      </c>
      <c r="U39" s="9">
        <v>14.945902222222299</v>
      </c>
      <c r="V39" s="9">
        <v>17.170946666666701</v>
      </c>
      <c r="W39" s="9">
        <v>16.995097777777801</v>
      </c>
      <c r="X39" s="9">
        <v>14.591097777777801</v>
      </c>
      <c r="Y39" s="9">
        <v>11.372106666666699</v>
      </c>
      <c r="Z39" s="9">
        <v>7.7476977777778302</v>
      </c>
      <c r="AA39" s="9">
        <v>5.4382666666666601</v>
      </c>
      <c r="AB39" s="9">
        <v>0.89443952254817205</v>
      </c>
      <c r="AC39" s="9">
        <v>0.89173481568074497</v>
      </c>
      <c r="AD39" s="9">
        <v>1.0552632234109001</v>
      </c>
      <c r="AE39" s="9">
        <v>1.27719389688813</v>
      </c>
      <c r="AF39" s="9">
        <v>1.6910650628136199</v>
      </c>
      <c r="AG39" s="9">
        <v>2.1982770754132699</v>
      </c>
      <c r="AH39" s="9">
        <v>2.6755242178789902</v>
      </c>
      <c r="AI39" s="9">
        <v>2.6343010050073499</v>
      </c>
      <c r="AJ39" s="9">
        <v>2.1304743906966901</v>
      </c>
      <c r="AK39" s="9">
        <v>1.6033701510985701</v>
      </c>
      <c r="AL39" s="9">
        <v>1.1642445870415601</v>
      </c>
      <c r="AM39" s="9">
        <v>0.94947097914582501</v>
      </c>
      <c r="AN39" s="7">
        <v>5.3615096037104504</v>
      </c>
      <c r="AO39" s="17">
        <v>26.480519999999999</v>
      </c>
      <c r="AP39" s="7">
        <v>9.9999446356568104E-3</v>
      </c>
      <c r="AQ39" s="7">
        <f t="shared" si="0"/>
        <v>-5.5364343189839849E-4</v>
      </c>
    </row>
    <row r="40" spans="1:43">
      <c r="A40" s="6">
        <v>51.5</v>
      </c>
      <c r="B40" s="6">
        <v>-0.14000000000000001</v>
      </c>
      <c r="C40" s="6">
        <v>0.1</v>
      </c>
      <c r="D40" s="7">
        <v>56.090479999999999</v>
      </c>
      <c r="E40" s="7">
        <v>39.235709999999997</v>
      </c>
      <c r="F40" s="9">
        <v>46.9909099999999</v>
      </c>
      <c r="G40" s="9">
        <v>47.427680000000002</v>
      </c>
      <c r="H40" s="9">
        <v>51.38205</v>
      </c>
      <c r="I40" s="9">
        <v>52.4694</v>
      </c>
      <c r="J40" s="9">
        <v>49.130099999999999</v>
      </c>
      <c r="K40" s="9">
        <v>55.872999999999998</v>
      </c>
      <c r="L40" s="9">
        <v>59.617400000000004</v>
      </c>
      <c r="M40" s="9">
        <v>62.345199999999998</v>
      </c>
      <c r="N40" s="9">
        <v>64.585210000000103</v>
      </c>
      <c r="O40" s="9">
        <v>62.142629999999997</v>
      </c>
      <c r="P40" s="9">
        <v>4.7620755555555601</v>
      </c>
      <c r="Q40" s="9">
        <v>4.7277777777778196</v>
      </c>
      <c r="R40" s="9">
        <v>6.6346488888889299</v>
      </c>
      <c r="S40" s="9">
        <v>8.7963155555555694</v>
      </c>
      <c r="T40" s="9">
        <v>11.9751733333334</v>
      </c>
      <c r="U40" s="9">
        <v>14.945902222222299</v>
      </c>
      <c r="V40" s="9">
        <v>17.170946666666701</v>
      </c>
      <c r="W40" s="9">
        <v>16.995097777777801</v>
      </c>
      <c r="X40" s="9">
        <v>14.591097777777801</v>
      </c>
      <c r="Y40" s="9">
        <v>11.372106666666699</v>
      </c>
      <c r="Z40" s="9">
        <v>7.7476977777778302</v>
      </c>
      <c r="AA40" s="9">
        <v>5.4382666666666601</v>
      </c>
      <c r="AB40" s="9">
        <v>0.89443952254817205</v>
      </c>
      <c r="AC40" s="9">
        <v>0.89173481568074497</v>
      </c>
      <c r="AD40" s="9">
        <v>1.0552632234109001</v>
      </c>
      <c r="AE40" s="9">
        <v>1.27719389688813</v>
      </c>
      <c r="AF40" s="9">
        <v>1.6910650628136199</v>
      </c>
      <c r="AG40" s="9">
        <v>2.1982770754132699</v>
      </c>
      <c r="AH40" s="9">
        <v>2.6755242178789902</v>
      </c>
      <c r="AI40" s="9">
        <v>2.6343010050073499</v>
      </c>
      <c r="AJ40" s="9">
        <v>2.1304743906966901</v>
      </c>
      <c r="AK40" s="9">
        <v>1.6033701510985701</v>
      </c>
      <c r="AL40" s="9">
        <v>1.1642445870415601</v>
      </c>
      <c r="AM40" s="9">
        <v>0.94947097914582501</v>
      </c>
      <c r="AN40" s="7">
        <v>5.3615096037104504</v>
      </c>
      <c r="AO40" s="7">
        <v>8.9924712000000007</v>
      </c>
      <c r="AP40" s="7">
        <v>0.100000363237166</v>
      </c>
      <c r="AQ40" s="7">
        <f t="shared" si="0"/>
        <v>3.6323716599839795E-4</v>
      </c>
    </row>
    <row r="41" spans="1:43">
      <c r="A41" s="8">
        <v>51.5</v>
      </c>
      <c r="B41" s="8">
        <v>-0.14000000000000001</v>
      </c>
      <c r="C41" s="6">
        <v>0.15</v>
      </c>
      <c r="D41" s="7">
        <v>56.090479999999999</v>
      </c>
      <c r="E41" s="7">
        <v>39.235709999999997</v>
      </c>
      <c r="F41" s="9">
        <v>46.9909099999999</v>
      </c>
      <c r="G41" s="9">
        <v>47.427680000000002</v>
      </c>
      <c r="H41" s="9">
        <v>51.38205</v>
      </c>
      <c r="I41" s="9">
        <v>52.4694</v>
      </c>
      <c r="J41" s="9">
        <v>49.130099999999999</v>
      </c>
      <c r="K41" s="9">
        <v>55.872999999999998</v>
      </c>
      <c r="L41" s="9">
        <v>59.617400000000004</v>
      </c>
      <c r="M41" s="9">
        <v>62.345199999999998</v>
      </c>
      <c r="N41" s="9">
        <v>64.585210000000103</v>
      </c>
      <c r="O41" s="9">
        <v>62.142629999999997</v>
      </c>
      <c r="P41" s="9">
        <v>4.7620755555555601</v>
      </c>
      <c r="Q41" s="9">
        <v>4.7277777777778196</v>
      </c>
      <c r="R41" s="9">
        <v>6.6346488888889299</v>
      </c>
      <c r="S41" s="9">
        <v>8.7963155555555694</v>
      </c>
      <c r="T41" s="9">
        <v>11.9751733333334</v>
      </c>
      <c r="U41" s="9">
        <v>14.945902222222299</v>
      </c>
      <c r="V41" s="9">
        <v>17.170946666666701</v>
      </c>
      <c r="W41" s="9">
        <v>16.995097777777801</v>
      </c>
      <c r="X41" s="9">
        <v>14.591097777777801</v>
      </c>
      <c r="Y41" s="9">
        <v>11.372106666666699</v>
      </c>
      <c r="Z41" s="9">
        <v>7.7476977777778302</v>
      </c>
      <c r="AA41" s="9">
        <v>5.4382666666666601</v>
      </c>
      <c r="AB41" s="9">
        <v>0.89443952254817205</v>
      </c>
      <c r="AC41" s="9">
        <v>0.89173481568074497</v>
      </c>
      <c r="AD41" s="9">
        <v>1.0552632234109001</v>
      </c>
      <c r="AE41" s="9">
        <v>1.27719389688813</v>
      </c>
      <c r="AF41" s="9">
        <v>1.6910650628136199</v>
      </c>
      <c r="AG41" s="9">
        <v>2.1982770754132699</v>
      </c>
      <c r="AH41" s="9">
        <v>2.6755242178789902</v>
      </c>
      <c r="AI41" s="9">
        <v>2.6343010050073499</v>
      </c>
      <c r="AJ41" s="9">
        <v>2.1304743906966901</v>
      </c>
      <c r="AK41" s="9">
        <v>1.6033701510985701</v>
      </c>
      <c r="AL41" s="9">
        <v>1.1642445870415601</v>
      </c>
      <c r="AM41" s="9">
        <v>0.94947097914582501</v>
      </c>
      <c r="AN41" s="7">
        <v>5.3615096037104504</v>
      </c>
      <c r="AO41" s="7">
        <v>7.1736931200000003</v>
      </c>
      <c r="AP41" s="7">
        <v>0.15000018570642801</v>
      </c>
      <c r="AQ41" s="7">
        <f t="shared" si="0"/>
        <v>1.2380428534205143E-4</v>
      </c>
    </row>
    <row r="42" spans="1:43">
      <c r="A42" s="6">
        <v>51.5</v>
      </c>
      <c r="B42" s="6">
        <v>-0.14000000000000001</v>
      </c>
      <c r="C42" s="6">
        <v>0.3</v>
      </c>
      <c r="D42" s="7">
        <v>56.090479999999999</v>
      </c>
      <c r="E42" s="7">
        <v>39.235709999999997</v>
      </c>
      <c r="F42" s="9">
        <v>46.9909099999999</v>
      </c>
      <c r="G42" s="9">
        <v>47.427680000000002</v>
      </c>
      <c r="H42" s="9">
        <v>51.38205</v>
      </c>
      <c r="I42" s="9">
        <v>52.4694</v>
      </c>
      <c r="J42" s="9">
        <v>49.130099999999999</v>
      </c>
      <c r="K42" s="9">
        <v>55.872999999999998</v>
      </c>
      <c r="L42" s="9">
        <v>59.617400000000004</v>
      </c>
      <c r="M42" s="9">
        <v>62.345199999999998</v>
      </c>
      <c r="N42" s="9">
        <v>64.585210000000103</v>
      </c>
      <c r="O42" s="9">
        <v>62.142629999999997</v>
      </c>
      <c r="P42" s="9">
        <v>4.7620755555555601</v>
      </c>
      <c r="Q42" s="9">
        <v>4.7277777777778196</v>
      </c>
      <c r="R42" s="9">
        <v>6.6346488888889299</v>
      </c>
      <c r="S42" s="9">
        <v>8.7963155555555694</v>
      </c>
      <c r="T42" s="9">
        <v>11.9751733333334</v>
      </c>
      <c r="U42" s="9">
        <v>14.945902222222299</v>
      </c>
      <c r="V42" s="9">
        <v>17.170946666666701</v>
      </c>
      <c r="W42" s="9">
        <v>16.995097777777801</v>
      </c>
      <c r="X42" s="9">
        <v>14.591097777777801</v>
      </c>
      <c r="Y42" s="9">
        <v>11.372106666666699</v>
      </c>
      <c r="Z42" s="9">
        <v>7.7476977777778302</v>
      </c>
      <c r="AA42" s="9">
        <v>5.4382666666666601</v>
      </c>
      <c r="AB42" s="9">
        <v>0.89443952254817205</v>
      </c>
      <c r="AC42" s="9">
        <v>0.89173481568074497</v>
      </c>
      <c r="AD42" s="9">
        <v>1.0552632234109001</v>
      </c>
      <c r="AE42" s="9">
        <v>1.27719389688813</v>
      </c>
      <c r="AF42" s="9">
        <v>1.6910650628136199</v>
      </c>
      <c r="AG42" s="9">
        <v>2.1982770754132699</v>
      </c>
      <c r="AH42" s="9">
        <v>2.6755242178789902</v>
      </c>
      <c r="AI42" s="9">
        <v>2.6343010050073499</v>
      </c>
      <c r="AJ42" s="9">
        <v>2.1304743906966901</v>
      </c>
      <c r="AK42" s="9">
        <v>1.6033701510985701</v>
      </c>
      <c r="AL42" s="9">
        <v>1.1642445870415601</v>
      </c>
      <c r="AM42" s="9">
        <v>0.94947097914582501</v>
      </c>
      <c r="AN42" s="7">
        <v>5.3615096037104504</v>
      </c>
      <c r="AO42" s="7">
        <v>4.6903362499999997</v>
      </c>
      <c r="AP42" s="7">
        <v>0.29999826207331398</v>
      </c>
      <c r="AQ42" s="7">
        <f t="shared" si="0"/>
        <v>-5.7930889533578766E-4</v>
      </c>
    </row>
    <row r="43" spans="1:43">
      <c r="A43" s="6">
        <v>51.5</v>
      </c>
      <c r="B43" s="6">
        <v>-0.14000000000000001</v>
      </c>
      <c r="C43" s="6">
        <v>0.35</v>
      </c>
      <c r="D43" s="7">
        <v>56.090479999999999</v>
      </c>
      <c r="E43" s="7">
        <v>39.235709999999997</v>
      </c>
      <c r="F43" s="7">
        <v>46.9909099999999</v>
      </c>
      <c r="G43" s="7">
        <v>47.427680000000002</v>
      </c>
      <c r="H43" s="7">
        <v>51.38205</v>
      </c>
      <c r="I43" s="7">
        <v>52.4694</v>
      </c>
      <c r="J43" s="7">
        <v>49.130099999999999</v>
      </c>
      <c r="K43" s="7">
        <v>55.872999999999998</v>
      </c>
      <c r="L43" s="7">
        <v>59.617400000000004</v>
      </c>
      <c r="M43" s="7">
        <v>62.345199999999998</v>
      </c>
      <c r="N43" s="7">
        <v>64.585210000000103</v>
      </c>
      <c r="O43" s="7">
        <v>62.142629999999997</v>
      </c>
      <c r="P43" s="7">
        <v>4.7620755555555601</v>
      </c>
      <c r="Q43" s="7">
        <v>4.7277777777778196</v>
      </c>
      <c r="R43" s="7">
        <v>6.6346488888889299</v>
      </c>
      <c r="S43" s="7">
        <v>8.7963155555555694</v>
      </c>
      <c r="T43" s="7">
        <v>11.9751733333334</v>
      </c>
      <c r="U43" s="7">
        <v>14.945902222222299</v>
      </c>
      <c r="V43" s="7">
        <v>17.170946666666701</v>
      </c>
      <c r="W43" s="7">
        <v>16.995097777777801</v>
      </c>
      <c r="X43" s="7">
        <v>14.591097777777801</v>
      </c>
      <c r="Y43" s="7">
        <v>11.372106666666699</v>
      </c>
      <c r="Z43" s="7">
        <v>7.7476977777778302</v>
      </c>
      <c r="AA43" s="7">
        <v>5.4382666666666601</v>
      </c>
      <c r="AB43" s="7">
        <v>0.89443952254817205</v>
      </c>
      <c r="AC43" s="7">
        <v>0.89173481568074497</v>
      </c>
      <c r="AD43" s="7">
        <v>1.0552632234109001</v>
      </c>
      <c r="AE43" s="7">
        <v>1.27719389688813</v>
      </c>
      <c r="AF43" s="7">
        <v>1.6910650628136199</v>
      </c>
      <c r="AG43" s="7">
        <v>2.1982770754132699</v>
      </c>
      <c r="AH43" s="7">
        <v>2.6755242178789902</v>
      </c>
      <c r="AI43" s="7">
        <v>2.6343010050073499</v>
      </c>
      <c r="AJ43" s="7">
        <v>2.1304743906966901</v>
      </c>
      <c r="AK43" s="7">
        <v>1.6033701510985701</v>
      </c>
      <c r="AL43" s="7">
        <v>1.1642445870415601</v>
      </c>
      <c r="AM43" s="7">
        <v>0.94947097914582501</v>
      </c>
      <c r="AN43" s="7">
        <v>5.3615096037104504</v>
      </c>
      <c r="AO43" s="7">
        <v>4.2325860100000003</v>
      </c>
      <c r="AP43" s="7">
        <v>0.34999875033495798</v>
      </c>
      <c r="AQ43" s="7">
        <f t="shared" si="0"/>
        <v>-3.5704715485783216E-4</v>
      </c>
    </row>
  </sheetData>
  <mergeCells count="7">
    <mergeCell ref="A1:C1"/>
    <mergeCell ref="D2:O2"/>
    <mergeCell ref="P2:AA2"/>
    <mergeCell ref="AB2:AM2"/>
    <mergeCell ref="AR1:AT1"/>
    <mergeCell ref="D1:AN1"/>
    <mergeCell ref="AO1:A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7"/>
  <sheetViews>
    <sheetView workbookViewId="0">
      <selection activeCell="M6" sqref="M6"/>
    </sheetView>
  </sheetViews>
  <sheetFormatPr defaultRowHeight="14.5"/>
  <cols>
    <col min="1" max="1" width="8.90625" bestFit="1" customWidth="1"/>
    <col min="2" max="2" width="9" bestFit="1" customWidth="1"/>
    <col min="3" max="3" width="8.90625" bestFit="1" customWidth="1"/>
    <col min="4" max="4" width="14.453125" bestFit="1" customWidth="1"/>
    <col min="5" max="5" width="8.90625" bestFit="1" customWidth="1"/>
    <col min="6" max="6" width="14.453125" bestFit="1" customWidth="1"/>
    <col min="7" max="7" width="10.81640625" customWidth="1"/>
    <col min="8" max="13" width="13.1796875" bestFit="1" customWidth="1"/>
    <col min="14" max="14" width="14.453125" bestFit="1" customWidth="1"/>
  </cols>
  <sheetData>
    <row r="1" spans="1:14">
      <c r="A1" s="129" t="s">
        <v>49</v>
      </c>
      <c r="B1" s="130"/>
      <c r="C1" s="130"/>
      <c r="D1" s="130"/>
      <c r="E1" s="131"/>
      <c r="F1" s="129" t="s">
        <v>0</v>
      </c>
      <c r="G1" s="131"/>
      <c r="H1" s="128" t="s">
        <v>50</v>
      </c>
      <c r="I1" s="128"/>
      <c r="J1" s="128"/>
      <c r="K1" s="128"/>
      <c r="L1" s="128" t="s">
        <v>51</v>
      </c>
      <c r="M1" s="128"/>
      <c r="N1" s="128"/>
    </row>
    <row r="2" spans="1:14" ht="17">
      <c r="A2" s="14" t="s">
        <v>2</v>
      </c>
      <c r="B2" s="14" t="s">
        <v>3</v>
      </c>
      <c r="C2" s="13" t="s">
        <v>52</v>
      </c>
      <c r="D2" s="14" t="s">
        <v>53</v>
      </c>
      <c r="E2" s="23" t="s">
        <v>59</v>
      </c>
      <c r="F2" s="24" t="s">
        <v>60</v>
      </c>
      <c r="G2" s="24" t="s">
        <v>54</v>
      </c>
      <c r="H2" s="25"/>
      <c r="I2" s="25"/>
      <c r="J2" s="25"/>
      <c r="K2" s="25"/>
      <c r="L2" s="25"/>
      <c r="M2" s="25"/>
      <c r="N2" s="25"/>
    </row>
    <row r="3" spans="1:14" ht="17">
      <c r="A3" s="14" t="s">
        <v>5</v>
      </c>
      <c r="B3" s="14" t="s">
        <v>6</v>
      </c>
      <c r="C3" s="13" t="s">
        <v>6</v>
      </c>
      <c r="D3" s="14" t="s">
        <v>61</v>
      </c>
      <c r="E3" s="14" t="s">
        <v>55</v>
      </c>
      <c r="F3" s="26" t="s">
        <v>56</v>
      </c>
      <c r="G3" s="26" t="s">
        <v>62</v>
      </c>
      <c r="H3" s="27" t="s">
        <v>63</v>
      </c>
      <c r="I3" s="27" t="s">
        <v>64</v>
      </c>
      <c r="J3" s="27" t="s">
        <v>65</v>
      </c>
      <c r="K3" s="27" t="s">
        <v>66</v>
      </c>
      <c r="L3" s="27" t="s">
        <v>57</v>
      </c>
      <c r="M3" s="27" t="s">
        <v>58</v>
      </c>
      <c r="N3" s="28" t="s">
        <v>67</v>
      </c>
    </row>
    <row r="4" spans="1:14">
      <c r="A4" s="29">
        <v>51.5</v>
      </c>
      <c r="B4" s="29">
        <v>359.86</v>
      </c>
      <c r="C4" s="30">
        <v>1</v>
      </c>
      <c r="D4" s="31">
        <v>31.076943089728399</v>
      </c>
      <c r="E4" s="6">
        <v>14.25</v>
      </c>
      <c r="F4" s="7">
        <v>26.480519999999999</v>
      </c>
      <c r="G4" s="6">
        <v>0</v>
      </c>
      <c r="H4" s="7">
        <v>3.9186742018373702E-2</v>
      </c>
      <c r="I4" s="7">
        <v>4.3451215355383301E-2</v>
      </c>
      <c r="J4" s="7">
        <v>1.1352800825355001</v>
      </c>
      <c r="K4" s="7">
        <v>1.05905291969976</v>
      </c>
      <c r="L4" s="7">
        <v>3.9754878148674198E-2</v>
      </c>
      <c r="M4" s="7">
        <v>1.1241804586470701</v>
      </c>
      <c r="N4" s="7">
        <f>L4*F4^M4</f>
        <v>1.5813084887209023</v>
      </c>
    </row>
    <row r="5" spans="1:14">
      <c r="A5" s="29">
        <v>41.9</v>
      </c>
      <c r="B5" s="29">
        <v>12.49</v>
      </c>
      <c r="C5" s="30">
        <v>1</v>
      </c>
      <c r="D5" s="31">
        <v>40.232023741165499</v>
      </c>
      <c r="E5" s="6">
        <v>14.25</v>
      </c>
      <c r="F5" s="7">
        <v>33.936231999999997</v>
      </c>
      <c r="G5" s="6">
        <v>0</v>
      </c>
      <c r="H5" s="7">
        <v>3.9186742018373702E-2</v>
      </c>
      <c r="I5" s="7">
        <v>4.3451215355383301E-2</v>
      </c>
      <c r="J5" s="7">
        <v>1.1352800825355001</v>
      </c>
      <c r="K5" s="7">
        <v>1.05905291969976</v>
      </c>
      <c r="L5" s="7">
        <v>4.0076240304926097E-2</v>
      </c>
      <c r="M5" s="7">
        <v>1.11804138600197</v>
      </c>
      <c r="N5" s="7">
        <f t="shared" ref="N5:N67" si="0">L5*F5^M5</f>
        <v>2.0617321700591376</v>
      </c>
    </row>
    <row r="6" spans="1:14">
      <c r="A6" s="29">
        <v>33.94</v>
      </c>
      <c r="B6" s="29">
        <v>18.43</v>
      </c>
      <c r="C6" s="30">
        <v>1</v>
      </c>
      <c r="D6" s="31">
        <v>46.359692611863402</v>
      </c>
      <c r="E6" s="6">
        <v>14.25</v>
      </c>
      <c r="F6" s="7">
        <v>27.1358683184753</v>
      </c>
      <c r="G6" s="6">
        <v>0</v>
      </c>
      <c r="H6" s="7">
        <v>3.9186742018373702E-2</v>
      </c>
      <c r="I6" s="7">
        <v>4.3451215355383301E-2</v>
      </c>
      <c r="J6" s="7">
        <v>1.1352800825355001</v>
      </c>
      <c r="K6" s="7">
        <v>1.05905291969976</v>
      </c>
      <c r="L6" s="7">
        <v>4.03034417062706E-2</v>
      </c>
      <c r="M6" s="7">
        <v>1.1137601680492</v>
      </c>
      <c r="N6" s="7">
        <f t="shared" si="0"/>
        <v>1.5920841992065167</v>
      </c>
    </row>
    <row r="7" spans="1:14">
      <c r="A7" s="29">
        <v>51.5</v>
      </c>
      <c r="B7" s="29">
        <v>359.86</v>
      </c>
      <c r="C7" s="30">
        <v>1</v>
      </c>
      <c r="D7" s="31">
        <v>31.076943089728399</v>
      </c>
      <c r="E7" s="6">
        <v>14.25</v>
      </c>
      <c r="F7" s="7">
        <v>26.480519999999999</v>
      </c>
      <c r="G7" s="6">
        <v>0</v>
      </c>
      <c r="H7" s="7">
        <v>3.9186742018373702E-2</v>
      </c>
      <c r="I7" s="7">
        <v>4.3451215355383301E-2</v>
      </c>
      <c r="J7" s="7">
        <v>1.1352800825355001</v>
      </c>
      <c r="K7" s="7">
        <v>1.05905291969976</v>
      </c>
      <c r="L7" s="7">
        <v>3.9754878148674198E-2</v>
      </c>
      <c r="M7" s="7">
        <v>1.1241804586470701</v>
      </c>
      <c r="N7" s="7">
        <f t="shared" si="0"/>
        <v>1.5813084887209023</v>
      </c>
    </row>
    <row r="8" spans="1:14">
      <c r="A8" s="29">
        <v>41.9</v>
      </c>
      <c r="B8" s="29">
        <v>12.49</v>
      </c>
      <c r="C8" s="30">
        <v>1</v>
      </c>
      <c r="D8" s="31">
        <v>40.232023741165499</v>
      </c>
      <c r="E8" s="6">
        <v>14.25</v>
      </c>
      <c r="F8" s="7">
        <v>33.936231999999997</v>
      </c>
      <c r="G8" s="6">
        <v>0</v>
      </c>
      <c r="H8" s="7">
        <v>3.9186742018373702E-2</v>
      </c>
      <c r="I8" s="7">
        <v>4.3451215355383301E-2</v>
      </c>
      <c r="J8" s="7">
        <v>1.1352800825355001</v>
      </c>
      <c r="K8" s="7">
        <v>1.05905291969976</v>
      </c>
      <c r="L8" s="7">
        <v>4.0076240304926097E-2</v>
      </c>
      <c r="M8" s="7">
        <v>1.11804138600197</v>
      </c>
      <c r="N8" s="7">
        <f t="shared" si="0"/>
        <v>2.0617321700591376</v>
      </c>
    </row>
    <row r="9" spans="1:14">
      <c r="A9" s="29">
        <v>33.94</v>
      </c>
      <c r="B9" s="29">
        <v>18.43</v>
      </c>
      <c r="C9" s="30">
        <v>1</v>
      </c>
      <c r="D9" s="31">
        <v>46.359692611863402</v>
      </c>
      <c r="E9" s="6">
        <v>14.25</v>
      </c>
      <c r="F9" s="7">
        <v>27.1358683184753</v>
      </c>
      <c r="G9" s="6">
        <v>0</v>
      </c>
      <c r="H9" s="7">
        <v>3.9186742018373702E-2</v>
      </c>
      <c r="I9" s="7">
        <v>4.3451215355383301E-2</v>
      </c>
      <c r="J9" s="7">
        <v>1.1352800825355001</v>
      </c>
      <c r="K9" s="7">
        <v>1.05905291969976</v>
      </c>
      <c r="L9" s="7">
        <v>4.03034417062706E-2</v>
      </c>
      <c r="M9" s="7">
        <v>1.1137601680492</v>
      </c>
      <c r="N9" s="7">
        <f t="shared" si="0"/>
        <v>1.5920841992065167</v>
      </c>
    </row>
    <row r="10" spans="1:14">
      <c r="A10" s="29">
        <v>51.5</v>
      </c>
      <c r="B10" s="29">
        <v>359.86</v>
      </c>
      <c r="C10" s="32">
        <v>1</v>
      </c>
      <c r="D10" s="31">
        <v>31.076943089728399</v>
      </c>
      <c r="E10" s="6">
        <v>14.25</v>
      </c>
      <c r="F10" s="7">
        <v>26.480519999999999</v>
      </c>
      <c r="G10" s="6">
        <v>0</v>
      </c>
      <c r="H10" s="7">
        <v>3.9186742018373702E-2</v>
      </c>
      <c r="I10" s="7">
        <v>4.3451215355383301E-2</v>
      </c>
      <c r="J10" s="7">
        <v>1.1352800825355001</v>
      </c>
      <c r="K10" s="7">
        <v>1.05905291969976</v>
      </c>
      <c r="L10" s="7">
        <v>3.9754878148674198E-2</v>
      </c>
      <c r="M10" s="7">
        <v>1.1241804586470701</v>
      </c>
      <c r="N10" s="7">
        <f t="shared" si="0"/>
        <v>1.5813084887209023</v>
      </c>
    </row>
    <row r="11" spans="1:14">
      <c r="A11" s="29">
        <v>41.9</v>
      </c>
      <c r="B11" s="29">
        <v>12.49</v>
      </c>
      <c r="C11" s="32">
        <v>1</v>
      </c>
      <c r="D11" s="31">
        <v>40.232023741165499</v>
      </c>
      <c r="E11" s="6">
        <v>14.25</v>
      </c>
      <c r="F11" s="7">
        <v>33.936231999999997</v>
      </c>
      <c r="G11" s="6">
        <v>0</v>
      </c>
      <c r="H11" s="7">
        <v>3.9186742018373702E-2</v>
      </c>
      <c r="I11" s="7">
        <v>4.3451215355383301E-2</v>
      </c>
      <c r="J11" s="7">
        <v>1.1352800825355001</v>
      </c>
      <c r="K11" s="7">
        <v>1.05905291969976</v>
      </c>
      <c r="L11" s="7">
        <v>4.0076240304926097E-2</v>
      </c>
      <c r="M11" s="7">
        <v>1.11804138600197</v>
      </c>
      <c r="N11" s="7">
        <f t="shared" si="0"/>
        <v>2.0617321700591376</v>
      </c>
    </row>
    <row r="12" spans="1:14">
      <c r="A12" s="29">
        <v>33.94</v>
      </c>
      <c r="B12" s="29">
        <v>18.43</v>
      </c>
      <c r="C12" s="32">
        <v>1</v>
      </c>
      <c r="D12" s="31">
        <v>46.359692611863402</v>
      </c>
      <c r="E12" s="6">
        <v>14.25</v>
      </c>
      <c r="F12" s="7">
        <v>27.1358683184753</v>
      </c>
      <c r="G12" s="6">
        <v>0</v>
      </c>
      <c r="H12" s="7">
        <v>3.9186742018373702E-2</v>
      </c>
      <c r="I12" s="7">
        <v>4.3451215355383301E-2</v>
      </c>
      <c r="J12" s="7">
        <v>1.1352800825355001</v>
      </c>
      <c r="K12" s="7">
        <v>1.05905291969976</v>
      </c>
      <c r="L12" s="7">
        <v>4.03034417062706E-2</v>
      </c>
      <c r="M12" s="7">
        <v>1.1137601680492</v>
      </c>
      <c r="N12" s="7">
        <f t="shared" si="0"/>
        <v>1.5920841992065167</v>
      </c>
    </row>
    <row r="13" spans="1:14">
      <c r="A13" s="29">
        <v>51.5</v>
      </c>
      <c r="B13" s="29">
        <v>359.86</v>
      </c>
      <c r="C13" s="30">
        <v>1</v>
      </c>
      <c r="D13" s="31">
        <v>31.076943089728399</v>
      </c>
      <c r="E13" s="6">
        <v>14.25</v>
      </c>
      <c r="F13" s="7">
        <v>26.480519999999999</v>
      </c>
      <c r="G13" s="6">
        <v>0</v>
      </c>
      <c r="H13" s="7">
        <v>3.9186742018373702E-2</v>
      </c>
      <c r="I13" s="7">
        <v>4.3451215355383301E-2</v>
      </c>
      <c r="J13" s="7">
        <v>1.1352800825355001</v>
      </c>
      <c r="K13" s="7">
        <v>1.05905291969976</v>
      </c>
      <c r="L13" s="7">
        <v>3.9754878148674198E-2</v>
      </c>
      <c r="M13" s="7">
        <v>1.1241804586470701</v>
      </c>
      <c r="N13" s="7">
        <f t="shared" si="0"/>
        <v>1.5813084887209023</v>
      </c>
    </row>
    <row r="14" spans="1:14">
      <c r="A14" s="29">
        <v>41.9</v>
      </c>
      <c r="B14" s="29">
        <v>12.49</v>
      </c>
      <c r="C14" s="30">
        <v>1</v>
      </c>
      <c r="D14" s="31">
        <v>40.232023741165499</v>
      </c>
      <c r="E14" s="6">
        <v>14.25</v>
      </c>
      <c r="F14" s="7">
        <v>33.936231999999997</v>
      </c>
      <c r="G14" s="6">
        <v>0</v>
      </c>
      <c r="H14" s="7">
        <v>3.9186742018373702E-2</v>
      </c>
      <c r="I14" s="7">
        <v>4.3451215355383301E-2</v>
      </c>
      <c r="J14" s="7">
        <v>1.1352800825355001</v>
      </c>
      <c r="K14" s="7">
        <v>1.05905291969976</v>
      </c>
      <c r="L14" s="7">
        <v>4.0076240304926097E-2</v>
      </c>
      <c r="M14" s="7">
        <v>1.11804138600197</v>
      </c>
      <c r="N14" s="7">
        <f t="shared" si="0"/>
        <v>2.0617321700591376</v>
      </c>
    </row>
    <row r="15" spans="1:14">
      <c r="A15" s="29">
        <v>33.94</v>
      </c>
      <c r="B15" s="29">
        <v>18.43</v>
      </c>
      <c r="C15" s="30">
        <v>1</v>
      </c>
      <c r="D15" s="31">
        <v>46.359692611863402</v>
      </c>
      <c r="E15" s="6">
        <v>14.25</v>
      </c>
      <c r="F15" s="7">
        <v>27.1358683184753</v>
      </c>
      <c r="G15" s="6">
        <v>0</v>
      </c>
      <c r="H15" s="7">
        <v>3.9186742018373702E-2</v>
      </c>
      <c r="I15" s="7">
        <v>4.3451215355383301E-2</v>
      </c>
      <c r="J15" s="7">
        <v>1.1352800825355001</v>
      </c>
      <c r="K15" s="7">
        <v>1.05905291969976</v>
      </c>
      <c r="L15" s="7">
        <v>4.03034417062706E-2</v>
      </c>
      <c r="M15" s="7">
        <v>1.1137601680492</v>
      </c>
      <c r="N15" s="7">
        <f t="shared" si="0"/>
        <v>1.5920841992065167</v>
      </c>
    </row>
    <row r="16" spans="1:14">
      <c r="A16" s="29">
        <v>51.5</v>
      </c>
      <c r="B16" s="29">
        <v>359.86</v>
      </c>
      <c r="C16" s="30">
        <v>1</v>
      </c>
      <c r="D16" s="31">
        <v>31.076943089728399</v>
      </c>
      <c r="E16" s="6">
        <v>29</v>
      </c>
      <c r="F16" s="7">
        <v>26.480519999999999</v>
      </c>
      <c r="G16" s="6">
        <v>0</v>
      </c>
      <c r="H16" s="7">
        <v>0.22240103375669601</v>
      </c>
      <c r="I16" s="7">
        <v>0.212395484704367</v>
      </c>
      <c r="J16" s="7">
        <v>0.95802573203141295</v>
      </c>
      <c r="K16" s="7">
        <v>0.92032488857384398</v>
      </c>
      <c r="L16" s="7">
        <v>0.22106804056600399</v>
      </c>
      <c r="M16" s="7">
        <v>0.95320006458360995</v>
      </c>
      <c r="N16" s="7">
        <f t="shared" si="0"/>
        <v>5.0218021962687729</v>
      </c>
    </row>
    <row r="17" spans="1:14">
      <c r="A17" s="29">
        <v>41.9</v>
      </c>
      <c r="B17" s="29">
        <v>12.49</v>
      </c>
      <c r="C17" s="30">
        <v>1</v>
      </c>
      <c r="D17" s="31">
        <v>40.232023741165499</v>
      </c>
      <c r="E17" s="6">
        <v>29</v>
      </c>
      <c r="F17" s="7">
        <v>33.936231999999997</v>
      </c>
      <c r="G17" s="6">
        <v>0</v>
      </c>
      <c r="H17" s="7">
        <v>0.22240103375669601</v>
      </c>
      <c r="I17" s="7">
        <v>0.212395484704367</v>
      </c>
      <c r="J17" s="7">
        <v>0.95802573203141295</v>
      </c>
      <c r="K17" s="7">
        <v>0.92032488857384398</v>
      </c>
      <c r="L17" s="7">
        <v>0.22031404246029701</v>
      </c>
      <c r="M17" s="7">
        <v>0.95044460315445101</v>
      </c>
      <c r="N17" s="7">
        <f t="shared" si="0"/>
        <v>6.2784603554288516</v>
      </c>
    </row>
    <row r="18" spans="1:14">
      <c r="A18" s="29">
        <v>33.94</v>
      </c>
      <c r="B18" s="29">
        <v>18.43</v>
      </c>
      <c r="C18" s="30">
        <v>1</v>
      </c>
      <c r="D18" s="31">
        <v>46.359692611863402</v>
      </c>
      <c r="E18" s="6">
        <v>29</v>
      </c>
      <c r="F18" s="7">
        <v>27.1358683184753</v>
      </c>
      <c r="G18" s="6">
        <v>0</v>
      </c>
      <c r="H18" s="7">
        <v>0.22240103375669601</v>
      </c>
      <c r="I18" s="7">
        <v>0.212395484704367</v>
      </c>
      <c r="J18" s="7">
        <v>0.95802573203141295</v>
      </c>
      <c r="K18" s="7">
        <v>0.92032488857384398</v>
      </c>
      <c r="L18" s="7">
        <v>0.21978096965475699</v>
      </c>
      <c r="M18" s="7">
        <v>0.94848509765844902</v>
      </c>
      <c r="N18" s="7">
        <f t="shared" si="0"/>
        <v>5.0313547933527003</v>
      </c>
    </row>
    <row r="19" spans="1:14">
      <c r="A19" s="29">
        <v>51.5</v>
      </c>
      <c r="B19" s="29">
        <v>359.86</v>
      </c>
      <c r="C19" s="30">
        <v>1</v>
      </c>
      <c r="D19" s="31">
        <v>31.076943089728399</v>
      </c>
      <c r="E19" s="6">
        <v>29</v>
      </c>
      <c r="F19" s="7">
        <v>26.480519999999999</v>
      </c>
      <c r="G19" s="6">
        <v>0</v>
      </c>
      <c r="H19" s="7">
        <v>0.22240103375669601</v>
      </c>
      <c r="I19" s="7">
        <v>0.212395484704367</v>
      </c>
      <c r="J19" s="7">
        <v>0.95802573203141295</v>
      </c>
      <c r="K19" s="7">
        <v>0.92032488857384398</v>
      </c>
      <c r="L19" s="7">
        <v>0.22106804056600399</v>
      </c>
      <c r="M19" s="7">
        <v>0.95320006458360995</v>
      </c>
      <c r="N19" s="7">
        <f t="shared" si="0"/>
        <v>5.0218021962687729</v>
      </c>
    </row>
    <row r="20" spans="1:14">
      <c r="A20" s="29">
        <v>41.9</v>
      </c>
      <c r="B20" s="29">
        <v>12.49</v>
      </c>
      <c r="C20" s="30">
        <v>1</v>
      </c>
      <c r="D20" s="31">
        <v>40.232023741165499</v>
      </c>
      <c r="E20" s="6">
        <v>29</v>
      </c>
      <c r="F20" s="7">
        <v>33.936231999999997</v>
      </c>
      <c r="G20" s="6">
        <v>0</v>
      </c>
      <c r="H20" s="7">
        <v>0.22240103375669601</v>
      </c>
      <c r="I20" s="7">
        <v>0.212395484704367</v>
      </c>
      <c r="J20" s="7">
        <v>0.95802573203141295</v>
      </c>
      <c r="K20" s="7">
        <v>0.92032488857384398</v>
      </c>
      <c r="L20" s="7">
        <v>0.22031404246029701</v>
      </c>
      <c r="M20" s="7">
        <v>0.95044460315445101</v>
      </c>
      <c r="N20" s="7">
        <f t="shared" si="0"/>
        <v>6.2784603554288516</v>
      </c>
    </row>
    <row r="21" spans="1:14">
      <c r="A21" s="29">
        <v>33.94</v>
      </c>
      <c r="B21" s="29">
        <v>18.43</v>
      </c>
      <c r="C21" s="30">
        <v>1</v>
      </c>
      <c r="D21" s="31">
        <v>46.359692611863402</v>
      </c>
      <c r="E21" s="6">
        <v>29</v>
      </c>
      <c r="F21" s="7">
        <v>27.1358683184753</v>
      </c>
      <c r="G21" s="6">
        <v>0</v>
      </c>
      <c r="H21" s="7">
        <v>0.22240103375669601</v>
      </c>
      <c r="I21" s="7">
        <v>0.212395484704367</v>
      </c>
      <c r="J21" s="7">
        <v>0.95802573203141295</v>
      </c>
      <c r="K21" s="7">
        <v>0.92032488857384398</v>
      </c>
      <c r="L21" s="7">
        <v>0.21978096965475699</v>
      </c>
      <c r="M21" s="7">
        <v>0.94848509765844902</v>
      </c>
      <c r="N21" s="7">
        <f t="shared" si="0"/>
        <v>5.0313547933527003</v>
      </c>
    </row>
    <row r="22" spans="1:14">
      <c r="A22" s="29">
        <v>51.5</v>
      </c>
      <c r="B22" s="29">
        <v>359.86</v>
      </c>
      <c r="C22" s="30">
        <v>1</v>
      </c>
      <c r="D22" s="31">
        <v>31.076943089728399</v>
      </c>
      <c r="E22" s="6">
        <v>29</v>
      </c>
      <c r="F22" s="7">
        <v>26.480519999999999</v>
      </c>
      <c r="G22" s="6">
        <v>0</v>
      </c>
      <c r="H22" s="7">
        <v>0.22240103375669601</v>
      </c>
      <c r="I22" s="7">
        <v>0.212395484704367</v>
      </c>
      <c r="J22" s="7">
        <v>0.95802573203141295</v>
      </c>
      <c r="K22" s="7">
        <v>0.92032488857384398</v>
      </c>
      <c r="L22" s="7">
        <v>0.22106804056600399</v>
      </c>
      <c r="M22" s="7">
        <v>0.95320006458360995</v>
      </c>
      <c r="N22" s="7">
        <f t="shared" si="0"/>
        <v>5.0218021962687729</v>
      </c>
    </row>
    <row r="23" spans="1:14">
      <c r="A23" s="29">
        <v>41.9</v>
      </c>
      <c r="B23" s="29">
        <v>12.49</v>
      </c>
      <c r="C23" s="30">
        <v>1</v>
      </c>
      <c r="D23" s="31">
        <v>40.232023741165499</v>
      </c>
      <c r="E23" s="6">
        <v>29</v>
      </c>
      <c r="F23" s="7">
        <v>33.936231999999997</v>
      </c>
      <c r="G23" s="6">
        <v>0</v>
      </c>
      <c r="H23" s="7">
        <v>0.22240103375669601</v>
      </c>
      <c r="I23" s="7">
        <v>0.212395484704367</v>
      </c>
      <c r="J23" s="7">
        <v>0.95802573203141295</v>
      </c>
      <c r="K23" s="7">
        <v>0.92032488857384398</v>
      </c>
      <c r="L23" s="7">
        <v>0.22031404246029701</v>
      </c>
      <c r="M23" s="7">
        <v>0.95044460315445101</v>
      </c>
      <c r="N23" s="7">
        <f t="shared" si="0"/>
        <v>6.2784603554288516</v>
      </c>
    </row>
    <row r="24" spans="1:14">
      <c r="A24" s="29">
        <v>33.94</v>
      </c>
      <c r="B24" s="29">
        <v>18.43</v>
      </c>
      <c r="C24" s="30">
        <v>1</v>
      </c>
      <c r="D24" s="31">
        <v>46.359692611863402</v>
      </c>
      <c r="E24" s="6">
        <v>29</v>
      </c>
      <c r="F24" s="7">
        <v>27.1358683184753</v>
      </c>
      <c r="G24" s="6">
        <v>0</v>
      </c>
      <c r="H24" s="7">
        <v>0.22240103375669601</v>
      </c>
      <c r="I24" s="7">
        <v>0.212395484704367</v>
      </c>
      <c r="J24" s="7">
        <v>0.95802573203141295</v>
      </c>
      <c r="K24" s="7">
        <v>0.92032488857384398</v>
      </c>
      <c r="L24" s="7">
        <v>0.21978096965475699</v>
      </c>
      <c r="M24" s="7">
        <v>0.94848509765844902</v>
      </c>
      <c r="N24" s="7">
        <f t="shared" si="0"/>
        <v>5.0313547933527003</v>
      </c>
    </row>
    <row r="25" spans="1:14">
      <c r="A25" s="29">
        <v>51.5</v>
      </c>
      <c r="B25" s="29">
        <v>359.86</v>
      </c>
      <c r="C25" s="30">
        <v>1</v>
      </c>
      <c r="D25" s="31">
        <v>31.076943089728399</v>
      </c>
      <c r="E25" s="6">
        <v>29</v>
      </c>
      <c r="F25" s="7">
        <v>26.480519999999999</v>
      </c>
      <c r="G25" s="6">
        <v>0</v>
      </c>
      <c r="H25" s="7">
        <v>0.22240103375669601</v>
      </c>
      <c r="I25" s="7">
        <v>0.212395484704367</v>
      </c>
      <c r="J25" s="7">
        <v>0.95802573203141295</v>
      </c>
      <c r="K25" s="7">
        <v>0.92032488857384398</v>
      </c>
      <c r="L25" s="7">
        <v>0.22106804056600399</v>
      </c>
      <c r="M25" s="7">
        <v>0.95320006458360995</v>
      </c>
      <c r="N25" s="7">
        <f t="shared" si="0"/>
        <v>5.0218021962687729</v>
      </c>
    </row>
    <row r="26" spans="1:14">
      <c r="A26" s="29">
        <v>41.9</v>
      </c>
      <c r="B26" s="29">
        <v>12.49</v>
      </c>
      <c r="C26" s="30">
        <v>1</v>
      </c>
      <c r="D26" s="31">
        <v>40.232023741165499</v>
      </c>
      <c r="E26" s="6">
        <v>29</v>
      </c>
      <c r="F26" s="7">
        <v>33.936231999999997</v>
      </c>
      <c r="G26" s="6">
        <v>0</v>
      </c>
      <c r="H26" s="7">
        <v>0.22240103375669601</v>
      </c>
      <c r="I26" s="7">
        <v>0.212395484704367</v>
      </c>
      <c r="J26" s="7">
        <v>0.95802573203141295</v>
      </c>
      <c r="K26" s="7">
        <v>0.92032488857384398</v>
      </c>
      <c r="L26" s="7">
        <v>0.22031404246029701</v>
      </c>
      <c r="M26" s="7">
        <v>0.95044460315445101</v>
      </c>
      <c r="N26" s="7">
        <f t="shared" si="0"/>
        <v>6.2784603554288516</v>
      </c>
    </row>
    <row r="27" spans="1:14">
      <c r="A27" s="29">
        <v>33.94</v>
      </c>
      <c r="B27" s="29">
        <v>18.43</v>
      </c>
      <c r="C27" s="30">
        <v>1</v>
      </c>
      <c r="D27" s="31">
        <v>46.359692611863402</v>
      </c>
      <c r="E27" s="6">
        <v>29</v>
      </c>
      <c r="F27" s="7">
        <v>27.1358683184753</v>
      </c>
      <c r="G27" s="6">
        <v>0</v>
      </c>
      <c r="H27" s="7">
        <v>0.22240103375669601</v>
      </c>
      <c r="I27" s="7">
        <v>0.212395484704367</v>
      </c>
      <c r="J27" s="7">
        <v>0.95802573203141295</v>
      </c>
      <c r="K27" s="7">
        <v>0.92032488857384398</v>
      </c>
      <c r="L27" s="7">
        <v>0.21978096965475699</v>
      </c>
      <c r="M27" s="7">
        <v>0.94848509765844902</v>
      </c>
      <c r="N27" s="7">
        <f t="shared" si="0"/>
        <v>5.0313547933527003</v>
      </c>
    </row>
    <row r="28" spans="1:14">
      <c r="A28" s="29">
        <v>22.9</v>
      </c>
      <c r="B28" s="29">
        <v>316.77</v>
      </c>
      <c r="C28" s="30">
        <v>-100</v>
      </c>
      <c r="D28" s="31">
        <v>22.2783346840557</v>
      </c>
      <c r="E28" s="6">
        <v>14.25</v>
      </c>
      <c r="F28" s="7">
        <v>50.639304000000003</v>
      </c>
      <c r="G28" s="6">
        <v>0</v>
      </c>
      <c r="H28" s="7">
        <v>3.9186742018373702E-2</v>
      </c>
      <c r="I28" s="7">
        <v>4.3451215355383301E-2</v>
      </c>
      <c r="J28" s="7">
        <v>1.1352800825355001</v>
      </c>
      <c r="K28" s="7">
        <v>1.05905291969976</v>
      </c>
      <c r="L28" s="7">
        <v>3.9493190426237799E-2</v>
      </c>
      <c r="M28" s="7">
        <v>1.1292533567619301</v>
      </c>
      <c r="N28" s="7">
        <f t="shared" si="0"/>
        <v>3.321396377666316</v>
      </c>
    </row>
    <row r="29" spans="1:14">
      <c r="A29" s="29">
        <v>25.78</v>
      </c>
      <c r="B29" s="29">
        <v>279.77999999999997</v>
      </c>
      <c r="C29" s="30">
        <v>-100</v>
      </c>
      <c r="D29" s="31">
        <v>52.6789928981839</v>
      </c>
      <c r="E29" s="6">
        <v>14.25</v>
      </c>
      <c r="F29" s="7">
        <v>78.299499298262205</v>
      </c>
      <c r="G29" s="6">
        <v>0</v>
      </c>
      <c r="H29" s="7">
        <v>3.9186742018373702E-2</v>
      </c>
      <c r="I29" s="7">
        <v>4.3451215355383301E-2</v>
      </c>
      <c r="J29" s="7">
        <v>1.1352800825355001</v>
      </c>
      <c r="K29" s="7">
        <v>1.05905291969976</v>
      </c>
      <c r="L29" s="7">
        <v>4.0535220821486001E-2</v>
      </c>
      <c r="M29" s="7">
        <v>1.10944214395137</v>
      </c>
      <c r="N29" s="7">
        <f t="shared" si="0"/>
        <v>5.1150345501941006</v>
      </c>
    </row>
    <row r="30" spans="1:14">
      <c r="A30" s="29">
        <v>22.9</v>
      </c>
      <c r="B30" s="29">
        <v>316.77</v>
      </c>
      <c r="C30" s="30">
        <v>-100</v>
      </c>
      <c r="D30" s="31">
        <v>22.2783346840557</v>
      </c>
      <c r="E30" s="6">
        <v>14.25</v>
      </c>
      <c r="F30" s="7">
        <v>50.639304000000003</v>
      </c>
      <c r="G30" s="6">
        <v>0</v>
      </c>
      <c r="H30" s="7">
        <v>3.9186742018373702E-2</v>
      </c>
      <c r="I30" s="7">
        <v>4.3451215355383301E-2</v>
      </c>
      <c r="J30" s="7">
        <v>1.1352800825355001</v>
      </c>
      <c r="K30" s="7">
        <v>1.05905291969976</v>
      </c>
      <c r="L30" s="7">
        <v>3.9493190426237799E-2</v>
      </c>
      <c r="M30" s="7">
        <v>1.1292533567619301</v>
      </c>
      <c r="N30" s="7">
        <f t="shared" si="0"/>
        <v>3.321396377666316</v>
      </c>
    </row>
    <row r="31" spans="1:14">
      <c r="A31" s="29">
        <v>25.78</v>
      </c>
      <c r="B31" s="29">
        <v>279.77999999999997</v>
      </c>
      <c r="C31" s="30">
        <v>-100</v>
      </c>
      <c r="D31" s="31">
        <v>52.6789928981839</v>
      </c>
      <c r="E31" s="6">
        <v>14.25</v>
      </c>
      <c r="F31" s="7">
        <v>78.299499298262205</v>
      </c>
      <c r="G31" s="6">
        <v>0</v>
      </c>
      <c r="H31" s="7">
        <v>3.9186742018373702E-2</v>
      </c>
      <c r="I31" s="7">
        <v>4.3451215355383301E-2</v>
      </c>
      <c r="J31" s="7">
        <v>1.1352800825355001</v>
      </c>
      <c r="K31" s="7">
        <v>1.05905291969976</v>
      </c>
      <c r="L31" s="7">
        <v>4.0535220821486001E-2</v>
      </c>
      <c r="M31" s="7">
        <v>1.10944214395137</v>
      </c>
      <c r="N31" s="7">
        <f t="shared" si="0"/>
        <v>5.1150345501941006</v>
      </c>
    </row>
    <row r="32" spans="1:14">
      <c r="A32" s="29">
        <v>22.9</v>
      </c>
      <c r="B32" s="29">
        <v>316.77</v>
      </c>
      <c r="C32" s="30">
        <v>-100</v>
      </c>
      <c r="D32" s="31">
        <v>22.2783346840557</v>
      </c>
      <c r="E32" s="6">
        <v>14.25</v>
      </c>
      <c r="F32" s="7">
        <v>50.639304000000003</v>
      </c>
      <c r="G32" s="6">
        <v>0</v>
      </c>
      <c r="H32" s="7">
        <v>3.9186742018373702E-2</v>
      </c>
      <c r="I32" s="7">
        <v>4.3451215355383301E-2</v>
      </c>
      <c r="J32" s="7">
        <v>1.1352800825355001</v>
      </c>
      <c r="K32" s="7">
        <v>1.05905291969976</v>
      </c>
      <c r="L32" s="7">
        <v>3.9493190426237799E-2</v>
      </c>
      <c r="M32" s="7">
        <v>1.1292533567619301</v>
      </c>
      <c r="N32" s="7">
        <f t="shared" si="0"/>
        <v>3.321396377666316</v>
      </c>
    </row>
    <row r="33" spans="1:14">
      <c r="A33" s="29">
        <v>25.78</v>
      </c>
      <c r="B33" s="29">
        <v>279.77999999999997</v>
      </c>
      <c r="C33" s="30">
        <v>-100</v>
      </c>
      <c r="D33" s="31">
        <v>52.6789928981839</v>
      </c>
      <c r="E33" s="6">
        <v>14.25</v>
      </c>
      <c r="F33" s="7">
        <v>78.299499298262205</v>
      </c>
      <c r="G33" s="6">
        <v>0</v>
      </c>
      <c r="H33" s="7">
        <v>3.9186742018373702E-2</v>
      </c>
      <c r="I33" s="7">
        <v>4.3451215355383301E-2</v>
      </c>
      <c r="J33" s="7">
        <v>1.1352800825355001</v>
      </c>
      <c r="K33" s="7">
        <v>1.05905291969976</v>
      </c>
      <c r="L33" s="7">
        <v>4.0535220821486001E-2</v>
      </c>
      <c r="M33" s="7">
        <v>1.10944214395137</v>
      </c>
      <c r="N33" s="7">
        <f t="shared" si="0"/>
        <v>5.1150345501941006</v>
      </c>
    </row>
    <row r="34" spans="1:14">
      <c r="A34" s="29">
        <v>22.9</v>
      </c>
      <c r="B34" s="29">
        <v>316.77</v>
      </c>
      <c r="C34" s="30">
        <v>-100</v>
      </c>
      <c r="D34" s="31">
        <v>22.2783346840557</v>
      </c>
      <c r="E34" s="6">
        <v>14.25</v>
      </c>
      <c r="F34" s="7">
        <v>50.639304000000003</v>
      </c>
      <c r="G34" s="6">
        <v>0</v>
      </c>
      <c r="H34" s="7">
        <v>3.9186742018373702E-2</v>
      </c>
      <c r="I34" s="7">
        <v>4.3451215355383301E-2</v>
      </c>
      <c r="J34" s="7">
        <v>1.1352800825355001</v>
      </c>
      <c r="K34" s="7">
        <v>1.05905291969976</v>
      </c>
      <c r="L34" s="7">
        <v>3.9493190426237799E-2</v>
      </c>
      <c r="M34" s="7">
        <v>1.1292533567619301</v>
      </c>
      <c r="N34" s="7">
        <f t="shared" si="0"/>
        <v>3.321396377666316</v>
      </c>
    </row>
    <row r="35" spans="1:14">
      <c r="A35" s="29">
        <v>25.78</v>
      </c>
      <c r="B35" s="29">
        <v>279.77999999999997</v>
      </c>
      <c r="C35" s="30">
        <v>-100</v>
      </c>
      <c r="D35" s="31">
        <v>52.6789928981839</v>
      </c>
      <c r="E35" s="6">
        <v>14.25</v>
      </c>
      <c r="F35" s="7">
        <v>78.299499298262205</v>
      </c>
      <c r="G35" s="6">
        <v>0</v>
      </c>
      <c r="H35" s="7">
        <v>3.9186742018373702E-2</v>
      </c>
      <c r="I35" s="7">
        <v>4.3451215355383301E-2</v>
      </c>
      <c r="J35" s="7">
        <v>1.1352800825355001</v>
      </c>
      <c r="K35" s="7">
        <v>1.05905291969976</v>
      </c>
      <c r="L35" s="7">
        <v>4.0535220821486001E-2</v>
      </c>
      <c r="M35" s="7">
        <v>1.10944214395137</v>
      </c>
      <c r="N35" s="7">
        <f t="shared" si="0"/>
        <v>5.1150345501941006</v>
      </c>
    </row>
    <row r="36" spans="1:14">
      <c r="A36" s="29">
        <v>22.9</v>
      </c>
      <c r="B36" s="29">
        <v>316.77</v>
      </c>
      <c r="C36" s="30">
        <v>-100</v>
      </c>
      <c r="D36" s="31">
        <v>22.2783346840557</v>
      </c>
      <c r="E36" s="6">
        <v>29</v>
      </c>
      <c r="F36" s="7">
        <v>50.639304000000003</v>
      </c>
      <c r="G36" s="6">
        <v>0</v>
      </c>
      <c r="H36" s="7">
        <v>0.22240103375669601</v>
      </c>
      <c r="I36" s="7">
        <v>0.212395484704367</v>
      </c>
      <c r="J36" s="7">
        <v>0.95802573203141295</v>
      </c>
      <c r="K36" s="7">
        <v>0.92032488857384398</v>
      </c>
      <c r="L36" s="7">
        <v>0.221682027132764</v>
      </c>
      <c r="M36" s="7">
        <v>0.95543001212189704</v>
      </c>
      <c r="N36" s="7">
        <f t="shared" si="0"/>
        <v>9.424302438085908</v>
      </c>
    </row>
    <row r="37" spans="1:14">
      <c r="A37" s="29">
        <v>25.78</v>
      </c>
      <c r="B37" s="29">
        <v>279.77999999999997</v>
      </c>
      <c r="C37" s="30">
        <v>-100</v>
      </c>
      <c r="D37" s="31">
        <v>52.6789928981839</v>
      </c>
      <c r="E37" s="6">
        <v>29</v>
      </c>
      <c r="F37" s="7">
        <v>78.299499298262205</v>
      </c>
      <c r="G37" s="6">
        <v>0</v>
      </c>
      <c r="H37" s="7">
        <v>0.22240103375669601</v>
      </c>
      <c r="I37" s="7">
        <v>0.212395484704367</v>
      </c>
      <c r="J37" s="7">
        <v>0.95802573203141295</v>
      </c>
      <c r="K37" s="7">
        <v>0.92032488857384398</v>
      </c>
      <c r="L37" s="7">
        <v>0.21923715635746999</v>
      </c>
      <c r="M37" s="7">
        <v>0.94647629257013899</v>
      </c>
      <c r="N37" s="7">
        <f t="shared" si="0"/>
        <v>13.592900672939377</v>
      </c>
    </row>
    <row r="38" spans="1:14">
      <c r="A38" s="29">
        <v>22.9</v>
      </c>
      <c r="B38" s="29">
        <v>316.77</v>
      </c>
      <c r="C38" s="30">
        <v>-100</v>
      </c>
      <c r="D38" s="31">
        <v>22.2783346840557</v>
      </c>
      <c r="E38" s="6">
        <v>29</v>
      </c>
      <c r="F38" s="7">
        <v>50.639304000000003</v>
      </c>
      <c r="G38" s="6">
        <v>0</v>
      </c>
      <c r="H38" s="7">
        <v>0.22240103375669601</v>
      </c>
      <c r="I38" s="7">
        <v>0.212395484704367</v>
      </c>
      <c r="J38" s="7">
        <v>0.95802573203141295</v>
      </c>
      <c r="K38" s="7">
        <v>0.92032488857384398</v>
      </c>
      <c r="L38" s="7">
        <v>0.221682027132764</v>
      </c>
      <c r="M38" s="7">
        <v>0.95543001212189704</v>
      </c>
      <c r="N38" s="7">
        <f t="shared" si="0"/>
        <v>9.424302438085908</v>
      </c>
    </row>
    <row r="39" spans="1:14">
      <c r="A39" s="29">
        <v>25.78</v>
      </c>
      <c r="B39" s="29">
        <v>279.77999999999997</v>
      </c>
      <c r="C39" s="30">
        <v>-100</v>
      </c>
      <c r="D39" s="31">
        <v>52.6789928981839</v>
      </c>
      <c r="E39" s="6">
        <v>29</v>
      </c>
      <c r="F39" s="7">
        <v>78.299499298262205</v>
      </c>
      <c r="G39" s="6">
        <v>0</v>
      </c>
      <c r="H39" s="7">
        <v>0.22240103375669601</v>
      </c>
      <c r="I39" s="7">
        <v>0.212395484704367</v>
      </c>
      <c r="J39" s="7">
        <v>0.95802573203141295</v>
      </c>
      <c r="K39" s="7">
        <v>0.92032488857384398</v>
      </c>
      <c r="L39" s="7">
        <v>0.21923715635746999</v>
      </c>
      <c r="M39" s="7">
        <v>0.94647629257013899</v>
      </c>
      <c r="N39" s="7">
        <f t="shared" si="0"/>
        <v>13.592900672939377</v>
      </c>
    </row>
    <row r="40" spans="1:14">
      <c r="A40" s="29">
        <v>22.9</v>
      </c>
      <c r="B40" s="29">
        <v>316.77</v>
      </c>
      <c r="C40" s="30">
        <v>-100</v>
      </c>
      <c r="D40" s="31">
        <v>22.2783346840557</v>
      </c>
      <c r="E40" s="6">
        <v>29</v>
      </c>
      <c r="F40" s="7">
        <v>50.639304000000003</v>
      </c>
      <c r="G40" s="6">
        <v>0</v>
      </c>
      <c r="H40" s="7">
        <v>0.22240103375669601</v>
      </c>
      <c r="I40" s="7">
        <v>0.212395484704367</v>
      </c>
      <c r="J40" s="7">
        <v>0.95802573203141295</v>
      </c>
      <c r="K40" s="7">
        <v>0.92032488857384398</v>
      </c>
      <c r="L40" s="7">
        <v>0.221682027132764</v>
      </c>
      <c r="M40" s="7">
        <v>0.95543001212189704</v>
      </c>
      <c r="N40" s="7">
        <f t="shared" si="0"/>
        <v>9.424302438085908</v>
      </c>
    </row>
    <row r="41" spans="1:14">
      <c r="A41" s="29">
        <v>25.78</v>
      </c>
      <c r="B41" s="29">
        <v>279.77999999999997</v>
      </c>
      <c r="C41" s="30">
        <v>-100</v>
      </c>
      <c r="D41" s="31">
        <v>52.6789928981839</v>
      </c>
      <c r="E41" s="6">
        <v>29</v>
      </c>
      <c r="F41" s="7">
        <v>78.299499298262205</v>
      </c>
      <c r="G41" s="6">
        <v>0</v>
      </c>
      <c r="H41" s="7">
        <v>0.22240103375669601</v>
      </c>
      <c r="I41" s="7">
        <v>0.212395484704367</v>
      </c>
      <c r="J41" s="7">
        <v>0.95802573203141295</v>
      </c>
      <c r="K41" s="7">
        <v>0.92032488857384398</v>
      </c>
      <c r="L41" s="7">
        <v>0.21923715635746999</v>
      </c>
      <c r="M41" s="7">
        <v>0.94647629257013899</v>
      </c>
      <c r="N41" s="7">
        <f t="shared" si="0"/>
        <v>13.592900672939377</v>
      </c>
    </row>
    <row r="42" spans="1:14">
      <c r="A42" s="29">
        <v>22.9</v>
      </c>
      <c r="B42" s="29">
        <v>316.77</v>
      </c>
      <c r="C42" s="30">
        <v>-100</v>
      </c>
      <c r="D42" s="31">
        <v>22.2783346840557</v>
      </c>
      <c r="E42" s="6">
        <v>29</v>
      </c>
      <c r="F42" s="7">
        <v>50.639304000000003</v>
      </c>
      <c r="G42" s="6">
        <v>0</v>
      </c>
      <c r="H42" s="7">
        <v>0.22240103375669601</v>
      </c>
      <c r="I42" s="7">
        <v>0.212395484704367</v>
      </c>
      <c r="J42" s="7">
        <v>0.95802573203141295</v>
      </c>
      <c r="K42" s="7">
        <v>0.92032488857384398</v>
      </c>
      <c r="L42" s="7">
        <v>0.221682027132764</v>
      </c>
      <c r="M42" s="7">
        <v>0.95543001212189704</v>
      </c>
      <c r="N42" s="7">
        <f t="shared" si="0"/>
        <v>9.424302438085908</v>
      </c>
    </row>
    <row r="43" spans="1:14">
      <c r="A43" s="29">
        <v>25.78</v>
      </c>
      <c r="B43" s="29">
        <v>279.77999999999997</v>
      </c>
      <c r="C43" s="30">
        <v>-100</v>
      </c>
      <c r="D43" s="31">
        <v>52.6789928981839</v>
      </c>
      <c r="E43" s="6">
        <v>29</v>
      </c>
      <c r="F43" s="7">
        <v>78.299499298262205</v>
      </c>
      <c r="G43" s="6">
        <v>0</v>
      </c>
      <c r="H43" s="7">
        <v>0.22240103375669601</v>
      </c>
      <c r="I43" s="7">
        <v>0.212395484704367</v>
      </c>
      <c r="J43" s="7">
        <v>0.95802573203141295</v>
      </c>
      <c r="K43" s="7">
        <v>0.92032488857384398</v>
      </c>
      <c r="L43" s="7">
        <v>0.21923715635746999</v>
      </c>
      <c r="M43" s="7">
        <v>0.94647629257013899</v>
      </c>
      <c r="N43" s="7">
        <f t="shared" si="0"/>
        <v>13.592900672939377</v>
      </c>
    </row>
    <row r="44" spans="1:14">
      <c r="A44" s="29">
        <v>28.72</v>
      </c>
      <c r="B44" s="29">
        <v>77.3</v>
      </c>
      <c r="C44" s="30">
        <v>100</v>
      </c>
      <c r="D44" s="31">
        <v>48.238612217492197</v>
      </c>
      <c r="E44" s="6">
        <v>14.25</v>
      </c>
      <c r="F44" s="7">
        <v>63.626681490280397</v>
      </c>
      <c r="G44" s="6">
        <v>90</v>
      </c>
      <c r="H44" s="7">
        <v>3.9186742018373702E-2</v>
      </c>
      <c r="I44" s="7">
        <v>4.3451215355383301E-2</v>
      </c>
      <c r="J44" s="7">
        <v>1.1352800825355001</v>
      </c>
      <c r="K44" s="7">
        <v>1.05905291969976</v>
      </c>
      <c r="L44" s="7">
        <v>4.2264830075974598E-2</v>
      </c>
      <c r="M44" s="7">
        <v>1.0787150301861801</v>
      </c>
      <c r="N44" s="7">
        <f t="shared" si="0"/>
        <v>3.7289960200682124</v>
      </c>
    </row>
    <row r="45" spans="1:14">
      <c r="A45" s="29">
        <v>3.13</v>
      </c>
      <c r="B45" s="29">
        <v>101.7</v>
      </c>
      <c r="C45" s="30">
        <v>100</v>
      </c>
      <c r="D45" s="31">
        <v>85.807674736727293</v>
      </c>
      <c r="E45" s="6">
        <v>14.25</v>
      </c>
      <c r="F45" s="7">
        <v>99.135589777679598</v>
      </c>
      <c r="G45" s="6">
        <v>90</v>
      </c>
      <c r="H45" s="7">
        <v>3.9186742018373702E-2</v>
      </c>
      <c r="I45" s="7">
        <v>4.3451215355383301E-2</v>
      </c>
      <c r="J45" s="7">
        <v>1.1352800825355001</v>
      </c>
      <c r="K45" s="7">
        <v>1.05905291969976</v>
      </c>
      <c r="L45" s="7">
        <v>4.1330373964190197E-2</v>
      </c>
      <c r="M45" s="7">
        <v>1.09499658535907</v>
      </c>
      <c r="N45" s="7">
        <f t="shared" si="0"/>
        <v>6.3406520955692542</v>
      </c>
    </row>
    <row r="46" spans="1:14">
      <c r="A46" s="29">
        <v>9.0500000000000007</v>
      </c>
      <c r="B46" s="29">
        <v>38.700000000000003</v>
      </c>
      <c r="C46" s="30">
        <v>100</v>
      </c>
      <c r="D46" s="31">
        <v>20.143480333181198</v>
      </c>
      <c r="E46" s="6">
        <v>14.25</v>
      </c>
      <c r="F46" s="7">
        <v>42.910071831512496</v>
      </c>
      <c r="G46" s="6">
        <v>90</v>
      </c>
      <c r="H46" s="7">
        <v>3.9186742018373702E-2</v>
      </c>
      <c r="I46" s="7">
        <v>4.3451215355383301E-2</v>
      </c>
      <c r="J46" s="7">
        <v>1.1352800825355001</v>
      </c>
      <c r="K46" s="7">
        <v>1.05905291969976</v>
      </c>
      <c r="L46" s="7">
        <v>4.3198348617636002E-2</v>
      </c>
      <c r="M46" s="7">
        <v>1.0631531483019601</v>
      </c>
      <c r="N46" s="7">
        <f t="shared" si="0"/>
        <v>2.3503234970181857</v>
      </c>
    </row>
    <row r="47" spans="1:14">
      <c r="A47" s="29">
        <v>28.72</v>
      </c>
      <c r="B47" s="29">
        <v>77.3</v>
      </c>
      <c r="C47" s="30">
        <v>100</v>
      </c>
      <c r="D47" s="31">
        <v>48.238612217492197</v>
      </c>
      <c r="E47" s="6">
        <v>14.25</v>
      </c>
      <c r="F47" s="7">
        <v>63.626681490280397</v>
      </c>
      <c r="G47" s="6">
        <v>90</v>
      </c>
      <c r="H47" s="7">
        <v>3.9186742018373702E-2</v>
      </c>
      <c r="I47" s="7">
        <v>4.3451215355383301E-2</v>
      </c>
      <c r="J47" s="7">
        <v>1.1352800825355001</v>
      </c>
      <c r="K47" s="7">
        <v>1.05905291969976</v>
      </c>
      <c r="L47" s="7">
        <v>4.2264830075974598E-2</v>
      </c>
      <c r="M47" s="7">
        <v>1.0787150301861801</v>
      </c>
      <c r="N47" s="7">
        <f t="shared" si="0"/>
        <v>3.7289960200682124</v>
      </c>
    </row>
    <row r="48" spans="1:14">
      <c r="A48" s="29">
        <v>3.13</v>
      </c>
      <c r="B48" s="29">
        <v>101.7</v>
      </c>
      <c r="C48" s="30">
        <v>100</v>
      </c>
      <c r="D48" s="31">
        <v>85.807674736727293</v>
      </c>
      <c r="E48" s="6">
        <v>14.25</v>
      </c>
      <c r="F48" s="7">
        <v>99.135589777679598</v>
      </c>
      <c r="G48" s="6">
        <v>90</v>
      </c>
      <c r="H48" s="7">
        <v>3.9186742018373702E-2</v>
      </c>
      <c r="I48" s="7">
        <v>4.3451215355383301E-2</v>
      </c>
      <c r="J48" s="7">
        <v>1.1352800825355001</v>
      </c>
      <c r="K48" s="7">
        <v>1.05905291969976</v>
      </c>
      <c r="L48" s="7">
        <v>4.1330373964190197E-2</v>
      </c>
      <c r="M48" s="7">
        <v>1.09499658535907</v>
      </c>
      <c r="N48" s="7">
        <f t="shared" si="0"/>
        <v>6.3406520955692542</v>
      </c>
    </row>
    <row r="49" spans="1:14">
      <c r="A49" s="29">
        <v>9.0500000000000007</v>
      </c>
      <c r="B49" s="29">
        <v>38.700000000000003</v>
      </c>
      <c r="C49" s="30">
        <v>100</v>
      </c>
      <c r="D49" s="31">
        <v>20.143480333181198</v>
      </c>
      <c r="E49" s="6">
        <v>14.25</v>
      </c>
      <c r="F49" s="7">
        <v>42.910071831512496</v>
      </c>
      <c r="G49" s="6">
        <v>90</v>
      </c>
      <c r="H49" s="7">
        <v>3.9186742018373702E-2</v>
      </c>
      <c r="I49" s="7">
        <v>4.3451215355383301E-2</v>
      </c>
      <c r="J49" s="7">
        <v>1.1352800825355001</v>
      </c>
      <c r="K49" s="7">
        <v>1.05905291969976</v>
      </c>
      <c r="L49" s="7">
        <v>4.3198348617636002E-2</v>
      </c>
      <c r="M49" s="7">
        <v>1.0631531483019601</v>
      </c>
      <c r="N49" s="7">
        <f t="shared" si="0"/>
        <v>2.3503234970181857</v>
      </c>
    </row>
    <row r="50" spans="1:14">
      <c r="A50" s="29">
        <v>28.72</v>
      </c>
      <c r="B50" s="29">
        <v>77.3</v>
      </c>
      <c r="C50" s="30">
        <v>100</v>
      </c>
      <c r="D50" s="31">
        <v>48.238612217492197</v>
      </c>
      <c r="E50" s="6">
        <v>14.25</v>
      </c>
      <c r="F50" s="7">
        <v>63.626681490280397</v>
      </c>
      <c r="G50" s="6">
        <v>90</v>
      </c>
      <c r="H50" s="7">
        <v>3.9186742018373702E-2</v>
      </c>
      <c r="I50" s="7">
        <v>4.3451215355383301E-2</v>
      </c>
      <c r="J50" s="7">
        <v>1.1352800825355001</v>
      </c>
      <c r="K50" s="7">
        <v>1.05905291969976</v>
      </c>
      <c r="L50" s="7">
        <v>4.2264830075974598E-2</v>
      </c>
      <c r="M50" s="7">
        <v>1.0787150301861801</v>
      </c>
      <c r="N50" s="7">
        <f t="shared" si="0"/>
        <v>3.7289960200682124</v>
      </c>
    </row>
    <row r="51" spans="1:14">
      <c r="A51" s="29">
        <v>3.13</v>
      </c>
      <c r="B51" s="29">
        <v>101.7</v>
      </c>
      <c r="C51" s="30">
        <v>100</v>
      </c>
      <c r="D51" s="31">
        <v>85.807674736727293</v>
      </c>
      <c r="E51" s="6">
        <v>14.25</v>
      </c>
      <c r="F51" s="7">
        <v>99.135589777679598</v>
      </c>
      <c r="G51" s="6">
        <v>90</v>
      </c>
      <c r="H51" s="7">
        <v>3.9186742018373702E-2</v>
      </c>
      <c r="I51" s="7">
        <v>4.3451215355383301E-2</v>
      </c>
      <c r="J51" s="7">
        <v>1.1352800825355001</v>
      </c>
      <c r="K51" s="7">
        <v>1.05905291969976</v>
      </c>
      <c r="L51" s="7">
        <v>4.1330373964190197E-2</v>
      </c>
      <c r="M51" s="7">
        <v>1.09499658535907</v>
      </c>
      <c r="N51" s="7">
        <f t="shared" si="0"/>
        <v>6.3406520955692542</v>
      </c>
    </row>
    <row r="52" spans="1:14">
      <c r="A52" s="29">
        <v>9.0500000000000007</v>
      </c>
      <c r="B52" s="29">
        <v>38.700000000000003</v>
      </c>
      <c r="C52" s="30">
        <v>100</v>
      </c>
      <c r="D52" s="31">
        <v>20.143480333181198</v>
      </c>
      <c r="E52" s="6">
        <v>14.25</v>
      </c>
      <c r="F52" s="7">
        <v>42.910071831512496</v>
      </c>
      <c r="G52" s="6">
        <v>90</v>
      </c>
      <c r="H52" s="7">
        <v>3.9186742018373702E-2</v>
      </c>
      <c r="I52" s="7">
        <v>4.3451215355383301E-2</v>
      </c>
      <c r="J52" s="7">
        <v>1.1352800825355001</v>
      </c>
      <c r="K52" s="7">
        <v>1.05905291969976</v>
      </c>
      <c r="L52" s="7">
        <v>4.3198348617636002E-2</v>
      </c>
      <c r="M52" s="7">
        <v>1.0631531483019601</v>
      </c>
      <c r="N52" s="7">
        <f t="shared" si="0"/>
        <v>2.3503234970181857</v>
      </c>
    </row>
    <row r="53" spans="1:14">
      <c r="A53" s="29">
        <v>28.72</v>
      </c>
      <c r="B53" s="29">
        <v>77.3</v>
      </c>
      <c r="C53" s="30">
        <v>100</v>
      </c>
      <c r="D53" s="31">
        <v>48.238612217492197</v>
      </c>
      <c r="E53" s="6">
        <v>14.25</v>
      </c>
      <c r="F53" s="7">
        <v>63.626681490280397</v>
      </c>
      <c r="G53" s="6">
        <v>90</v>
      </c>
      <c r="H53" s="7">
        <v>3.9186742018373702E-2</v>
      </c>
      <c r="I53" s="7">
        <v>4.3451215355383301E-2</v>
      </c>
      <c r="J53" s="7">
        <v>1.1352800825355001</v>
      </c>
      <c r="K53" s="7">
        <v>1.05905291969976</v>
      </c>
      <c r="L53" s="7">
        <v>4.2264830075974598E-2</v>
      </c>
      <c r="M53" s="7">
        <v>1.0787150301861801</v>
      </c>
      <c r="N53" s="7">
        <f t="shared" si="0"/>
        <v>3.7289960200682124</v>
      </c>
    </row>
    <row r="54" spans="1:14">
      <c r="A54" s="29">
        <v>3.13</v>
      </c>
      <c r="B54" s="29">
        <v>101.7</v>
      </c>
      <c r="C54" s="30">
        <v>100</v>
      </c>
      <c r="D54" s="31">
        <v>85.807674736727293</v>
      </c>
      <c r="E54" s="6">
        <v>14.25</v>
      </c>
      <c r="F54" s="7">
        <v>99.135589777679598</v>
      </c>
      <c r="G54" s="6">
        <v>90</v>
      </c>
      <c r="H54" s="7">
        <v>3.9186742018373702E-2</v>
      </c>
      <c r="I54" s="7">
        <v>4.3451215355383301E-2</v>
      </c>
      <c r="J54" s="7">
        <v>1.1352800825355001</v>
      </c>
      <c r="K54" s="7">
        <v>1.05905291969976</v>
      </c>
      <c r="L54" s="7">
        <v>4.1330373964190197E-2</v>
      </c>
      <c r="M54" s="7">
        <v>1.09499658535907</v>
      </c>
      <c r="N54" s="7">
        <f t="shared" si="0"/>
        <v>6.3406520955692542</v>
      </c>
    </row>
    <row r="55" spans="1:14">
      <c r="A55" s="29">
        <v>9.0500000000000007</v>
      </c>
      <c r="B55" s="29">
        <v>38.700000000000003</v>
      </c>
      <c r="C55" s="30">
        <v>100</v>
      </c>
      <c r="D55" s="31">
        <v>20.143480333181198</v>
      </c>
      <c r="E55" s="6">
        <v>14.25</v>
      </c>
      <c r="F55" s="7">
        <v>42.910071831512496</v>
      </c>
      <c r="G55" s="6">
        <v>90</v>
      </c>
      <c r="H55" s="7">
        <v>3.9186742018373702E-2</v>
      </c>
      <c r="I55" s="7">
        <v>4.3451215355383301E-2</v>
      </c>
      <c r="J55" s="7">
        <v>1.1352800825355001</v>
      </c>
      <c r="K55" s="7">
        <v>1.05905291969976</v>
      </c>
      <c r="L55" s="7">
        <v>4.3198348617636002E-2</v>
      </c>
      <c r="M55" s="7">
        <v>1.0631531483019601</v>
      </c>
      <c r="N55" s="7">
        <f t="shared" si="0"/>
        <v>2.3503234970181857</v>
      </c>
    </row>
    <row r="56" spans="1:14">
      <c r="A56" s="29">
        <v>28.72</v>
      </c>
      <c r="B56" s="29">
        <v>77.3</v>
      </c>
      <c r="C56" s="30">
        <v>100</v>
      </c>
      <c r="D56" s="31">
        <v>48.238612217492197</v>
      </c>
      <c r="E56" s="6">
        <v>29</v>
      </c>
      <c r="F56" s="7">
        <v>63.626681490280397</v>
      </c>
      <c r="G56" s="6">
        <v>90</v>
      </c>
      <c r="H56" s="7">
        <v>0.22240103375669601</v>
      </c>
      <c r="I56" s="7">
        <v>0.212395484704367</v>
      </c>
      <c r="J56" s="7">
        <v>0.95802573203141295</v>
      </c>
      <c r="K56" s="7">
        <v>0.92032488857384398</v>
      </c>
      <c r="L56" s="7">
        <v>0.21517904909086899</v>
      </c>
      <c r="M56" s="7">
        <v>0.93116536152405205</v>
      </c>
      <c r="N56" s="7">
        <f t="shared" si="0"/>
        <v>10.286944564717469</v>
      </c>
    </row>
    <row r="57" spans="1:14">
      <c r="A57" s="29">
        <v>3.13</v>
      </c>
      <c r="B57" s="29">
        <v>101.7</v>
      </c>
      <c r="C57" s="30">
        <v>100</v>
      </c>
      <c r="D57" s="31">
        <v>85.807674736727293</v>
      </c>
      <c r="E57" s="6">
        <v>29</v>
      </c>
      <c r="F57" s="7">
        <v>99.135589777679598</v>
      </c>
      <c r="G57" s="6">
        <v>90</v>
      </c>
      <c r="H57" s="7">
        <v>0.22240103375669601</v>
      </c>
      <c r="I57" s="7">
        <v>0.212395484704367</v>
      </c>
      <c r="J57" s="7">
        <v>0.95802573203141295</v>
      </c>
      <c r="K57" s="7">
        <v>0.92032488857384398</v>
      </c>
      <c r="L57" s="7">
        <v>0.21737152298502199</v>
      </c>
      <c r="M57" s="7">
        <v>0.93950839567441402</v>
      </c>
      <c r="N57" s="7">
        <f t="shared" si="0"/>
        <v>16.318382626643466</v>
      </c>
    </row>
    <row r="58" spans="1:14">
      <c r="A58" s="29">
        <v>9.0500000000000007</v>
      </c>
      <c r="B58" s="29">
        <v>38.700000000000003</v>
      </c>
      <c r="C58" s="30">
        <v>100</v>
      </c>
      <c r="D58" s="31">
        <v>20.143480333181198</v>
      </c>
      <c r="E58" s="6">
        <v>29</v>
      </c>
      <c r="F58" s="7">
        <v>42.910071831512496</v>
      </c>
      <c r="G58" s="6">
        <v>90</v>
      </c>
      <c r="H58" s="7">
        <v>0.22240103375669601</v>
      </c>
      <c r="I58" s="7">
        <v>0.212395484704367</v>
      </c>
      <c r="J58" s="7">
        <v>0.95802573203141295</v>
      </c>
      <c r="K58" s="7">
        <v>0.92032488857384398</v>
      </c>
      <c r="L58" s="7">
        <v>0.21298877497687899</v>
      </c>
      <c r="M58" s="7">
        <v>0.92265919279170605</v>
      </c>
      <c r="N58" s="7">
        <f t="shared" si="0"/>
        <v>6.8336464745302559</v>
      </c>
    </row>
    <row r="59" spans="1:14">
      <c r="A59" s="29">
        <v>28.72</v>
      </c>
      <c r="B59" s="29">
        <v>77.3</v>
      </c>
      <c r="C59" s="30">
        <v>100</v>
      </c>
      <c r="D59" s="31">
        <v>48.238612217492197</v>
      </c>
      <c r="E59" s="6">
        <v>29</v>
      </c>
      <c r="F59" s="7">
        <v>63.626681490280397</v>
      </c>
      <c r="G59" s="6">
        <v>90</v>
      </c>
      <c r="H59" s="7">
        <v>0.22240103375669601</v>
      </c>
      <c r="I59" s="7">
        <v>0.212395484704367</v>
      </c>
      <c r="J59" s="7">
        <v>0.95802573203141295</v>
      </c>
      <c r="K59" s="7">
        <v>0.92032488857384398</v>
      </c>
      <c r="L59" s="7">
        <v>0.21517904909086899</v>
      </c>
      <c r="M59" s="7">
        <v>0.93116536152405205</v>
      </c>
      <c r="N59" s="7">
        <f t="shared" si="0"/>
        <v>10.286944564717469</v>
      </c>
    </row>
    <row r="60" spans="1:14">
      <c r="A60" s="29">
        <v>3.13</v>
      </c>
      <c r="B60" s="29">
        <v>101.7</v>
      </c>
      <c r="C60" s="30">
        <v>100</v>
      </c>
      <c r="D60" s="31">
        <v>85.807674736727293</v>
      </c>
      <c r="E60" s="6">
        <v>29</v>
      </c>
      <c r="F60" s="7">
        <v>99.135589777679598</v>
      </c>
      <c r="G60" s="6">
        <v>90</v>
      </c>
      <c r="H60" s="7">
        <v>0.22240103375669601</v>
      </c>
      <c r="I60" s="7">
        <v>0.212395484704367</v>
      </c>
      <c r="J60" s="7">
        <v>0.95802573203141295</v>
      </c>
      <c r="K60" s="7">
        <v>0.92032488857384398</v>
      </c>
      <c r="L60" s="7">
        <v>0.21737152298502199</v>
      </c>
      <c r="M60" s="7">
        <v>0.93950839567441402</v>
      </c>
      <c r="N60" s="7">
        <f t="shared" si="0"/>
        <v>16.318382626643466</v>
      </c>
    </row>
    <row r="61" spans="1:14">
      <c r="A61" s="29">
        <v>9.0500000000000007</v>
      </c>
      <c r="B61" s="29">
        <v>38.700000000000003</v>
      </c>
      <c r="C61" s="30">
        <v>100</v>
      </c>
      <c r="D61" s="31">
        <v>20.143480333181198</v>
      </c>
      <c r="E61" s="6">
        <v>29</v>
      </c>
      <c r="F61" s="7">
        <v>42.910071831512496</v>
      </c>
      <c r="G61" s="6">
        <v>90</v>
      </c>
      <c r="H61" s="7">
        <v>0.22240103375669601</v>
      </c>
      <c r="I61" s="7">
        <v>0.212395484704367</v>
      </c>
      <c r="J61" s="7">
        <v>0.95802573203141295</v>
      </c>
      <c r="K61" s="7">
        <v>0.92032488857384398</v>
      </c>
      <c r="L61" s="7">
        <v>0.21298877497687899</v>
      </c>
      <c r="M61" s="7">
        <v>0.92265919279170605</v>
      </c>
      <c r="N61" s="7">
        <f t="shared" si="0"/>
        <v>6.8336464745302559</v>
      </c>
    </row>
    <row r="62" spans="1:14">
      <c r="A62" s="29">
        <v>28.72</v>
      </c>
      <c r="B62" s="29">
        <v>77.3</v>
      </c>
      <c r="C62" s="30">
        <v>100</v>
      </c>
      <c r="D62" s="31">
        <v>48.238612217492197</v>
      </c>
      <c r="E62" s="6">
        <v>29</v>
      </c>
      <c r="F62" s="7">
        <v>63.626681490280397</v>
      </c>
      <c r="G62" s="6">
        <v>90</v>
      </c>
      <c r="H62" s="7">
        <v>0.22240103375669601</v>
      </c>
      <c r="I62" s="7">
        <v>0.212395484704367</v>
      </c>
      <c r="J62" s="7">
        <v>0.95802573203141295</v>
      </c>
      <c r="K62" s="7">
        <v>0.92032488857384398</v>
      </c>
      <c r="L62" s="7">
        <v>0.21517904909086899</v>
      </c>
      <c r="M62" s="7">
        <v>0.93116536152405205</v>
      </c>
      <c r="N62" s="7">
        <f t="shared" si="0"/>
        <v>10.286944564717469</v>
      </c>
    </row>
    <row r="63" spans="1:14">
      <c r="A63" s="29">
        <v>3.13</v>
      </c>
      <c r="B63" s="29">
        <v>101.7</v>
      </c>
      <c r="C63" s="30">
        <v>100</v>
      </c>
      <c r="D63" s="31">
        <v>85.807674736727293</v>
      </c>
      <c r="E63" s="6">
        <v>29</v>
      </c>
      <c r="F63" s="7">
        <v>99.135589777679598</v>
      </c>
      <c r="G63" s="6">
        <v>90</v>
      </c>
      <c r="H63" s="7">
        <v>0.22240103375669601</v>
      </c>
      <c r="I63" s="7">
        <v>0.212395484704367</v>
      </c>
      <c r="J63" s="7">
        <v>0.95802573203141295</v>
      </c>
      <c r="K63" s="7">
        <v>0.92032488857384398</v>
      </c>
      <c r="L63" s="7">
        <v>0.21737152298502199</v>
      </c>
      <c r="M63" s="7">
        <v>0.93950839567441402</v>
      </c>
      <c r="N63" s="7">
        <f t="shared" si="0"/>
        <v>16.318382626643466</v>
      </c>
    </row>
    <row r="64" spans="1:14">
      <c r="A64" s="29">
        <v>9.0500000000000007</v>
      </c>
      <c r="B64" s="29">
        <v>38.700000000000003</v>
      </c>
      <c r="C64" s="30">
        <v>100</v>
      </c>
      <c r="D64" s="31">
        <v>20.143480333181198</v>
      </c>
      <c r="E64" s="6">
        <v>29</v>
      </c>
      <c r="F64" s="7">
        <v>42.910071831512496</v>
      </c>
      <c r="G64" s="6">
        <v>90</v>
      </c>
      <c r="H64" s="7">
        <v>0.22240103375669601</v>
      </c>
      <c r="I64" s="7">
        <v>0.212395484704367</v>
      </c>
      <c r="J64" s="7">
        <v>0.95802573203141295</v>
      </c>
      <c r="K64" s="7">
        <v>0.92032488857384398</v>
      </c>
      <c r="L64" s="7">
        <v>0.21298877497687899</v>
      </c>
      <c r="M64" s="7">
        <v>0.92265919279170605</v>
      </c>
      <c r="N64" s="7">
        <f t="shared" si="0"/>
        <v>6.8336464745302559</v>
      </c>
    </row>
    <row r="65" spans="1:14">
      <c r="A65" s="29">
        <v>28.72</v>
      </c>
      <c r="B65" s="29">
        <v>77.3</v>
      </c>
      <c r="C65" s="30">
        <v>100</v>
      </c>
      <c r="D65" s="31">
        <v>48.238612217492197</v>
      </c>
      <c r="E65" s="6">
        <v>29</v>
      </c>
      <c r="F65" s="7">
        <v>63.626681490280397</v>
      </c>
      <c r="G65" s="6">
        <v>90</v>
      </c>
      <c r="H65" s="7">
        <v>0.22240103375669601</v>
      </c>
      <c r="I65" s="7">
        <v>0.212395484704367</v>
      </c>
      <c r="J65" s="7">
        <v>0.95802573203141295</v>
      </c>
      <c r="K65" s="7">
        <v>0.92032488857384398</v>
      </c>
      <c r="L65" s="7">
        <v>0.21517904909086899</v>
      </c>
      <c r="M65" s="7">
        <v>0.93116536152405205</v>
      </c>
      <c r="N65" s="7">
        <f t="shared" si="0"/>
        <v>10.286944564717469</v>
      </c>
    </row>
    <row r="66" spans="1:14">
      <c r="A66" s="29">
        <v>3.13</v>
      </c>
      <c r="B66" s="29">
        <v>101.7</v>
      </c>
      <c r="C66" s="30">
        <v>100</v>
      </c>
      <c r="D66" s="31">
        <v>85.807674736727293</v>
      </c>
      <c r="E66" s="6">
        <v>29</v>
      </c>
      <c r="F66" s="7">
        <v>99.135589777679598</v>
      </c>
      <c r="G66" s="6">
        <v>90</v>
      </c>
      <c r="H66" s="7">
        <v>0.22240103375669601</v>
      </c>
      <c r="I66" s="7">
        <v>0.212395484704367</v>
      </c>
      <c r="J66" s="7">
        <v>0.95802573203141295</v>
      </c>
      <c r="K66" s="7">
        <v>0.92032488857384398</v>
      </c>
      <c r="L66" s="7">
        <v>0.21737152298502199</v>
      </c>
      <c r="M66" s="7">
        <v>0.93950839567441402</v>
      </c>
      <c r="N66" s="7">
        <f t="shared" si="0"/>
        <v>16.318382626643466</v>
      </c>
    </row>
    <row r="67" spans="1:14">
      <c r="A67" s="29">
        <v>9.0500000000000007</v>
      </c>
      <c r="B67" s="29">
        <v>38.700000000000003</v>
      </c>
      <c r="C67" s="30">
        <v>100</v>
      </c>
      <c r="D67" s="31">
        <v>20.143480333181198</v>
      </c>
      <c r="E67" s="6">
        <v>29</v>
      </c>
      <c r="F67" s="7">
        <v>42.910071831512496</v>
      </c>
      <c r="G67" s="6">
        <v>90</v>
      </c>
      <c r="H67" s="7">
        <v>0.22240103375669601</v>
      </c>
      <c r="I67" s="7">
        <v>0.212395484704367</v>
      </c>
      <c r="J67" s="7">
        <v>0.95802573203141295</v>
      </c>
      <c r="K67" s="7">
        <v>0.92032488857384398</v>
      </c>
      <c r="L67" s="7">
        <v>0.21298877497687899</v>
      </c>
      <c r="M67" s="7">
        <v>0.92265919279170605</v>
      </c>
      <c r="N67" s="7">
        <f t="shared" si="0"/>
        <v>6.8336464745302559</v>
      </c>
    </row>
  </sheetData>
  <mergeCells count="4">
    <mergeCell ref="H1:K1"/>
    <mergeCell ref="L1:N1"/>
    <mergeCell ref="A1:E1"/>
    <mergeCell ref="F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F3" sqref="F3"/>
    </sheetView>
  </sheetViews>
  <sheetFormatPr defaultRowHeight="14.5"/>
  <cols>
    <col min="1" max="1" width="8.81640625" bestFit="1" customWidth="1"/>
    <col min="2" max="2" width="12" customWidth="1"/>
    <col min="3" max="3" width="17.54296875" customWidth="1"/>
    <col min="4" max="4" width="11.90625" customWidth="1"/>
  </cols>
  <sheetData>
    <row r="1" spans="1:4">
      <c r="A1" s="122" t="s">
        <v>0</v>
      </c>
      <c r="B1" s="124"/>
      <c r="C1" s="13" t="s">
        <v>24</v>
      </c>
      <c r="D1" s="13" t="s">
        <v>1</v>
      </c>
    </row>
    <row r="2" spans="1:4" ht="17">
      <c r="A2" s="14" t="s">
        <v>2</v>
      </c>
      <c r="B2" s="14" t="s">
        <v>3</v>
      </c>
      <c r="C2" s="13" t="s">
        <v>68</v>
      </c>
      <c r="D2" s="33" t="s">
        <v>70</v>
      </c>
    </row>
    <row r="3" spans="1:4">
      <c r="A3" s="14" t="s">
        <v>5</v>
      </c>
      <c r="B3" s="14" t="s">
        <v>6</v>
      </c>
      <c r="C3" s="33" t="s">
        <v>69</v>
      </c>
      <c r="D3" s="33" t="s">
        <v>69</v>
      </c>
    </row>
    <row r="4" spans="1:4">
      <c r="A4" s="5">
        <v>3.133</v>
      </c>
      <c r="B4" s="6">
        <v>101.7</v>
      </c>
      <c r="C4" s="7">
        <v>4.5979744</v>
      </c>
      <c r="D4" s="7">
        <v>4.9579744000000003</v>
      </c>
    </row>
    <row r="5" spans="1:4">
      <c r="A5" s="6">
        <v>22.9</v>
      </c>
      <c r="B5" s="6">
        <v>-43.23</v>
      </c>
      <c r="C5" s="7">
        <v>3.7987786666666699</v>
      </c>
      <c r="D5" s="17">
        <v>4.1587786666666702</v>
      </c>
    </row>
    <row r="6" spans="1:4">
      <c r="A6" s="8">
        <v>23</v>
      </c>
      <c r="B6" s="8">
        <v>30</v>
      </c>
      <c r="C6" s="9">
        <v>4.1680000000000001</v>
      </c>
      <c r="D6" s="9">
        <v>4.5279999999999996</v>
      </c>
    </row>
    <row r="7" spans="1:4">
      <c r="A7" s="8">
        <v>25.78</v>
      </c>
      <c r="B7" s="8">
        <v>-80.22</v>
      </c>
      <c r="C7" s="9">
        <v>4.2094613333333299</v>
      </c>
      <c r="D7" s="9">
        <v>4.5694613333333303</v>
      </c>
    </row>
    <row r="8" spans="1:4">
      <c r="A8" s="8">
        <v>28.716999999999999</v>
      </c>
      <c r="B8" s="8">
        <v>77.3</v>
      </c>
      <c r="C8" s="9">
        <v>4.8982040444444399</v>
      </c>
      <c r="D8" s="9">
        <v>5.25820404444445</v>
      </c>
    </row>
    <row r="9" spans="1:4">
      <c r="A9" s="8">
        <v>33.94</v>
      </c>
      <c r="B9" s="8">
        <v>18.43</v>
      </c>
      <c r="C9" s="9">
        <v>2.2033027555555602</v>
      </c>
      <c r="D9" s="9">
        <v>2.5633027555555601</v>
      </c>
    </row>
    <row r="10" spans="1:4">
      <c r="A10" s="8">
        <v>41.9</v>
      </c>
      <c r="B10" s="8">
        <v>12.49</v>
      </c>
      <c r="C10" s="9">
        <v>2.6874933333333302</v>
      </c>
      <c r="D10" s="9">
        <v>3.0474933333333301</v>
      </c>
    </row>
    <row r="11" spans="1:4">
      <c r="A11" s="8">
        <v>51.5</v>
      </c>
      <c r="B11" s="8">
        <v>-0.14000000000000001</v>
      </c>
      <c r="C11" s="9">
        <v>2.0927333333333298</v>
      </c>
      <c r="D11" s="9">
        <v>2.4527333333333301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F10" sqref="F10"/>
    </sheetView>
  </sheetViews>
  <sheetFormatPr defaultRowHeight="14.5"/>
  <cols>
    <col min="1" max="6" width="8.81640625" bestFit="1" customWidth="1"/>
    <col min="7" max="7" width="10.26953125" customWidth="1"/>
    <col min="8" max="8" width="14.54296875" customWidth="1"/>
    <col min="9" max="10" width="13.453125" bestFit="1" customWidth="1"/>
    <col min="11" max="11" width="16.1796875" customWidth="1"/>
  </cols>
  <sheetData>
    <row r="1" spans="1:11">
      <c r="A1" s="120" t="s">
        <v>0</v>
      </c>
      <c r="B1" s="120"/>
      <c r="C1" s="120"/>
      <c r="D1" s="13" t="s">
        <v>1</v>
      </c>
      <c r="E1" s="120" t="s">
        <v>0</v>
      </c>
      <c r="F1" s="120"/>
      <c r="G1" s="120"/>
      <c r="H1" s="120" t="s">
        <v>1</v>
      </c>
      <c r="I1" s="120"/>
      <c r="J1" s="120"/>
      <c r="K1" s="120"/>
    </row>
    <row r="2" spans="1:11" ht="17">
      <c r="A2" s="14" t="s">
        <v>2</v>
      </c>
      <c r="B2" s="14" t="s">
        <v>3</v>
      </c>
      <c r="C2" s="15" t="s">
        <v>8</v>
      </c>
      <c r="D2" s="15" t="s">
        <v>72</v>
      </c>
      <c r="E2" s="14" t="s">
        <v>2</v>
      </c>
      <c r="F2" s="14" t="s">
        <v>3</v>
      </c>
      <c r="G2" s="15" t="s">
        <v>8</v>
      </c>
      <c r="H2" s="15" t="s">
        <v>71</v>
      </c>
      <c r="I2" s="15" t="s">
        <v>71</v>
      </c>
      <c r="J2" s="15" t="s">
        <v>71</v>
      </c>
      <c r="K2" s="15" t="s">
        <v>71</v>
      </c>
    </row>
    <row r="3" spans="1:11" ht="16.5">
      <c r="A3" s="14" t="s">
        <v>5</v>
      </c>
      <c r="B3" s="14" t="s">
        <v>6</v>
      </c>
      <c r="C3" s="13" t="s">
        <v>10</v>
      </c>
      <c r="D3" s="13" t="s">
        <v>73</v>
      </c>
      <c r="E3" s="14" t="s">
        <v>5</v>
      </c>
      <c r="F3" s="14" t="s">
        <v>6</v>
      </c>
      <c r="G3" s="13" t="s">
        <v>10</v>
      </c>
      <c r="H3" s="13" t="s">
        <v>17</v>
      </c>
      <c r="I3" s="13" t="s">
        <v>18</v>
      </c>
      <c r="J3" s="13" t="s">
        <v>19</v>
      </c>
      <c r="K3" s="13" t="s">
        <v>20</v>
      </c>
    </row>
    <row r="4" spans="1:11">
      <c r="A4" s="5">
        <v>3.133</v>
      </c>
      <c r="B4" s="6">
        <v>101.7</v>
      </c>
      <c r="C4" s="6">
        <v>0.1</v>
      </c>
      <c r="D4" s="8">
        <v>3.8052512079644498</v>
      </c>
      <c r="E4" s="5">
        <v>3.133</v>
      </c>
      <c r="F4" s="6">
        <v>101.7</v>
      </c>
      <c r="G4" s="6">
        <v>1</v>
      </c>
      <c r="H4" s="18">
        <v>3.03215013825778</v>
      </c>
      <c r="I4" s="18">
        <v>3.42888949338667</v>
      </c>
      <c r="J4" s="19">
        <v>3.1115738885333299</v>
      </c>
      <c r="K4" s="18">
        <v>3.6350140051199999</v>
      </c>
    </row>
    <row r="5" spans="1:11">
      <c r="A5" s="5">
        <v>3.133</v>
      </c>
      <c r="B5" s="6">
        <v>101.7</v>
      </c>
      <c r="C5" s="6">
        <v>0.15</v>
      </c>
      <c r="D5" s="8">
        <v>3.7445123286050701</v>
      </c>
      <c r="E5" s="5">
        <v>3.133</v>
      </c>
      <c r="F5" s="6">
        <v>101.7</v>
      </c>
      <c r="G5" s="6">
        <v>1.5</v>
      </c>
      <c r="H5" s="18">
        <v>2.7999654456102001</v>
      </c>
      <c r="I5" s="18">
        <v>3.2188280448707798</v>
      </c>
      <c r="J5" s="19">
        <v>2.9206998419357899</v>
      </c>
      <c r="K5" s="18">
        <v>3.5268472588913302</v>
      </c>
    </row>
    <row r="6" spans="1:11">
      <c r="A6" s="5">
        <v>3.133</v>
      </c>
      <c r="B6" s="6">
        <v>101.7</v>
      </c>
      <c r="C6" s="6">
        <v>0.3</v>
      </c>
      <c r="D6" s="8">
        <v>3.6309577659733301</v>
      </c>
      <c r="E6" s="5">
        <v>3.133</v>
      </c>
      <c r="F6" s="6">
        <v>101.7</v>
      </c>
      <c r="G6" s="6">
        <v>3</v>
      </c>
      <c r="H6" s="18">
        <v>2.32006731525333</v>
      </c>
      <c r="I6" s="18">
        <v>2.7883756520533298</v>
      </c>
      <c r="J6" s="19">
        <v>2.5232379744177802</v>
      </c>
      <c r="K6" s="18">
        <v>3.3172511632177799</v>
      </c>
    </row>
    <row r="7" spans="1:11">
      <c r="A7" s="5">
        <v>3.133</v>
      </c>
      <c r="B7" s="6">
        <v>101.7</v>
      </c>
      <c r="C7" s="6">
        <v>0.35</v>
      </c>
      <c r="D7" s="8">
        <v>3.59494611097836</v>
      </c>
      <c r="E7" s="5">
        <v>3.133</v>
      </c>
      <c r="F7" s="6">
        <v>101.7</v>
      </c>
      <c r="G7" s="6">
        <v>3.5</v>
      </c>
      <c r="H7" s="18">
        <v>2.1825905391163198</v>
      </c>
      <c r="I7" s="18">
        <v>2.6512285544059</v>
      </c>
      <c r="J7" s="19">
        <v>2.4076856139220699</v>
      </c>
      <c r="K7" s="18">
        <v>3.2540821643113498</v>
      </c>
    </row>
    <row r="8" spans="1:11">
      <c r="A8" s="6">
        <v>22.9</v>
      </c>
      <c r="B8" s="6">
        <v>-43.23</v>
      </c>
      <c r="C8" s="6">
        <v>0.1</v>
      </c>
      <c r="D8" s="8">
        <v>2.8299316691851901</v>
      </c>
      <c r="E8" s="6">
        <v>22.9</v>
      </c>
      <c r="F8" s="6">
        <v>-43.23</v>
      </c>
      <c r="G8" s="6">
        <v>1</v>
      </c>
      <c r="H8" s="18">
        <v>0.40179373451851802</v>
      </c>
      <c r="I8" s="18">
        <v>1.6700138104592599</v>
      </c>
      <c r="J8" s="19">
        <v>0.69419163040592602</v>
      </c>
      <c r="K8" s="18">
        <v>2.0369680291259198</v>
      </c>
    </row>
    <row r="9" spans="1:11">
      <c r="A9" s="6">
        <v>22.9</v>
      </c>
      <c r="B9" s="6">
        <v>-43.23</v>
      </c>
      <c r="C9" s="6">
        <v>0.15</v>
      </c>
      <c r="D9" s="8">
        <v>2.6154283306668802</v>
      </c>
      <c r="E9" s="6">
        <v>22.9</v>
      </c>
      <c r="F9" s="6">
        <v>-43.23</v>
      </c>
      <c r="G9" s="6">
        <v>1.5</v>
      </c>
      <c r="H9" s="18">
        <v>0.29877104680184002</v>
      </c>
      <c r="I9" s="18">
        <v>1.19290371066922</v>
      </c>
      <c r="J9" s="19">
        <v>0.48717372141766002</v>
      </c>
      <c r="K9" s="18">
        <v>1.54749189753167</v>
      </c>
    </row>
    <row r="10" spans="1:11">
      <c r="A10" s="6">
        <v>22.9</v>
      </c>
      <c r="B10" s="6">
        <v>-43.23</v>
      </c>
      <c r="C10" s="6">
        <v>0.3</v>
      </c>
      <c r="D10" s="8">
        <v>2.1525609310814802</v>
      </c>
      <c r="E10" s="6">
        <v>22.9</v>
      </c>
      <c r="F10" s="6">
        <v>-43.23</v>
      </c>
      <c r="G10" s="6">
        <v>3</v>
      </c>
      <c r="H10" s="18">
        <v>0.15631157285925901</v>
      </c>
      <c r="I10" s="18">
        <v>0.55161828722074102</v>
      </c>
      <c r="J10" s="19">
        <v>0.252966076361481</v>
      </c>
      <c r="K10" s="18">
        <v>0.88196126357036897</v>
      </c>
    </row>
    <row r="11" spans="1:11">
      <c r="A11" s="6">
        <v>22.9</v>
      </c>
      <c r="B11" s="6">
        <v>-43.23</v>
      </c>
      <c r="C11" s="6">
        <v>0.35</v>
      </c>
      <c r="D11" s="8">
        <v>2.0304247957396999</v>
      </c>
      <c r="E11" s="6">
        <v>22.9</v>
      </c>
      <c r="F11" s="6">
        <v>-43.23</v>
      </c>
      <c r="G11" s="6">
        <v>3.5</v>
      </c>
      <c r="H11" s="18">
        <v>0.137295961355521</v>
      </c>
      <c r="I11" s="18">
        <v>0.45745405958718599</v>
      </c>
      <c r="J11" s="19">
        <v>0.22642424394413199</v>
      </c>
      <c r="K11" s="18">
        <v>0.79483768826244405</v>
      </c>
    </row>
    <row r="12" spans="1:11">
      <c r="A12" s="6">
        <v>23</v>
      </c>
      <c r="B12" s="6">
        <v>30</v>
      </c>
      <c r="C12" s="6">
        <v>0.1</v>
      </c>
      <c r="D12" s="8">
        <v>0.44382101333333301</v>
      </c>
      <c r="E12" s="6">
        <v>23</v>
      </c>
      <c r="F12" s="6">
        <v>30</v>
      </c>
      <c r="G12" s="6">
        <v>1</v>
      </c>
      <c r="H12" s="18">
        <v>2.9109191111111099E-2</v>
      </c>
      <c r="I12" s="18">
        <v>0.29018086851851899</v>
      </c>
      <c r="J12" s="20">
        <v>0.17499052703703699</v>
      </c>
      <c r="K12" s="18">
        <v>1.9431183820740601E-4</v>
      </c>
    </row>
    <row r="13" spans="1:11">
      <c r="A13" s="6">
        <v>23</v>
      </c>
      <c r="B13" s="6">
        <v>30</v>
      </c>
      <c r="C13" s="6">
        <v>0.15</v>
      </c>
      <c r="D13" s="8">
        <v>0.36775857378286703</v>
      </c>
      <c r="E13" s="6">
        <v>23</v>
      </c>
      <c r="F13" s="6">
        <v>30</v>
      </c>
      <c r="G13" s="6">
        <v>1.5</v>
      </c>
      <c r="H13" s="18">
        <v>1.7343527762644001E-2</v>
      </c>
      <c r="I13" s="18">
        <v>0.22248915460899699</v>
      </c>
      <c r="J13" s="20">
        <v>0.120391093621106</v>
      </c>
      <c r="K13" s="18">
        <v>8.0646699409877101E-5</v>
      </c>
    </row>
    <row r="14" spans="1:11">
      <c r="A14" s="6">
        <v>23</v>
      </c>
      <c r="B14" s="6">
        <v>30</v>
      </c>
      <c r="C14" s="6">
        <v>0.3</v>
      </c>
      <c r="D14" s="8">
        <v>0.25249597037037103</v>
      </c>
      <c r="E14" s="6">
        <v>23</v>
      </c>
      <c r="F14" s="6">
        <v>30</v>
      </c>
      <c r="G14" s="6">
        <v>3</v>
      </c>
      <c r="H14" s="18">
        <v>1.1051820859259199E-3</v>
      </c>
      <c r="I14" s="18">
        <v>0.108626061925926</v>
      </c>
      <c r="J14" s="20">
        <v>4.3348706851851902E-2</v>
      </c>
      <c r="K14" s="18">
        <v>0</v>
      </c>
    </row>
    <row r="15" spans="1:11">
      <c r="A15" s="6">
        <v>23</v>
      </c>
      <c r="B15" s="6">
        <v>30</v>
      </c>
      <c r="C15" s="6">
        <v>0.35</v>
      </c>
      <c r="D15" s="8">
        <v>0.23047691365426301</v>
      </c>
      <c r="E15" s="6">
        <v>23</v>
      </c>
      <c r="F15" s="6">
        <v>30</v>
      </c>
      <c r="G15" s="6">
        <v>3.5</v>
      </c>
      <c r="H15" s="18">
        <v>7.7167381626944099E-4</v>
      </c>
      <c r="I15" s="18">
        <v>9.2043680958754703E-2</v>
      </c>
      <c r="J15" s="20">
        <v>3.3991305351911E-2</v>
      </c>
      <c r="K15" s="18">
        <v>0</v>
      </c>
    </row>
    <row r="16" spans="1:11">
      <c r="A16" s="6">
        <v>25.78</v>
      </c>
      <c r="B16" s="6">
        <v>-80.22</v>
      </c>
      <c r="C16" s="6">
        <v>0.1</v>
      </c>
      <c r="D16" s="8">
        <v>3.5292751402785201</v>
      </c>
      <c r="E16" s="6">
        <v>25.78</v>
      </c>
      <c r="F16" s="6">
        <v>-80.22</v>
      </c>
      <c r="G16" s="6">
        <v>1</v>
      </c>
      <c r="H16" s="18">
        <v>1.20237495749392</v>
      </c>
      <c r="I16" s="18">
        <v>2.3761532510518402</v>
      </c>
      <c r="J16" s="19">
        <v>2.5199796370962999</v>
      </c>
      <c r="K16" s="18">
        <v>1.9169390007348099</v>
      </c>
    </row>
    <row r="17" spans="1:11">
      <c r="A17" s="6">
        <v>25.78</v>
      </c>
      <c r="B17" s="6">
        <v>-80.22</v>
      </c>
      <c r="C17" s="6">
        <v>0.15</v>
      </c>
      <c r="D17" s="8">
        <v>3.36805310943291</v>
      </c>
      <c r="E17" s="6">
        <v>25.78</v>
      </c>
      <c r="F17" s="6">
        <v>-80.22</v>
      </c>
      <c r="G17" s="6">
        <v>1.5</v>
      </c>
      <c r="H17" s="18">
        <v>0.93831992106498596</v>
      </c>
      <c r="I17" s="18">
        <v>1.98405572970847</v>
      </c>
      <c r="J17" s="19">
        <v>2.1641265235753302</v>
      </c>
      <c r="K17" s="18">
        <v>1.49515348581468</v>
      </c>
    </row>
    <row r="18" spans="1:11">
      <c r="A18" s="6">
        <v>25.78</v>
      </c>
      <c r="B18" s="6">
        <v>-80.22</v>
      </c>
      <c r="C18" s="6">
        <v>0.3</v>
      </c>
      <c r="D18" s="8">
        <v>3.09003116666667</v>
      </c>
      <c r="E18" s="6">
        <v>25.78</v>
      </c>
      <c r="F18" s="6">
        <v>-80.22</v>
      </c>
      <c r="G18" s="6">
        <v>3</v>
      </c>
      <c r="H18" s="18">
        <v>0.50889871154547905</v>
      </c>
      <c r="I18" s="18">
        <v>1.22729609329184</v>
      </c>
      <c r="J18" s="19">
        <v>1.5631228380859301</v>
      </c>
      <c r="K18" s="18">
        <v>0.85255092309273595</v>
      </c>
    </row>
    <row r="19" spans="1:11">
      <c r="A19" s="6">
        <v>25.78</v>
      </c>
      <c r="B19" s="6">
        <v>-80.22</v>
      </c>
      <c r="C19" s="6">
        <v>0.35</v>
      </c>
      <c r="D19" s="8">
        <v>2.98280225960877</v>
      </c>
      <c r="E19" s="6">
        <v>25.78</v>
      </c>
      <c r="F19" s="6">
        <v>-80.22</v>
      </c>
      <c r="G19" s="6">
        <v>3.5</v>
      </c>
      <c r="H19" s="18">
        <v>0.45485816049920202</v>
      </c>
      <c r="I19" s="18">
        <v>1.04800018523559</v>
      </c>
      <c r="J19" s="19">
        <v>1.4202223363026001</v>
      </c>
      <c r="K19" s="18">
        <v>0.75090737008155495</v>
      </c>
    </row>
    <row r="20" spans="1:11">
      <c r="A20" s="5">
        <v>28.716999999999999</v>
      </c>
      <c r="B20" s="6">
        <v>77.3</v>
      </c>
      <c r="C20" s="6">
        <v>0.1</v>
      </c>
      <c r="D20" s="8">
        <v>4.2307260136888898</v>
      </c>
      <c r="E20" s="5">
        <v>28.716999999999999</v>
      </c>
      <c r="F20" s="6">
        <v>77.3</v>
      </c>
      <c r="G20" s="6">
        <v>1</v>
      </c>
      <c r="H20" s="18">
        <v>0.71480540499002498</v>
      </c>
      <c r="I20" s="18">
        <v>0.32135316056533397</v>
      </c>
      <c r="J20" s="19">
        <v>3.6780108846281498</v>
      </c>
      <c r="K20" s="18">
        <v>0.159560466327901</v>
      </c>
    </row>
    <row r="21" spans="1:11">
      <c r="A21" s="5">
        <v>28.716999999999999</v>
      </c>
      <c r="B21" s="6">
        <v>77.3</v>
      </c>
      <c r="C21" s="6">
        <v>0.15</v>
      </c>
      <c r="D21" s="8">
        <v>4.00495166454066</v>
      </c>
      <c r="E21" s="5">
        <v>28.716999999999999</v>
      </c>
      <c r="F21" s="6">
        <v>77.3</v>
      </c>
      <c r="G21" s="6">
        <v>1.5</v>
      </c>
      <c r="H21" s="18">
        <v>0.57566546125407203</v>
      </c>
      <c r="I21" s="18">
        <v>0.22731483063621599</v>
      </c>
      <c r="J21" s="19">
        <v>3.4688954103411902</v>
      </c>
      <c r="K21" s="18">
        <v>0.103196639693313</v>
      </c>
    </row>
    <row r="22" spans="1:11">
      <c r="A22" s="5">
        <v>28.716999999999999</v>
      </c>
      <c r="B22" s="6">
        <v>77.3</v>
      </c>
      <c r="C22" s="6">
        <v>0.3</v>
      </c>
      <c r="D22" s="8">
        <v>3.6419433042646898</v>
      </c>
      <c r="E22" s="5">
        <v>28.716999999999999</v>
      </c>
      <c r="F22" s="6">
        <v>77.3</v>
      </c>
      <c r="G22" s="6">
        <v>3</v>
      </c>
      <c r="H22" s="18">
        <v>0.36198816472276601</v>
      </c>
      <c r="I22" s="18">
        <v>0.113972861050983</v>
      </c>
      <c r="J22" s="19">
        <v>3.0445450998340702</v>
      </c>
      <c r="K22" s="18">
        <v>2.5206936568857301E-2</v>
      </c>
    </row>
    <row r="23" spans="1:11">
      <c r="A23" s="5">
        <v>28.716999999999999</v>
      </c>
      <c r="B23" s="6">
        <v>77.3</v>
      </c>
      <c r="C23" s="6">
        <v>0.35</v>
      </c>
      <c r="D23" s="8">
        <v>3.5500680543852599</v>
      </c>
      <c r="E23" s="5">
        <v>28.716999999999999</v>
      </c>
      <c r="F23" s="6">
        <v>77.3</v>
      </c>
      <c r="G23" s="6">
        <v>3.5</v>
      </c>
      <c r="H23" s="18">
        <v>0.31741875801720199</v>
      </c>
      <c r="I23" s="18">
        <v>9.76946597576831E-2</v>
      </c>
      <c r="J23" s="19">
        <v>2.88906948062654</v>
      </c>
      <c r="K23" s="18">
        <v>1.9568501368645599E-2</v>
      </c>
    </row>
    <row r="24" spans="1:11">
      <c r="A24" s="6">
        <v>33.94</v>
      </c>
      <c r="B24" s="6">
        <v>18.43</v>
      </c>
      <c r="C24" s="6">
        <v>0.1</v>
      </c>
      <c r="D24" s="8">
        <v>1.47628567661235</v>
      </c>
      <c r="E24" s="6">
        <v>33.94</v>
      </c>
      <c r="F24" s="6">
        <v>18.43</v>
      </c>
      <c r="G24" s="6">
        <v>1</v>
      </c>
      <c r="H24" s="18">
        <v>0.65067295007664205</v>
      </c>
      <c r="I24" s="18">
        <v>0.90385131575091404</v>
      </c>
      <c r="J24" s="19">
        <v>9.0067384552236895E-2</v>
      </c>
      <c r="K24" s="18">
        <v>0.89637967775743199</v>
      </c>
    </row>
    <row r="25" spans="1:11">
      <c r="A25" s="8">
        <v>33.94</v>
      </c>
      <c r="B25" s="8">
        <v>18.43</v>
      </c>
      <c r="C25" s="6">
        <v>0.15</v>
      </c>
      <c r="D25" s="8">
        <v>1.34266249702586</v>
      </c>
      <c r="E25" s="8">
        <v>33.94</v>
      </c>
      <c r="F25" s="8">
        <v>18.43</v>
      </c>
      <c r="G25" s="6">
        <v>1.5</v>
      </c>
      <c r="H25" s="18">
        <v>0.54972347146726896</v>
      </c>
      <c r="I25" s="18">
        <v>0.75433816138536303</v>
      </c>
      <c r="J25" s="19">
        <v>5.70071915420024E-2</v>
      </c>
      <c r="K25" s="18">
        <v>0.76683581412245605</v>
      </c>
    </row>
    <row r="26" spans="1:11">
      <c r="A26" s="6">
        <v>33.94</v>
      </c>
      <c r="B26" s="6">
        <v>18.43</v>
      </c>
      <c r="C26" s="6">
        <v>0.3</v>
      </c>
      <c r="D26" s="8">
        <v>1.1176301293570401</v>
      </c>
      <c r="E26" s="6">
        <v>33.94</v>
      </c>
      <c r="F26" s="6">
        <v>18.43</v>
      </c>
      <c r="G26" s="6">
        <v>3</v>
      </c>
      <c r="H26" s="18">
        <v>0.36749457527130902</v>
      </c>
      <c r="I26" s="18">
        <v>0.51016739427160496</v>
      </c>
      <c r="J26" s="19">
        <v>1.5008903466358499E-2</v>
      </c>
      <c r="K26" s="18">
        <v>0.53927701088474</v>
      </c>
    </row>
    <row r="27" spans="1:11">
      <c r="A27" s="6">
        <v>33.94</v>
      </c>
      <c r="B27" s="6">
        <v>18.43</v>
      </c>
      <c r="C27" s="6">
        <v>0.35</v>
      </c>
      <c r="D27" s="8">
        <v>1.0612788914817799</v>
      </c>
      <c r="E27" s="6">
        <v>33.94</v>
      </c>
      <c r="F27" s="6">
        <v>18.43</v>
      </c>
      <c r="G27" s="6">
        <v>3.5</v>
      </c>
      <c r="H27" s="18">
        <v>0.32964822249558001</v>
      </c>
      <c r="I27" s="18">
        <v>0.46070336834435499</v>
      </c>
      <c r="J27" s="19">
        <v>1.1530025040457101E-2</v>
      </c>
      <c r="K27" s="18">
        <v>0.48288366511014402</v>
      </c>
    </row>
    <row r="28" spans="1:11">
      <c r="A28" s="6">
        <v>41.9</v>
      </c>
      <c r="B28" s="6">
        <v>12.49</v>
      </c>
      <c r="C28" s="6">
        <v>0.1</v>
      </c>
      <c r="D28" s="8">
        <v>1.4984595181432101</v>
      </c>
      <c r="E28" s="6">
        <v>41.9</v>
      </c>
      <c r="F28" s="6">
        <v>12.49</v>
      </c>
      <c r="G28" s="6">
        <v>1</v>
      </c>
      <c r="H28" s="18">
        <v>0.68788059004246904</v>
      </c>
      <c r="I28" s="18">
        <v>0.87508335928987702</v>
      </c>
      <c r="J28" s="19">
        <v>0.59775142862024599</v>
      </c>
      <c r="K28" s="18">
        <v>1.1840466812246899</v>
      </c>
    </row>
    <row r="29" spans="1:11">
      <c r="A29" s="8">
        <v>41.9</v>
      </c>
      <c r="B29" s="8">
        <v>12.49</v>
      </c>
      <c r="C29" s="6">
        <v>0.15</v>
      </c>
      <c r="D29" s="8">
        <v>1.4114117189576201</v>
      </c>
      <c r="E29" s="8">
        <v>41.9</v>
      </c>
      <c r="F29" s="8">
        <v>12.49</v>
      </c>
      <c r="G29" s="6">
        <v>1.5</v>
      </c>
      <c r="H29" s="18">
        <v>0.62146947025056398</v>
      </c>
      <c r="I29" s="18">
        <v>0.74952192151205699</v>
      </c>
      <c r="J29" s="19">
        <v>0.46846120573859401</v>
      </c>
      <c r="K29" s="18">
        <v>1.05542614775697</v>
      </c>
    </row>
    <row r="30" spans="1:11">
      <c r="A30" s="6">
        <v>41.9</v>
      </c>
      <c r="B30" s="6">
        <v>12.49</v>
      </c>
      <c r="C30" s="6">
        <v>0.3</v>
      </c>
      <c r="D30" s="8">
        <v>1.25417612763457</v>
      </c>
      <c r="E30" s="6">
        <v>41.9</v>
      </c>
      <c r="F30" s="6">
        <v>12.49</v>
      </c>
      <c r="G30" s="6">
        <v>3</v>
      </c>
      <c r="H30" s="18">
        <v>0.48793011555061699</v>
      </c>
      <c r="I30" s="18">
        <v>0.56328572446617298</v>
      </c>
      <c r="J30" s="19">
        <v>0.28005319317827099</v>
      </c>
      <c r="K30" s="18">
        <v>0.81359113511802394</v>
      </c>
    </row>
    <row r="31" spans="1:11">
      <c r="A31" s="6">
        <v>41.9</v>
      </c>
      <c r="B31" s="6">
        <v>12.49</v>
      </c>
      <c r="C31" s="6">
        <v>0.35</v>
      </c>
      <c r="D31" s="8">
        <v>1.2142395241649799</v>
      </c>
      <c r="E31" s="6">
        <v>41.9</v>
      </c>
      <c r="F31" s="6">
        <v>12.49</v>
      </c>
      <c r="G31" s="6">
        <v>3.5</v>
      </c>
      <c r="H31" s="18">
        <v>0.45484050504022799</v>
      </c>
      <c r="I31" s="18">
        <v>0.52730560743922295</v>
      </c>
      <c r="J31" s="19">
        <v>0.24701156008400199</v>
      </c>
      <c r="K31" s="18">
        <v>0.75939201308764104</v>
      </c>
    </row>
    <row r="32" spans="1:11">
      <c r="A32" s="6">
        <v>51.5</v>
      </c>
      <c r="B32" s="6">
        <v>-0.14000000000000001</v>
      </c>
      <c r="C32" s="6">
        <v>0.1</v>
      </c>
      <c r="D32" s="8">
        <v>1.90329848661728</v>
      </c>
      <c r="E32" s="6">
        <v>51.5</v>
      </c>
      <c r="F32" s="6">
        <v>-0.14000000000000001</v>
      </c>
      <c r="G32" s="6">
        <v>1</v>
      </c>
      <c r="H32" s="18">
        <v>0.98952078767901297</v>
      </c>
      <c r="I32" s="18">
        <v>1.04466905614815</v>
      </c>
      <c r="J32" s="19">
        <v>1.58253700755556</v>
      </c>
      <c r="K32" s="18">
        <v>1.20899528602469</v>
      </c>
    </row>
    <row r="33" spans="1:11">
      <c r="A33" s="8">
        <v>51.5</v>
      </c>
      <c r="B33" s="8">
        <v>-0.14000000000000001</v>
      </c>
      <c r="C33" s="6">
        <v>0.15</v>
      </c>
      <c r="D33" s="8">
        <v>1.8038036039028</v>
      </c>
      <c r="E33" s="8">
        <v>51.5</v>
      </c>
      <c r="F33" s="8">
        <v>-0.14000000000000001</v>
      </c>
      <c r="G33" s="6">
        <v>1.5</v>
      </c>
      <c r="H33" s="18">
        <v>0.87032975188599004</v>
      </c>
      <c r="I33" s="18">
        <v>0.92577641428222801</v>
      </c>
      <c r="J33" s="19">
        <v>1.3586974205820099</v>
      </c>
      <c r="K33" s="18">
        <v>1.0456117400517799</v>
      </c>
    </row>
    <row r="34" spans="1:11">
      <c r="A34" s="6">
        <v>51.5</v>
      </c>
      <c r="B34" s="6">
        <v>-0.14000000000000001</v>
      </c>
      <c r="C34" s="6">
        <v>0.3</v>
      </c>
      <c r="D34" s="8">
        <v>1.64128907698765</v>
      </c>
      <c r="E34" s="6">
        <v>51.5</v>
      </c>
      <c r="F34" s="6">
        <v>-0.14000000000000001</v>
      </c>
      <c r="G34" s="6">
        <v>3</v>
      </c>
      <c r="H34" s="18">
        <v>0.66537956691851896</v>
      </c>
      <c r="I34" s="18">
        <v>0.74898810379259295</v>
      </c>
      <c r="J34" s="19">
        <v>0.980625619881482</v>
      </c>
      <c r="K34" s="18">
        <v>0.79707587979259298</v>
      </c>
    </row>
    <row r="35" spans="1:11">
      <c r="A35" s="6">
        <v>51.5</v>
      </c>
      <c r="B35" s="6">
        <v>-0.14000000000000001</v>
      </c>
      <c r="C35" s="6">
        <v>0.35</v>
      </c>
      <c r="D35" s="6"/>
      <c r="E35" s="6">
        <v>51.5</v>
      </c>
      <c r="F35" s="6">
        <v>-0.14000000000000001</v>
      </c>
      <c r="G35" s="6">
        <v>3.5</v>
      </c>
      <c r="H35" s="18">
        <v>0.61753405922633098</v>
      </c>
      <c r="I35" s="18">
        <v>0.69233165017505105</v>
      </c>
      <c r="J35" s="19">
        <v>0.90730465901047397</v>
      </c>
      <c r="K35" s="18">
        <v>0.74987356356799495</v>
      </c>
    </row>
  </sheetData>
  <mergeCells count="3">
    <mergeCell ref="E1:G1"/>
    <mergeCell ref="A1:C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workbookViewId="0">
      <selection activeCell="M4" sqref="M4"/>
    </sheetView>
  </sheetViews>
  <sheetFormatPr defaultRowHeight="14.5"/>
  <cols>
    <col min="1" max="1" width="11.1796875" bestFit="1" customWidth="1"/>
    <col min="2" max="5" width="9" bestFit="1" customWidth="1"/>
    <col min="6" max="6" width="11.26953125" bestFit="1" customWidth="1"/>
    <col min="7" max="7" width="9" bestFit="1" customWidth="1"/>
    <col min="8" max="9" width="11.26953125" bestFit="1" customWidth="1"/>
    <col min="10" max="13" width="10.26953125" bestFit="1" customWidth="1"/>
  </cols>
  <sheetData>
    <row r="1" spans="1:13">
      <c r="A1" s="120" t="s">
        <v>83</v>
      </c>
      <c r="B1" s="120"/>
      <c r="C1" s="120"/>
      <c r="D1" s="120"/>
      <c r="E1" s="120"/>
      <c r="F1" s="120"/>
      <c r="G1" s="120"/>
      <c r="H1" s="120" t="s">
        <v>50</v>
      </c>
      <c r="I1" s="120"/>
      <c r="J1" s="120"/>
      <c r="K1" s="120"/>
      <c r="L1" s="120"/>
      <c r="M1" s="12" t="s">
        <v>1</v>
      </c>
    </row>
    <row r="2" spans="1:13" ht="29.5">
      <c r="A2" s="33" t="s">
        <v>82</v>
      </c>
      <c r="B2" s="13" t="s">
        <v>52</v>
      </c>
      <c r="C2" s="14" t="s">
        <v>2</v>
      </c>
      <c r="D2" s="14" t="s">
        <v>3</v>
      </c>
      <c r="E2" s="23" t="s">
        <v>59</v>
      </c>
      <c r="F2" s="14" t="s">
        <v>53</v>
      </c>
      <c r="G2" s="13" t="s">
        <v>8</v>
      </c>
      <c r="H2" s="13" t="s">
        <v>74</v>
      </c>
      <c r="I2" s="13" t="s">
        <v>75</v>
      </c>
      <c r="J2" s="13" t="s">
        <v>76</v>
      </c>
      <c r="K2" s="15" t="s">
        <v>77</v>
      </c>
      <c r="L2" s="15" t="s">
        <v>72</v>
      </c>
      <c r="M2" s="13" t="s">
        <v>78</v>
      </c>
    </row>
    <row r="3" spans="1:13">
      <c r="A3" s="33" t="s">
        <v>69</v>
      </c>
      <c r="B3" s="13" t="s">
        <v>6</v>
      </c>
      <c r="C3" s="14" t="s">
        <v>5</v>
      </c>
      <c r="D3" s="14" t="s">
        <v>6</v>
      </c>
      <c r="E3" s="14" t="s">
        <v>55</v>
      </c>
      <c r="F3" s="14" t="s">
        <v>61</v>
      </c>
      <c r="G3" s="13" t="s">
        <v>10</v>
      </c>
      <c r="H3" s="13"/>
      <c r="I3" s="13"/>
      <c r="J3" s="13"/>
      <c r="K3" s="13" t="s">
        <v>79</v>
      </c>
      <c r="L3" s="13" t="s">
        <v>80</v>
      </c>
      <c r="M3" s="13" t="s">
        <v>81</v>
      </c>
    </row>
    <row r="4" spans="1:13">
      <c r="A4" s="35">
        <v>6.9164223999999802E-2</v>
      </c>
      <c r="B4" s="30">
        <v>1</v>
      </c>
      <c r="C4" s="10">
        <v>51.5</v>
      </c>
      <c r="D4" s="10">
        <v>-0.14000000000000001</v>
      </c>
      <c r="E4" s="6">
        <v>14.25</v>
      </c>
      <c r="F4" s="31">
        <v>31.07694309</v>
      </c>
      <c r="G4" s="5">
        <v>1</v>
      </c>
      <c r="H4" s="7">
        <v>28.8839722571694</v>
      </c>
      <c r="I4" s="7">
        <v>36.906120010823003</v>
      </c>
      <c r="J4" s="7">
        <v>0.83682522703856299</v>
      </c>
      <c r="K4" s="7">
        <v>0.185986248390237</v>
      </c>
      <c r="L4" s="7">
        <v>1.2632861495802501</v>
      </c>
      <c r="M4" s="7">
        <v>0.45517045907258902</v>
      </c>
    </row>
    <row r="5" spans="1:13">
      <c r="A5" s="35">
        <v>5.6701044991999697E-2</v>
      </c>
      <c r="B5" s="30">
        <v>1</v>
      </c>
      <c r="C5" s="10">
        <v>41.9</v>
      </c>
      <c r="D5" s="10">
        <v>12.49</v>
      </c>
      <c r="E5" s="6">
        <v>14.25</v>
      </c>
      <c r="F5" s="31">
        <v>40.232023740000002</v>
      </c>
      <c r="G5" s="5">
        <v>1</v>
      </c>
      <c r="H5" s="7">
        <v>28.8839722571694</v>
      </c>
      <c r="I5" s="7">
        <v>36.906120010823003</v>
      </c>
      <c r="J5" s="7">
        <v>0.83682522703856299</v>
      </c>
      <c r="K5" s="7">
        <v>0.185986248390237</v>
      </c>
      <c r="L5" s="7">
        <v>0.91467189422518502</v>
      </c>
      <c r="M5" s="7">
        <v>0.26338516777946303</v>
      </c>
    </row>
    <row r="6" spans="1:13">
      <c r="A6" s="35">
        <v>0</v>
      </c>
      <c r="B6" s="30">
        <v>1</v>
      </c>
      <c r="C6" s="10">
        <v>33.94</v>
      </c>
      <c r="D6" s="10">
        <v>18.43</v>
      </c>
      <c r="E6" s="6">
        <v>14.25</v>
      </c>
      <c r="F6" s="31">
        <v>46.359692610000003</v>
      </c>
      <c r="G6" s="5">
        <v>1</v>
      </c>
      <c r="H6" s="7">
        <v>28.8839722571694</v>
      </c>
      <c r="I6" s="7">
        <v>36.906120010823003</v>
      </c>
      <c r="J6" s="7">
        <v>0.83682522703856299</v>
      </c>
      <c r="K6" s="7">
        <v>0.185986248390237</v>
      </c>
      <c r="L6" s="7">
        <v>0.73072097959565396</v>
      </c>
      <c r="M6" s="7">
        <v>0.18779408849554599</v>
      </c>
    </row>
    <row r="7" spans="1:13">
      <c r="A7" s="35">
        <v>6.9164223999999802E-2</v>
      </c>
      <c r="B7" s="30">
        <v>1</v>
      </c>
      <c r="C7" s="10">
        <v>51.5</v>
      </c>
      <c r="D7" s="10">
        <v>-0.14000000000000001</v>
      </c>
      <c r="E7" s="6">
        <v>14.25</v>
      </c>
      <c r="F7" s="31">
        <v>31.07694309</v>
      </c>
      <c r="G7" s="5">
        <v>0.5</v>
      </c>
      <c r="H7" s="7">
        <v>28.8839722571694</v>
      </c>
      <c r="I7" s="7">
        <v>36.906120010823003</v>
      </c>
      <c r="J7" s="7">
        <v>0.83682522703856299</v>
      </c>
      <c r="K7" s="7">
        <v>0.185986248390237</v>
      </c>
      <c r="L7" s="7">
        <v>1.48365869703704</v>
      </c>
      <c r="M7" s="7">
        <v>0.53457216360820303</v>
      </c>
    </row>
    <row r="8" spans="1:13">
      <c r="A8" s="35">
        <v>5.6701044991999697E-2</v>
      </c>
      <c r="B8" s="30">
        <v>1</v>
      </c>
      <c r="C8" s="10">
        <v>41.9</v>
      </c>
      <c r="D8" s="10">
        <v>12.49</v>
      </c>
      <c r="E8" s="6">
        <v>14.25</v>
      </c>
      <c r="F8" s="31">
        <v>40.232023740000002</v>
      </c>
      <c r="G8" s="5">
        <v>0.5</v>
      </c>
      <c r="H8" s="7">
        <v>28.8839722571694</v>
      </c>
      <c r="I8" s="7">
        <v>36.906120010823003</v>
      </c>
      <c r="J8" s="7">
        <v>0.83682522703856299</v>
      </c>
      <c r="K8" s="7">
        <v>0.185986248390237</v>
      </c>
      <c r="L8" s="7">
        <v>1.1218339258271599</v>
      </c>
      <c r="M8" s="7">
        <v>0.32303869687061398</v>
      </c>
    </row>
    <row r="9" spans="1:13">
      <c r="A9" s="35">
        <v>0</v>
      </c>
      <c r="B9" s="30">
        <v>1</v>
      </c>
      <c r="C9" s="10">
        <v>33.94</v>
      </c>
      <c r="D9" s="10">
        <v>18.43</v>
      </c>
      <c r="E9" s="6">
        <v>14.25</v>
      </c>
      <c r="F9" s="31">
        <v>46.359692610000003</v>
      </c>
      <c r="G9" s="5">
        <v>0.5</v>
      </c>
      <c r="H9" s="7">
        <v>28.8839722571694</v>
      </c>
      <c r="I9" s="7">
        <v>36.906120010823003</v>
      </c>
      <c r="J9" s="7">
        <v>0.83682522703856299</v>
      </c>
      <c r="K9" s="7">
        <v>0.185986248390237</v>
      </c>
      <c r="L9" s="7">
        <v>0.93089299482172805</v>
      </c>
      <c r="M9" s="7">
        <v>0.23923796679023901</v>
      </c>
    </row>
    <row r="10" spans="1:13">
      <c r="A10" s="35">
        <v>6.9164223999999802E-2</v>
      </c>
      <c r="B10" s="32">
        <v>1</v>
      </c>
      <c r="C10" s="36">
        <v>51.5</v>
      </c>
      <c r="D10" s="36">
        <v>-0.14000000000000001</v>
      </c>
      <c r="E10" s="8">
        <v>14.25</v>
      </c>
      <c r="F10" s="37">
        <v>31.07694309</v>
      </c>
      <c r="G10" s="38">
        <v>0.3</v>
      </c>
      <c r="H10" s="9">
        <v>28.8839722571694</v>
      </c>
      <c r="I10" s="9">
        <v>36.906120010823003</v>
      </c>
      <c r="J10" s="9">
        <v>0.83682522703856299</v>
      </c>
      <c r="K10" s="9">
        <v>0.185986248390237</v>
      </c>
      <c r="L10" s="9">
        <v>1.64128907698765</v>
      </c>
      <c r="M10" s="9">
        <v>0.59136744504918803</v>
      </c>
    </row>
    <row r="11" spans="1:13">
      <c r="A11" s="35">
        <v>5.6701044991999697E-2</v>
      </c>
      <c r="B11" s="32">
        <v>1</v>
      </c>
      <c r="C11" s="36">
        <v>41.9</v>
      </c>
      <c r="D11" s="36">
        <v>12.49</v>
      </c>
      <c r="E11" s="8">
        <v>14.25</v>
      </c>
      <c r="F11" s="37">
        <v>40.232023740000002</v>
      </c>
      <c r="G11" s="38">
        <v>0.3</v>
      </c>
      <c r="H11" s="9">
        <v>28.8839722571694</v>
      </c>
      <c r="I11" s="9">
        <v>36.906120010823003</v>
      </c>
      <c r="J11" s="9">
        <v>0.83682522703856299</v>
      </c>
      <c r="K11" s="9">
        <v>0.185986248390237</v>
      </c>
      <c r="L11" s="9">
        <v>1.25417612763457</v>
      </c>
      <c r="M11" s="9">
        <v>0.36114741459488098</v>
      </c>
    </row>
    <row r="12" spans="1:13">
      <c r="A12" s="35">
        <v>0</v>
      </c>
      <c r="B12" s="32">
        <v>1</v>
      </c>
      <c r="C12" s="36">
        <v>33.94</v>
      </c>
      <c r="D12" s="36">
        <v>18.43</v>
      </c>
      <c r="E12" s="8">
        <v>14.25</v>
      </c>
      <c r="F12" s="37">
        <v>46.359692610000003</v>
      </c>
      <c r="G12" s="38">
        <v>0.3</v>
      </c>
      <c r="H12" s="9">
        <v>28.8839722571694</v>
      </c>
      <c r="I12" s="9">
        <v>36.906120010823003</v>
      </c>
      <c r="J12" s="9">
        <v>0.83682522703856299</v>
      </c>
      <c r="K12" s="9">
        <v>0.185986248390237</v>
      </c>
      <c r="L12" s="9">
        <v>1.1176301293570401</v>
      </c>
      <c r="M12" s="9">
        <v>0.28722910287029702</v>
      </c>
    </row>
    <row r="13" spans="1:13">
      <c r="A13" s="35">
        <v>6.9164223999999802E-2</v>
      </c>
      <c r="B13" s="30">
        <v>1</v>
      </c>
      <c r="C13" s="10">
        <v>51.5</v>
      </c>
      <c r="D13" s="10">
        <v>-0.14000000000000001</v>
      </c>
      <c r="E13" s="6">
        <v>14.25</v>
      </c>
      <c r="F13" s="31">
        <v>31.07694309</v>
      </c>
      <c r="G13" s="5">
        <v>0.2</v>
      </c>
      <c r="H13" s="7">
        <v>28.8839722571694</v>
      </c>
      <c r="I13" s="7">
        <v>36.906120010823003</v>
      </c>
      <c r="J13" s="7">
        <v>0.83682522703856299</v>
      </c>
      <c r="K13" s="7">
        <v>0.185986248390237</v>
      </c>
      <c r="L13" s="7">
        <v>1.73321086118519</v>
      </c>
      <c r="M13" s="7">
        <v>0.62448747943400595</v>
      </c>
    </row>
    <row r="14" spans="1:13">
      <c r="A14" s="35">
        <v>5.6701044991999697E-2</v>
      </c>
      <c r="B14" s="30">
        <v>1</v>
      </c>
      <c r="C14" s="10">
        <v>41.9</v>
      </c>
      <c r="D14" s="10">
        <v>12.49</v>
      </c>
      <c r="E14" s="6">
        <v>14.25</v>
      </c>
      <c r="F14" s="31">
        <v>40.232023740000002</v>
      </c>
      <c r="G14" s="5">
        <v>0.2</v>
      </c>
      <c r="H14" s="7">
        <v>28.8839722571694</v>
      </c>
      <c r="I14" s="7">
        <v>36.906120010823003</v>
      </c>
      <c r="J14" s="7">
        <v>0.83682522703856299</v>
      </c>
      <c r="K14" s="7">
        <v>0.185986248390237</v>
      </c>
      <c r="L14" s="7">
        <v>1.34965032254815</v>
      </c>
      <c r="M14" s="7">
        <v>0.38863977224212598</v>
      </c>
    </row>
    <row r="15" spans="1:13">
      <c r="A15" s="35">
        <v>0</v>
      </c>
      <c r="B15" s="30">
        <v>1</v>
      </c>
      <c r="C15" s="10">
        <v>33.94</v>
      </c>
      <c r="D15" s="10">
        <v>18.43</v>
      </c>
      <c r="E15" s="6">
        <v>14.25</v>
      </c>
      <c r="F15" s="31">
        <v>46.359692610000003</v>
      </c>
      <c r="G15" s="5">
        <v>0.2</v>
      </c>
      <c r="H15" s="7">
        <v>28.8839722571694</v>
      </c>
      <c r="I15" s="7">
        <v>36.906120010823003</v>
      </c>
      <c r="J15" s="7">
        <v>0.83682522703856299</v>
      </c>
      <c r="K15" s="7">
        <v>0.185986248390237</v>
      </c>
      <c r="L15" s="7">
        <v>1.2478553423229599</v>
      </c>
      <c r="M15" s="7">
        <v>0.32069676816383602</v>
      </c>
    </row>
    <row r="16" spans="1:13">
      <c r="A16" s="35">
        <v>6.9164223999999802E-2</v>
      </c>
      <c r="B16" s="30">
        <v>1</v>
      </c>
      <c r="C16" s="10">
        <v>51.5</v>
      </c>
      <c r="D16" s="10">
        <v>-0.14000000000000001</v>
      </c>
      <c r="E16" s="6">
        <v>29</v>
      </c>
      <c r="F16" s="31">
        <v>31.07694309</v>
      </c>
      <c r="G16" s="5">
        <v>1</v>
      </c>
      <c r="H16" s="7">
        <v>12.930931655598799</v>
      </c>
      <c r="I16" s="7">
        <v>23.174275328672501</v>
      </c>
      <c r="J16" s="7">
        <v>0.64428904221766303</v>
      </c>
      <c r="K16" s="7">
        <v>0.72424588705098503</v>
      </c>
      <c r="L16" s="7">
        <v>1.2632861495802501</v>
      </c>
      <c r="M16" s="7">
        <v>1.77247154423347</v>
      </c>
    </row>
    <row r="17" spans="1:13">
      <c r="A17" s="35">
        <v>5.6701044991999697E-2</v>
      </c>
      <c r="B17" s="30">
        <v>1</v>
      </c>
      <c r="C17" s="10">
        <v>41.9</v>
      </c>
      <c r="D17" s="10">
        <v>12.49</v>
      </c>
      <c r="E17" s="6">
        <v>29</v>
      </c>
      <c r="F17" s="31">
        <v>40.232023740000002</v>
      </c>
      <c r="G17" s="5">
        <v>1</v>
      </c>
      <c r="H17" s="7">
        <v>12.930931655598799</v>
      </c>
      <c r="I17" s="7">
        <v>23.174275328672501</v>
      </c>
      <c r="J17" s="7">
        <v>0.64428904221766303</v>
      </c>
      <c r="K17" s="7">
        <v>0.72424588705098503</v>
      </c>
      <c r="L17" s="7">
        <v>0.91467189422518502</v>
      </c>
      <c r="M17" s="7">
        <v>1.0256437028304699</v>
      </c>
    </row>
    <row r="18" spans="1:13">
      <c r="A18" s="35">
        <v>0</v>
      </c>
      <c r="B18" s="30">
        <v>1</v>
      </c>
      <c r="C18" s="10">
        <v>33.94</v>
      </c>
      <c r="D18" s="10">
        <v>18.43</v>
      </c>
      <c r="E18" s="6">
        <v>29</v>
      </c>
      <c r="F18" s="31">
        <v>46.359692610000003</v>
      </c>
      <c r="G18" s="5">
        <v>1</v>
      </c>
      <c r="H18" s="7">
        <v>12.930931655598799</v>
      </c>
      <c r="I18" s="7">
        <v>23.174275328672501</v>
      </c>
      <c r="J18" s="7">
        <v>0.64428904221766303</v>
      </c>
      <c r="K18" s="7">
        <v>0.72424588705098503</v>
      </c>
      <c r="L18" s="7">
        <v>0.73072097959565396</v>
      </c>
      <c r="M18" s="7">
        <v>0.73128576646168897</v>
      </c>
    </row>
    <row r="19" spans="1:13">
      <c r="A19" s="35">
        <v>6.9164223999999802E-2</v>
      </c>
      <c r="B19" s="30">
        <v>1</v>
      </c>
      <c r="C19" s="10">
        <v>51.5</v>
      </c>
      <c r="D19" s="10">
        <v>-0.14000000000000001</v>
      </c>
      <c r="E19" s="6">
        <v>29</v>
      </c>
      <c r="F19" s="31">
        <v>31.07694309</v>
      </c>
      <c r="G19" s="5">
        <v>0.5</v>
      </c>
      <c r="H19" s="7">
        <v>12.930931655598799</v>
      </c>
      <c r="I19" s="7">
        <v>23.174275328672501</v>
      </c>
      <c r="J19" s="7">
        <v>0.64428904221766303</v>
      </c>
      <c r="K19" s="7">
        <v>0.72424588705098503</v>
      </c>
      <c r="L19" s="7">
        <v>1.48365869703704</v>
      </c>
      <c r="M19" s="7">
        <v>2.08166837159296</v>
      </c>
    </row>
    <row r="20" spans="1:13">
      <c r="A20" s="35">
        <v>5.6701044991999697E-2</v>
      </c>
      <c r="B20" s="30">
        <v>1</v>
      </c>
      <c r="C20" s="10">
        <v>41.9</v>
      </c>
      <c r="D20" s="10">
        <v>12.49</v>
      </c>
      <c r="E20" s="6">
        <v>29</v>
      </c>
      <c r="F20" s="31">
        <v>40.232023740000002</v>
      </c>
      <c r="G20" s="5">
        <v>0.5</v>
      </c>
      <c r="H20" s="7">
        <v>12.930931655598799</v>
      </c>
      <c r="I20" s="7">
        <v>23.174275328672501</v>
      </c>
      <c r="J20" s="7">
        <v>0.64428904221766303</v>
      </c>
      <c r="K20" s="7">
        <v>0.72424588705098503</v>
      </c>
      <c r="L20" s="7">
        <v>1.1218339258271599</v>
      </c>
      <c r="M20" s="7">
        <v>1.25793949602101</v>
      </c>
    </row>
    <row r="21" spans="1:13">
      <c r="A21" s="35">
        <v>0</v>
      </c>
      <c r="B21" s="30">
        <v>1</v>
      </c>
      <c r="C21" s="10">
        <v>33.94</v>
      </c>
      <c r="D21" s="10">
        <v>18.43</v>
      </c>
      <c r="E21" s="6">
        <v>29</v>
      </c>
      <c r="F21" s="31">
        <v>46.359692610000003</v>
      </c>
      <c r="G21" s="5">
        <v>0.5</v>
      </c>
      <c r="H21" s="7">
        <v>12.930931655598799</v>
      </c>
      <c r="I21" s="7">
        <v>23.174275328672501</v>
      </c>
      <c r="J21" s="7">
        <v>0.64428904221766303</v>
      </c>
      <c r="K21" s="7">
        <v>0.72424588705098503</v>
      </c>
      <c r="L21" s="7">
        <v>0.93089299482172805</v>
      </c>
      <c r="M21" s="7">
        <v>0.93161249809567304</v>
      </c>
    </row>
    <row r="22" spans="1:13">
      <c r="A22" s="35">
        <v>6.9164223999999802E-2</v>
      </c>
      <c r="B22" s="30">
        <v>1</v>
      </c>
      <c r="C22" s="10">
        <v>51.5</v>
      </c>
      <c r="D22" s="10">
        <v>-0.14000000000000001</v>
      </c>
      <c r="E22" s="6">
        <v>29</v>
      </c>
      <c r="F22" s="31">
        <v>31.07694309</v>
      </c>
      <c r="G22" s="5">
        <v>0.3</v>
      </c>
      <c r="H22" s="7">
        <v>12.930931655598799</v>
      </c>
      <c r="I22" s="7">
        <v>23.174275328672501</v>
      </c>
      <c r="J22" s="7">
        <v>0.64428904221766303</v>
      </c>
      <c r="K22" s="7">
        <v>0.72424588705098503</v>
      </c>
      <c r="L22" s="7">
        <v>1.64128907698765</v>
      </c>
      <c r="M22" s="7">
        <v>2.3028339112151701</v>
      </c>
    </row>
    <row r="23" spans="1:13">
      <c r="A23" s="35">
        <v>5.6701044991999697E-2</v>
      </c>
      <c r="B23" s="30">
        <v>1</v>
      </c>
      <c r="C23" s="10">
        <v>41.9</v>
      </c>
      <c r="D23" s="10">
        <v>12.49</v>
      </c>
      <c r="E23" s="6">
        <v>29</v>
      </c>
      <c r="F23" s="31">
        <v>40.232023740000002</v>
      </c>
      <c r="G23" s="5">
        <v>0.3</v>
      </c>
      <c r="H23" s="7">
        <v>12.930931655598799</v>
      </c>
      <c r="I23" s="7">
        <v>23.174275328672501</v>
      </c>
      <c r="J23" s="7">
        <v>0.64428904221766303</v>
      </c>
      <c r="K23" s="7">
        <v>0.72424588705098503</v>
      </c>
      <c r="L23" s="7">
        <v>1.25417612763457</v>
      </c>
      <c r="M23" s="7">
        <v>1.4063380056499399</v>
      </c>
    </row>
    <row r="24" spans="1:13">
      <c r="A24" s="35">
        <v>0</v>
      </c>
      <c r="B24" s="30">
        <v>1</v>
      </c>
      <c r="C24" s="10">
        <v>33.94</v>
      </c>
      <c r="D24" s="10">
        <v>18.43</v>
      </c>
      <c r="E24" s="6">
        <v>29</v>
      </c>
      <c r="F24" s="31">
        <v>46.359692610000003</v>
      </c>
      <c r="G24" s="5">
        <v>0.3</v>
      </c>
      <c r="H24" s="7">
        <v>12.930931655598799</v>
      </c>
      <c r="I24" s="7">
        <v>23.174275328672501</v>
      </c>
      <c r="J24" s="7">
        <v>0.64428904221766303</v>
      </c>
      <c r="K24" s="7">
        <v>0.72424588705098503</v>
      </c>
      <c r="L24" s="7">
        <v>1.1176301293570401</v>
      </c>
      <c r="M24" s="7">
        <v>1.11849396498756</v>
      </c>
    </row>
    <row r="25" spans="1:13">
      <c r="A25" s="35">
        <v>6.9164223999999802E-2</v>
      </c>
      <c r="B25" s="30">
        <v>1</v>
      </c>
      <c r="C25" s="10">
        <v>51.5</v>
      </c>
      <c r="D25" s="10">
        <v>-0.14000000000000001</v>
      </c>
      <c r="E25" s="6">
        <v>29</v>
      </c>
      <c r="F25" s="31">
        <v>31.07694309</v>
      </c>
      <c r="G25" s="5">
        <v>0.2</v>
      </c>
      <c r="H25" s="7">
        <v>12.930931655598799</v>
      </c>
      <c r="I25" s="7">
        <v>23.174275328672501</v>
      </c>
      <c r="J25" s="7">
        <v>0.64428904221766303</v>
      </c>
      <c r="K25" s="7">
        <v>0.72424588705098503</v>
      </c>
      <c r="L25" s="7">
        <v>1.73321086118519</v>
      </c>
      <c r="M25" s="7">
        <v>2.4318060738874401</v>
      </c>
    </row>
    <row r="26" spans="1:13">
      <c r="A26" s="35">
        <v>5.6701044991999697E-2</v>
      </c>
      <c r="B26" s="30">
        <v>1</v>
      </c>
      <c r="C26" s="10">
        <v>41.9</v>
      </c>
      <c r="D26" s="10">
        <v>12.49</v>
      </c>
      <c r="E26" s="6">
        <v>29</v>
      </c>
      <c r="F26" s="31">
        <v>40.232023740000002</v>
      </c>
      <c r="G26" s="5">
        <v>0.2</v>
      </c>
      <c r="H26" s="7">
        <v>12.930931655598799</v>
      </c>
      <c r="I26" s="7">
        <v>23.174275328672501</v>
      </c>
      <c r="J26" s="7">
        <v>0.64428904221766303</v>
      </c>
      <c r="K26" s="7">
        <v>0.72424588705098503</v>
      </c>
      <c r="L26" s="7">
        <v>1.34965032254815</v>
      </c>
      <c r="M26" s="7">
        <v>1.5133955280403799</v>
      </c>
    </row>
    <row r="27" spans="1:13">
      <c r="A27" s="35">
        <v>0</v>
      </c>
      <c r="B27" s="30">
        <v>1</v>
      </c>
      <c r="C27" s="10">
        <v>33.94</v>
      </c>
      <c r="D27" s="10">
        <v>18.43</v>
      </c>
      <c r="E27" s="6">
        <v>29</v>
      </c>
      <c r="F27" s="31">
        <v>46.359692610000003</v>
      </c>
      <c r="G27" s="5">
        <v>0.2</v>
      </c>
      <c r="H27" s="7">
        <v>12.930931655598799</v>
      </c>
      <c r="I27" s="7">
        <v>23.174275328672501</v>
      </c>
      <c r="J27" s="7">
        <v>0.64428904221766303</v>
      </c>
      <c r="K27" s="7">
        <v>0.72424588705098503</v>
      </c>
      <c r="L27" s="7">
        <v>1.2478553423229599</v>
      </c>
      <c r="M27" s="7">
        <v>1.24881983126982</v>
      </c>
    </row>
    <row r="28" spans="1:13">
      <c r="A28" s="35">
        <v>0</v>
      </c>
      <c r="B28" s="30">
        <v>-100</v>
      </c>
      <c r="C28" s="10">
        <v>22.9</v>
      </c>
      <c r="D28" s="10">
        <v>-43.23</v>
      </c>
      <c r="E28" s="6">
        <v>14.25</v>
      </c>
      <c r="F28" s="31">
        <v>22.27833468</v>
      </c>
      <c r="G28" s="5">
        <v>1</v>
      </c>
      <c r="H28" s="7">
        <v>28.8839722571694</v>
      </c>
      <c r="I28" s="7">
        <v>36.906120010823003</v>
      </c>
      <c r="J28" s="7">
        <v>0.83682522703856299</v>
      </c>
      <c r="K28" s="7">
        <v>0.185986248390237</v>
      </c>
      <c r="L28" s="7">
        <v>1.1044486874370401</v>
      </c>
      <c r="M28" s="7">
        <v>0.54183293126224796</v>
      </c>
    </row>
    <row r="29" spans="1:13">
      <c r="A29" s="35">
        <v>7.51071354880102E-5</v>
      </c>
      <c r="B29" s="30">
        <v>-100</v>
      </c>
      <c r="C29" s="10">
        <v>25.78</v>
      </c>
      <c r="D29" s="10">
        <v>-80.22</v>
      </c>
      <c r="E29" s="6">
        <v>14.25</v>
      </c>
      <c r="F29" s="31">
        <v>52.678992899999997</v>
      </c>
      <c r="G29" s="5">
        <v>1</v>
      </c>
      <c r="H29" s="7">
        <v>28.8839722571694</v>
      </c>
      <c r="I29" s="7">
        <v>36.906120010823003</v>
      </c>
      <c r="J29" s="7">
        <v>0.83682522703856299</v>
      </c>
      <c r="K29" s="7">
        <v>0.185986248390237</v>
      </c>
      <c r="L29" s="7">
        <v>2.2797821374518499</v>
      </c>
      <c r="M29" s="7">
        <v>0.533175055116892</v>
      </c>
    </row>
    <row r="30" spans="1:13">
      <c r="A30" s="35">
        <v>0</v>
      </c>
      <c r="B30" s="30">
        <v>-100</v>
      </c>
      <c r="C30" s="10">
        <v>22.9</v>
      </c>
      <c r="D30" s="10">
        <v>-43.23</v>
      </c>
      <c r="E30" s="6">
        <v>14.25</v>
      </c>
      <c r="F30" s="31">
        <v>22.27833468</v>
      </c>
      <c r="G30" s="5">
        <v>0.5</v>
      </c>
      <c r="H30" s="7">
        <v>28.8839722571694</v>
      </c>
      <c r="I30" s="7">
        <v>36.906120010823003</v>
      </c>
      <c r="J30" s="7">
        <v>0.83682522703856299</v>
      </c>
      <c r="K30" s="7">
        <v>0.185986248390237</v>
      </c>
      <c r="L30" s="7">
        <v>1.7478253334814799</v>
      </c>
      <c r="M30" s="7">
        <v>0.85746792453739595</v>
      </c>
    </row>
    <row r="31" spans="1:13">
      <c r="A31" s="35">
        <v>7.51071354880102E-5</v>
      </c>
      <c r="B31" s="30">
        <v>-100</v>
      </c>
      <c r="C31" s="10">
        <v>25.78</v>
      </c>
      <c r="D31" s="10">
        <v>-80.22</v>
      </c>
      <c r="E31" s="6">
        <v>14.25</v>
      </c>
      <c r="F31" s="31">
        <v>52.678992899999997</v>
      </c>
      <c r="G31" s="5">
        <v>0.5</v>
      </c>
      <c r="H31" s="7">
        <v>28.8839722571694</v>
      </c>
      <c r="I31" s="7">
        <v>36.906120010823003</v>
      </c>
      <c r="J31" s="7">
        <v>0.83682522703856299</v>
      </c>
      <c r="K31" s="7">
        <v>0.185986248390237</v>
      </c>
      <c r="L31" s="7">
        <v>2.73469524862222</v>
      </c>
      <c r="M31" s="7">
        <v>0.63956606465114496</v>
      </c>
    </row>
    <row r="32" spans="1:13">
      <c r="A32" s="35">
        <v>0</v>
      </c>
      <c r="B32" s="30">
        <v>-100</v>
      </c>
      <c r="C32" s="10">
        <v>22.9</v>
      </c>
      <c r="D32" s="10">
        <v>-43.23</v>
      </c>
      <c r="E32" s="6">
        <v>14.25</v>
      </c>
      <c r="F32" s="31">
        <v>22.27833468</v>
      </c>
      <c r="G32" s="5">
        <v>0.3</v>
      </c>
      <c r="H32" s="7">
        <v>28.8839722571694</v>
      </c>
      <c r="I32" s="7">
        <v>36.906120010823003</v>
      </c>
      <c r="J32" s="7">
        <v>0.83682522703856299</v>
      </c>
      <c r="K32" s="7">
        <v>0.185986248390237</v>
      </c>
      <c r="L32" s="7">
        <v>2.1525609310814802</v>
      </c>
      <c r="M32" s="7">
        <v>1.0560276926174199</v>
      </c>
    </row>
    <row r="33" spans="1:13">
      <c r="A33" s="35">
        <v>7.51071354880102E-5</v>
      </c>
      <c r="B33" s="30">
        <v>-100</v>
      </c>
      <c r="C33" s="10">
        <v>25.78</v>
      </c>
      <c r="D33" s="10">
        <v>-80.22</v>
      </c>
      <c r="E33" s="6">
        <v>14.25</v>
      </c>
      <c r="F33" s="31">
        <v>52.678992899999997</v>
      </c>
      <c r="G33" s="5">
        <v>0.3</v>
      </c>
      <c r="H33" s="7">
        <v>28.8839722571694</v>
      </c>
      <c r="I33" s="7">
        <v>36.906120010823003</v>
      </c>
      <c r="J33" s="7">
        <v>0.83682522703856299</v>
      </c>
      <c r="K33" s="7">
        <v>0.185986248390237</v>
      </c>
      <c r="L33" s="7">
        <v>3.09003116666667</v>
      </c>
      <c r="M33" s="7">
        <v>0.72266885091128996</v>
      </c>
    </row>
    <row r="34" spans="1:13">
      <c r="A34" s="35">
        <v>0</v>
      </c>
      <c r="B34" s="30">
        <v>-100</v>
      </c>
      <c r="C34" s="10">
        <v>22.9</v>
      </c>
      <c r="D34" s="10">
        <v>-43.23</v>
      </c>
      <c r="E34" s="6">
        <v>14.25</v>
      </c>
      <c r="F34" s="31">
        <v>22.27833468</v>
      </c>
      <c r="G34" s="5">
        <v>0.2</v>
      </c>
      <c r="H34" s="7">
        <v>28.8839722571694</v>
      </c>
      <c r="I34" s="7">
        <v>36.906120010823003</v>
      </c>
      <c r="J34" s="7">
        <v>0.83682522703856299</v>
      </c>
      <c r="K34" s="7">
        <v>0.185986248390237</v>
      </c>
      <c r="L34" s="7">
        <v>2.4632357899555601</v>
      </c>
      <c r="M34" s="7">
        <v>1.20844207942235</v>
      </c>
    </row>
    <row r="35" spans="1:13">
      <c r="A35" s="35">
        <v>7.51071354880102E-5</v>
      </c>
      <c r="B35" s="30">
        <v>-100</v>
      </c>
      <c r="C35" s="10">
        <v>25.78</v>
      </c>
      <c r="D35" s="10">
        <v>-80.22</v>
      </c>
      <c r="E35" s="6">
        <v>14.25</v>
      </c>
      <c r="F35" s="31">
        <v>52.678992899999997</v>
      </c>
      <c r="G35" s="5">
        <v>0.2</v>
      </c>
      <c r="H35" s="7">
        <v>28.8839722571694</v>
      </c>
      <c r="I35" s="7">
        <v>36.906120010823003</v>
      </c>
      <c r="J35" s="7">
        <v>0.83682522703856299</v>
      </c>
      <c r="K35" s="7">
        <v>0.185986248390237</v>
      </c>
      <c r="L35" s="7">
        <v>3.2536642581333299</v>
      </c>
      <c r="M35" s="7">
        <v>0.760937894750366</v>
      </c>
    </row>
    <row r="36" spans="1:13">
      <c r="A36" s="35">
        <v>0</v>
      </c>
      <c r="B36" s="30">
        <v>-100</v>
      </c>
      <c r="C36" s="10">
        <v>22.9</v>
      </c>
      <c r="D36" s="10">
        <v>-43.23</v>
      </c>
      <c r="E36" s="6">
        <v>29</v>
      </c>
      <c r="F36" s="31">
        <v>22.27833468</v>
      </c>
      <c r="G36" s="5">
        <v>1</v>
      </c>
      <c r="H36" s="7">
        <v>12.930931655598799</v>
      </c>
      <c r="I36" s="7">
        <v>23.174275328672501</v>
      </c>
      <c r="J36" s="7">
        <v>0.64428904221766303</v>
      </c>
      <c r="K36" s="7">
        <v>0.72424588705098503</v>
      </c>
      <c r="L36" s="7">
        <v>1.1044486874370401</v>
      </c>
      <c r="M36" s="7">
        <v>2.10994240344096</v>
      </c>
    </row>
    <row r="37" spans="1:13">
      <c r="A37" s="35">
        <v>7.51071354880102E-5</v>
      </c>
      <c r="B37" s="30">
        <v>-100</v>
      </c>
      <c r="C37" s="10">
        <v>25.78</v>
      </c>
      <c r="D37" s="10">
        <v>-80.22</v>
      </c>
      <c r="E37" s="6">
        <v>29</v>
      </c>
      <c r="F37" s="31">
        <v>52.678992899999997</v>
      </c>
      <c r="G37" s="5">
        <v>1</v>
      </c>
      <c r="H37" s="7">
        <v>12.930931655598799</v>
      </c>
      <c r="I37" s="7">
        <v>23.174275328672501</v>
      </c>
      <c r="J37" s="7">
        <v>0.64428904221766303</v>
      </c>
      <c r="K37" s="7">
        <v>0.72424588705098503</v>
      </c>
      <c r="L37" s="7">
        <v>2.2797821374518499</v>
      </c>
      <c r="M37" s="7">
        <v>2.0762279151755898</v>
      </c>
    </row>
    <row r="38" spans="1:13">
      <c r="A38" s="35">
        <v>0</v>
      </c>
      <c r="B38" s="30">
        <v>-100</v>
      </c>
      <c r="C38" s="10">
        <v>22.9</v>
      </c>
      <c r="D38" s="10">
        <v>-43.23</v>
      </c>
      <c r="E38" s="6">
        <v>29</v>
      </c>
      <c r="F38" s="31">
        <v>22.27833468</v>
      </c>
      <c r="G38" s="5">
        <v>0.5</v>
      </c>
      <c r="H38" s="7">
        <v>12.930931655598799</v>
      </c>
      <c r="I38" s="7">
        <v>23.174275328672501</v>
      </c>
      <c r="J38" s="7">
        <v>0.64428904221766303</v>
      </c>
      <c r="K38" s="7">
        <v>0.72424588705098503</v>
      </c>
      <c r="L38" s="7">
        <v>1.7478253334814799</v>
      </c>
      <c r="M38" s="7">
        <v>3.3390512631951901</v>
      </c>
    </row>
    <row r="39" spans="1:13">
      <c r="A39" s="35">
        <v>7.51071354880102E-5</v>
      </c>
      <c r="B39" s="30">
        <v>-100</v>
      </c>
      <c r="C39" s="10">
        <v>25.78</v>
      </c>
      <c r="D39" s="10">
        <v>-80.22</v>
      </c>
      <c r="E39" s="6">
        <v>29</v>
      </c>
      <c r="F39" s="31">
        <v>52.678992899999997</v>
      </c>
      <c r="G39" s="5">
        <v>0.5</v>
      </c>
      <c r="H39" s="7">
        <v>12.930931655598799</v>
      </c>
      <c r="I39" s="7">
        <v>23.174275328672501</v>
      </c>
      <c r="J39" s="7">
        <v>0.64428904221766303</v>
      </c>
      <c r="K39" s="7">
        <v>0.72424588705098503</v>
      </c>
      <c r="L39" s="7">
        <v>2.73469524862222</v>
      </c>
      <c r="M39" s="7">
        <v>2.4905233361613002</v>
      </c>
    </row>
    <row r="40" spans="1:13">
      <c r="A40" s="35">
        <v>0</v>
      </c>
      <c r="B40" s="30">
        <v>-100</v>
      </c>
      <c r="C40" s="10">
        <v>22.9</v>
      </c>
      <c r="D40" s="10">
        <v>-43.23</v>
      </c>
      <c r="E40" s="6">
        <v>29</v>
      </c>
      <c r="F40" s="31">
        <v>22.27833468</v>
      </c>
      <c r="G40" s="5">
        <v>0.3</v>
      </c>
      <c r="H40" s="7">
        <v>12.930931655598799</v>
      </c>
      <c r="I40" s="7">
        <v>23.174275328672501</v>
      </c>
      <c r="J40" s="7">
        <v>0.64428904221766303</v>
      </c>
      <c r="K40" s="7">
        <v>0.72424588705098503</v>
      </c>
      <c r="L40" s="7">
        <v>2.1525609310814802</v>
      </c>
      <c r="M40" s="7">
        <v>4.1122594794500902</v>
      </c>
    </row>
    <row r="41" spans="1:13">
      <c r="A41" s="35">
        <v>7.51071354880102E-5</v>
      </c>
      <c r="B41" s="30">
        <v>-100</v>
      </c>
      <c r="C41" s="10">
        <v>25.78</v>
      </c>
      <c r="D41" s="10">
        <v>-80.22</v>
      </c>
      <c r="E41" s="6">
        <v>29</v>
      </c>
      <c r="F41" s="31">
        <v>52.678992899999997</v>
      </c>
      <c r="G41" s="5">
        <v>0.3</v>
      </c>
      <c r="H41" s="7">
        <v>12.930931655598799</v>
      </c>
      <c r="I41" s="7">
        <v>23.174275328672501</v>
      </c>
      <c r="J41" s="7">
        <v>0.64428904221766303</v>
      </c>
      <c r="K41" s="7">
        <v>0.72424588705098503</v>
      </c>
      <c r="L41" s="7">
        <v>3.09003116666667</v>
      </c>
      <c r="M41" s="7">
        <v>2.8141324829252201</v>
      </c>
    </row>
    <row r="42" spans="1:13">
      <c r="A42" s="35">
        <v>0</v>
      </c>
      <c r="B42" s="30">
        <v>-100</v>
      </c>
      <c r="C42" s="10">
        <v>22.9</v>
      </c>
      <c r="D42" s="10">
        <v>-43.23</v>
      </c>
      <c r="E42" s="6">
        <v>29</v>
      </c>
      <c r="F42" s="31">
        <v>22.27833468</v>
      </c>
      <c r="G42" s="5">
        <v>0.2</v>
      </c>
      <c r="H42" s="7">
        <v>12.930931655598799</v>
      </c>
      <c r="I42" s="7">
        <v>23.174275328672501</v>
      </c>
      <c r="J42" s="7">
        <v>0.64428904221766303</v>
      </c>
      <c r="K42" s="7">
        <v>0.72424588705098503</v>
      </c>
      <c r="L42" s="7">
        <v>2.4632357899555601</v>
      </c>
      <c r="M42" s="7">
        <v>4.7057737512109599</v>
      </c>
    </row>
    <row r="43" spans="1:13">
      <c r="A43" s="35">
        <v>7.51071354880102E-5</v>
      </c>
      <c r="B43" s="30">
        <v>-100</v>
      </c>
      <c r="C43" s="10">
        <v>25.78</v>
      </c>
      <c r="D43" s="10">
        <v>-80.22</v>
      </c>
      <c r="E43" s="6">
        <v>29</v>
      </c>
      <c r="F43" s="31">
        <v>52.678992899999997</v>
      </c>
      <c r="G43" s="5">
        <v>0.2</v>
      </c>
      <c r="H43" s="7">
        <v>12.930931655598799</v>
      </c>
      <c r="I43" s="7">
        <v>23.174275328672501</v>
      </c>
      <c r="J43" s="7">
        <v>0.64428904221766303</v>
      </c>
      <c r="K43" s="7">
        <v>0.72424588705098503</v>
      </c>
      <c r="L43" s="7">
        <v>3.2536642581333299</v>
      </c>
      <c r="M43" s="7">
        <v>2.9631553157513899</v>
      </c>
    </row>
    <row r="44" spans="1:13">
      <c r="A44" s="35">
        <v>0.21755945549535999</v>
      </c>
      <c r="B44" s="30">
        <v>100</v>
      </c>
      <c r="C44" s="10">
        <v>28.72</v>
      </c>
      <c r="D44" s="10">
        <v>77.3</v>
      </c>
      <c r="E44" s="6">
        <v>14.25</v>
      </c>
      <c r="F44" s="31">
        <v>48.241162150000001</v>
      </c>
      <c r="G44" s="5">
        <v>1</v>
      </c>
      <c r="H44" s="7">
        <v>28.8839722571694</v>
      </c>
      <c r="I44" s="7">
        <v>36.906120010823003</v>
      </c>
      <c r="J44" s="7">
        <v>0.83682522703856299</v>
      </c>
      <c r="K44" s="7">
        <v>0.185986248390237</v>
      </c>
      <c r="L44" s="7">
        <v>2.7498113446321</v>
      </c>
      <c r="M44" s="7">
        <v>0.68560078401125102</v>
      </c>
    </row>
    <row r="45" spans="1:13">
      <c r="A45" s="35">
        <v>0.23610445887878501</v>
      </c>
      <c r="B45" s="30">
        <v>100</v>
      </c>
      <c r="C45" s="10">
        <v>3.13</v>
      </c>
      <c r="D45" s="10">
        <v>101.7</v>
      </c>
      <c r="E45" s="6">
        <v>14.25</v>
      </c>
      <c r="F45" s="31">
        <v>85.804574009999996</v>
      </c>
      <c r="G45" s="5">
        <v>1</v>
      </c>
      <c r="H45" s="7">
        <v>28.8839722571694</v>
      </c>
      <c r="I45" s="7">
        <v>36.906120010823003</v>
      </c>
      <c r="J45" s="7">
        <v>0.83682522703856299</v>
      </c>
      <c r="K45" s="7">
        <v>0.185986248390237</v>
      </c>
      <c r="L45" s="7">
        <v>3.3361660889777802</v>
      </c>
      <c r="M45" s="7">
        <v>0.62214817243501097</v>
      </c>
    </row>
    <row r="46" spans="1:13">
      <c r="A46" s="35">
        <v>2.4500049160000001</v>
      </c>
      <c r="B46" s="30">
        <v>100</v>
      </c>
      <c r="C46" s="10">
        <v>9.0500000000000007</v>
      </c>
      <c r="D46" s="10">
        <v>38.700000000000003</v>
      </c>
      <c r="E46" s="6">
        <v>14.25</v>
      </c>
      <c r="F46" s="31">
        <v>20.143480329999999</v>
      </c>
      <c r="G46" s="5">
        <v>1</v>
      </c>
      <c r="H46" s="7">
        <v>28.8839722571694</v>
      </c>
      <c r="I46" s="7">
        <v>36.906120010823003</v>
      </c>
      <c r="J46" s="7">
        <v>0.83682522703856299</v>
      </c>
      <c r="K46" s="7">
        <v>0.185986248390237</v>
      </c>
      <c r="L46" s="7">
        <v>1.21770184933333</v>
      </c>
      <c r="M46" s="7">
        <v>0.65764822280894097</v>
      </c>
    </row>
    <row r="47" spans="1:13">
      <c r="A47" s="35">
        <v>0.21755945549535999</v>
      </c>
      <c r="B47" s="30">
        <v>100</v>
      </c>
      <c r="C47" s="10">
        <v>28.72</v>
      </c>
      <c r="D47" s="10">
        <v>77.3</v>
      </c>
      <c r="E47" s="6">
        <v>14.25</v>
      </c>
      <c r="F47" s="31">
        <v>48.241162150000001</v>
      </c>
      <c r="G47" s="5">
        <v>0.5</v>
      </c>
      <c r="H47" s="7">
        <v>28.8839722571694</v>
      </c>
      <c r="I47" s="7">
        <v>36.906120010823003</v>
      </c>
      <c r="J47" s="7">
        <v>0.83682522703856299</v>
      </c>
      <c r="K47" s="7">
        <v>0.185986248390237</v>
      </c>
      <c r="L47" s="7">
        <v>3.3361657182024702</v>
      </c>
      <c r="M47" s="7">
        <v>0.831794456174625</v>
      </c>
    </row>
    <row r="48" spans="1:13">
      <c r="A48" s="35">
        <v>0.23610445887878501</v>
      </c>
      <c r="B48" s="30">
        <v>100</v>
      </c>
      <c r="C48" s="10">
        <v>3.13</v>
      </c>
      <c r="D48" s="10">
        <v>101.7</v>
      </c>
      <c r="E48" s="6">
        <v>14.25</v>
      </c>
      <c r="F48" s="31">
        <v>85.804574009999996</v>
      </c>
      <c r="G48" s="5">
        <v>0.5</v>
      </c>
      <c r="H48" s="7">
        <v>28.8839722571694</v>
      </c>
      <c r="I48" s="7">
        <v>36.906120010823003</v>
      </c>
      <c r="J48" s="7">
        <v>0.83682522703856299</v>
      </c>
      <c r="K48" s="7">
        <v>0.185986248390237</v>
      </c>
      <c r="L48" s="7">
        <v>3.5117881365333301</v>
      </c>
      <c r="M48" s="7">
        <v>0.65489922049792704</v>
      </c>
    </row>
    <row r="49" spans="1:13">
      <c r="A49" s="35">
        <v>2.4500049160000001</v>
      </c>
      <c r="B49" s="30">
        <v>100</v>
      </c>
      <c r="C49" s="10">
        <v>9.0500000000000007</v>
      </c>
      <c r="D49" s="10">
        <v>38.700000000000003</v>
      </c>
      <c r="E49" s="6">
        <v>14.25</v>
      </c>
      <c r="F49" s="31">
        <v>20.143480329999999</v>
      </c>
      <c r="G49" s="5">
        <v>0.5</v>
      </c>
      <c r="H49" s="7">
        <v>28.8839722571694</v>
      </c>
      <c r="I49" s="7">
        <v>36.906120010823003</v>
      </c>
      <c r="J49" s="7">
        <v>0.83682522703856299</v>
      </c>
      <c r="K49" s="7">
        <v>0.185986248390237</v>
      </c>
      <c r="L49" s="7">
        <v>1.32974624088889</v>
      </c>
      <c r="M49" s="7">
        <v>0.71816040403175896</v>
      </c>
    </row>
    <row r="50" spans="1:13">
      <c r="A50" s="35">
        <v>0.21755945549535999</v>
      </c>
      <c r="B50" s="30">
        <v>100</v>
      </c>
      <c r="C50" s="10">
        <v>28.72</v>
      </c>
      <c r="D50" s="10">
        <v>77.3</v>
      </c>
      <c r="E50" s="6">
        <v>14.25</v>
      </c>
      <c r="F50" s="31">
        <v>48.241162150000001</v>
      </c>
      <c r="G50" s="5">
        <v>0.3</v>
      </c>
      <c r="H50" s="7">
        <v>28.8839722571694</v>
      </c>
      <c r="I50" s="7">
        <v>36.906120010823003</v>
      </c>
      <c r="J50" s="7">
        <v>0.83682522703856299</v>
      </c>
      <c r="K50" s="7">
        <v>0.185986248390237</v>
      </c>
      <c r="L50" s="7">
        <v>3.6407319860543201</v>
      </c>
      <c r="M50" s="7">
        <v>0.90773089175237098</v>
      </c>
    </row>
    <row r="51" spans="1:13">
      <c r="A51" s="35">
        <v>0.23610445887878501</v>
      </c>
      <c r="B51" s="30">
        <v>100</v>
      </c>
      <c r="C51" s="10">
        <v>3.13</v>
      </c>
      <c r="D51" s="10">
        <v>101.7</v>
      </c>
      <c r="E51" s="6">
        <v>14.25</v>
      </c>
      <c r="F51" s="31">
        <v>85.804574009999996</v>
      </c>
      <c r="G51" s="5">
        <v>0.3</v>
      </c>
      <c r="H51" s="7">
        <v>28.8839722571694</v>
      </c>
      <c r="I51" s="7">
        <v>36.906120010823003</v>
      </c>
      <c r="J51" s="7">
        <v>0.83682522703856299</v>
      </c>
      <c r="K51" s="7">
        <v>0.185986248390237</v>
      </c>
      <c r="L51" s="7">
        <v>3.6311541237333298</v>
      </c>
      <c r="M51" s="7">
        <v>0.67715930252224099</v>
      </c>
    </row>
    <row r="52" spans="1:13">
      <c r="A52" s="35">
        <v>2.4500049160000001</v>
      </c>
      <c r="B52" s="30">
        <v>100</v>
      </c>
      <c r="C52" s="10">
        <v>9.0500000000000007</v>
      </c>
      <c r="D52" s="10">
        <v>38.700000000000003</v>
      </c>
      <c r="E52" s="6">
        <v>14.25</v>
      </c>
      <c r="F52" s="31">
        <v>20.143480329999999</v>
      </c>
      <c r="G52" s="5">
        <v>0.3</v>
      </c>
      <c r="H52" s="7">
        <v>28.8839722571694</v>
      </c>
      <c r="I52" s="7">
        <v>36.906120010823003</v>
      </c>
      <c r="J52" s="7">
        <v>0.83682522703856299</v>
      </c>
      <c r="K52" s="7">
        <v>0.185986248390237</v>
      </c>
      <c r="L52" s="7">
        <v>1.39322676933333</v>
      </c>
      <c r="M52" s="7">
        <v>0.75244454077452405</v>
      </c>
    </row>
    <row r="53" spans="1:13">
      <c r="A53" s="35">
        <v>0.21755945549535999</v>
      </c>
      <c r="B53" s="30">
        <v>100</v>
      </c>
      <c r="C53" s="10">
        <v>28.72</v>
      </c>
      <c r="D53" s="10">
        <v>77.3</v>
      </c>
      <c r="E53" s="6">
        <v>14.25</v>
      </c>
      <c r="F53" s="31">
        <v>48.241162150000001</v>
      </c>
      <c r="G53" s="5">
        <v>0.2</v>
      </c>
      <c r="H53" s="7">
        <v>28.8839722571694</v>
      </c>
      <c r="I53" s="7">
        <v>36.906120010823003</v>
      </c>
      <c r="J53" s="7">
        <v>0.83682522703856299</v>
      </c>
      <c r="K53" s="7">
        <v>0.185986248390237</v>
      </c>
      <c r="L53" s="7">
        <v>3.8435653206320999</v>
      </c>
      <c r="M53" s="7">
        <v>0.95830261314758802</v>
      </c>
    </row>
    <row r="54" spans="1:13">
      <c r="A54" s="35">
        <v>0.23610445887878501</v>
      </c>
      <c r="B54" s="30">
        <v>100</v>
      </c>
      <c r="C54" s="10">
        <v>3.13</v>
      </c>
      <c r="D54" s="10">
        <v>101.7</v>
      </c>
      <c r="E54" s="6">
        <v>14.25</v>
      </c>
      <c r="F54" s="31">
        <v>85.804574009999996</v>
      </c>
      <c r="G54" s="5">
        <v>0.2</v>
      </c>
      <c r="H54" s="7">
        <v>28.8839722571694</v>
      </c>
      <c r="I54" s="7">
        <v>36.906120010823003</v>
      </c>
      <c r="J54" s="7">
        <v>0.83682522703856299</v>
      </c>
      <c r="K54" s="7">
        <v>0.185986248390237</v>
      </c>
      <c r="L54" s="7">
        <v>3.7016519640888901</v>
      </c>
      <c r="M54" s="7">
        <v>0.69030616073254802</v>
      </c>
    </row>
    <row r="55" spans="1:13">
      <c r="A55" s="35">
        <v>2.4500049160000001</v>
      </c>
      <c r="B55" s="30">
        <v>100</v>
      </c>
      <c r="C55" s="10">
        <v>9.0500000000000007</v>
      </c>
      <c r="D55" s="10">
        <v>38.700000000000003</v>
      </c>
      <c r="E55" s="6">
        <v>14.25</v>
      </c>
      <c r="F55" s="31">
        <v>20.143480329999999</v>
      </c>
      <c r="G55" s="5">
        <v>0.2</v>
      </c>
      <c r="H55" s="7">
        <v>28.8839722571694</v>
      </c>
      <c r="I55" s="7">
        <v>36.906120010823003</v>
      </c>
      <c r="J55" s="7">
        <v>0.83682522703856299</v>
      </c>
      <c r="K55" s="7">
        <v>0.185986248390237</v>
      </c>
      <c r="L55" s="7">
        <v>1.4277979160000001</v>
      </c>
      <c r="M55" s="7">
        <v>0.77111549309199601</v>
      </c>
    </row>
    <row r="56" spans="1:13">
      <c r="A56" s="35">
        <v>0.21755945549535999</v>
      </c>
      <c r="B56" s="30">
        <v>100</v>
      </c>
      <c r="C56" s="10">
        <v>28.72</v>
      </c>
      <c r="D56" s="10">
        <v>77.3</v>
      </c>
      <c r="E56" s="6">
        <v>29</v>
      </c>
      <c r="F56" s="31">
        <v>48.241162150000001</v>
      </c>
      <c r="G56" s="5">
        <v>1</v>
      </c>
      <c r="H56" s="7">
        <v>12.930931655598799</v>
      </c>
      <c r="I56" s="7">
        <v>23.174275328672501</v>
      </c>
      <c r="J56" s="7">
        <v>0.64428904221766303</v>
      </c>
      <c r="K56" s="7">
        <v>0.72424588705098503</v>
      </c>
      <c r="L56" s="7">
        <v>2.7498113446321</v>
      </c>
      <c r="M56" s="7">
        <v>2.6697863539740401</v>
      </c>
    </row>
    <row r="57" spans="1:13">
      <c r="A57" s="35">
        <v>0.23610445887878501</v>
      </c>
      <c r="B57" s="30">
        <v>100</v>
      </c>
      <c r="C57" s="10">
        <v>3.13</v>
      </c>
      <c r="D57" s="10">
        <v>101.7</v>
      </c>
      <c r="E57" s="6">
        <v>29</v>
      </c>
      <c r="F57" s="31">
        <v>85.804574009999996</v>
      </c>
      <c r="G57" s="5">
        <v>1</v>
      </c>
      <c r="H57" s="7">
        <v>12.930931655598799</v>
      </c>
      <c r="I57" s="7">
        <v>23.174275328672501</v>
      </c>
      <c r="J57" s="7">
        <v>0.64428904221766303</v>
      </c>
      <c r="K57" s="7">
        <v>0.72424588705098503</v>
      </c>
      <c r="L57" s="7">
        <v>3.3361660889777802</v>
      </c>
      <c r="M57" s="7">
        <v>2.4226966182839398</v>
      </c>
    </row>
    <row r="58" spans="1:13">
      <c r="A58" s="35">
        <v>2.4500049160000001</v>
      </c>
      <c r="B58" s="30">
        <v>100</v>
      </c>
      <c r="C58" s="10">
        <v>9.0500000000000007</v>
      </c>
      <c r="D58" s="10">
        <v>38.700000000000003</v>
      </c>
      <c r="E58" s="6">
        <v>29</v>
      </c>
      <c r="F58" s="31">
        <v>20.143480329999999</v>
      </c>
      <c r="G58" s="5">
        <v>1</v>
      </c>
      <c r="H58" s="7">
        <v>12.930931655598799</v>
      </c>
      <c r="I58" s="7">
        <v>23.174275328672501</v>
      </c>
      <c r="J58" s="7">
        <v>0.64428904221766303</v>
      </c>
      <c r="K58" s="7">
        <v>0.72424588705098503</v>
      </c>
      <c r="L58" s="7">
        <v>1.21770184933333</v>
      </c>
      <c r="M58" s="7">
        <v>2.5609367607458502</v>
      </c>
    </row>
    <row r="59" spans="1:13">
      <c r="A59" s="35">
        <v>0.21755945549535999</v>
      </c>
      <c r="B59" s="30">
        <v>100</v>
      </c>
      <c r="C59" s="10">
        <v>28.72</v>
      </c>
      <c r="D59" s="10">
        <v>77.3</v>
      </c>
      <c r="E59" s="6">
        <v>29</v>
      </c>
      <c r="F59" s="31">
        <v>48.241162150000001</v>
      </c>
      <c r="G59" s="5">
        <v>0.5</v>
      </c>
      <c r="H59" s="7">
        <v>12.930931655598799</v>
      </c>
      <c r="I59" s="7">
        <v>23.174275328672501</v>
      </c>
      <c r="J59" s="7">
        <v>0.64428904221766303</v>
      </c>
      <c r="K59" s="7">
        <v>0.72424588705098503</v>
      </c>
      <c r="L59" s="7">
        <v>3.3361657182024702</v>
      </c>
      <c r="M59" s="7">
        <v>3.23907664663614</v>
      </c>
    </row>
    <row r="60" spans="1:13">
      <c r="A60" s="35">
        <v>0.23610445887878501</v>
      </c>
      <c r="B60" s="30">
        <v>100</v>
      </c>
      <c r="C60" s="10">
        <v>3.13</v>
      </c>
      <c r="D60" s="10">
        <v>101.7</v>
      </c>
      <c r="E60" s="6">
        <v>29</v>
      </c>
      <c r="F60" s="31">
        <v>85.804574009999996</v>
      </c>
      <c r="G60" s="5">
        <v>0.5</v>
      </c>
      <c r="H60" s="7">
        <v>12.930931655598799</v>
      </c>
      <c r="I60" s="7">
        <v>23.174275328672501</v>
      </c>
      <c r="J60" s="7">
        <v>0.64428904221766303</v>
      </c>
      <c r="K60" s="7">
        <v>0.72424588705098503</v>
      </c>
      <c r="L60" s="7">
        <v>3.5117881365333301</v>
      </c>
      <c r="M60" s="7">
        <v>2.55023191759493</v>
      </c>
    </row>
    <row r="61" spans="1:13">
      <c r="A61" s="35">
        <v>2.4500049160000001</v>
      </c>
      <c r="B61" s="30">
        <v>100</v>
      </c>
      <c r="C61" s="10">
        <v>9.0500000000000007</v>
      </c>
      <c r="D61" s="10">
        <v>38.700000000000003</v>
      </c>
      <c r="E61" s="6">
        <v>29</v>
      </c>
      <c r="F61" s="31">
        <v>20.143480329999999</v>
      </c>
      <c r="G61" s="5">
        <v>0.5</v>
      </c>
      <c r="H61" s="7">
        <v>12.930931655598799</v>
      </c>
      <c r="I61" s="7">
        <v>23.174275328672501</v>
      </c>
      <c r="J61" s="7">
        <v>0.64428904221766303</v>
      </c>
      <c r="K61" s="7">
        <v>0.72424588705098503</v>
      </c>
      <c r="L61" s="7">
        <v>1.32974624088889</v>
      </c>
      <c r="M61" s="7">
        <v>2.79657621660043</v>
      </c>
    </row>
    <row r="62" spans="1:13">
      <c r="A62" s="35">
        <v>0.21755945549535999</v>
      </c>
      <c r="B62" s="30">
        <v>100</v>
      </c>
      <c r="C62" s="10">
        <v>28.72</v>
      </c>
      <c r="D62" s="10">
        <v>77.3</v>
      </c>
      <c r="E62" s="6">
        <v>29</v>
      </c>
      <c r="F62" s="31">
        <v>48.241162150000001</v>
      </c>
      <c r="G62" s="5">
        <v>0.3</v>
      </c>
      <c r="H62" s="7">
        <v>12.930931655598799</v>
      </c>
      <c r="I62" s="7">
        <v>23.174275328672501</v>
      </c>
      <c r="J62" s="7">
        <v>0.64428904221766303</v>
      </c>
      <c r="K62" s="7">
        <v>0.72424588705098503</v>
      </c>
      <c r="L62" s="7">
        <v>3.6407319860543201</v>
      </c>
      <c r="M62" s="7">
        <v>3.53477942907573</v>
      </c>
    </row>
    <row r="63" spans="1:13">
      <c r="A63" s="35">
        <v>0.23610445887878501</v>
      </c>
      <c r="B63" s="30">
        <v>100</v>
      </c>
      <c r="C63" s="10">
        <v>3.13</v>
      </c>
      <c r="D63" s="10">
        <v>101.7</v>
      </c>
      <c r="E63" s="6">
        <v>29</v>
      </c>
      <c r="F63" s="31">
        <v>85.804574009999996</v>
      </c>
      <c r="G63" s="5">
        <v>0.3</v>
      </c>
      <c r="H63" s="7">
        <v>12.930931655598799</v>
      </c>
      <c r="I63" s="7">
        <v>23.174275328672501</v>
      </c>
      <c r="J63" s="7">
        <v>0.64428904221766303</v>
      </c>
      <c r="K63" s="7">
        <v>0.72424588705098503</v>
      </c>
      <c r="L63" s="7">
        <v>3.6311541237333298</v>
      </c>
      <c r="M63" s="7">
        <v>2.6369145244600398</v>
      </c>
    </row>
    <row r="64" spans="1:13">
      <c r="A64" s="35">
        <v>2.4500049160000001</v>
      </c>
      <c r="B64" s="30">
        <v>100</v>
      </c>
      <c r="C64" s="10">
        <v>9.0500000000000007</v>
      </c>
      <c r="D64" s="10">
        <v>38.700000000000003</v>
      </c>
      <c r="E64" s="6">
        <v>29</v>
      </c>
      <c r="F64" s="31">
        <v>20.143480329999999</v>
      </c>
      <c r="G64" s="5">
        <v>0.3</v>
      </c>
      <c r="H64" s="7">
        <v>12.930931655598799</v>
      </c>
      <c r="I64" s="7">
        <v>23.174275328672501</v>
      </c>
      <c r="J64" s="7">
        <v>0.64428904221766303</v>
      </c>
      <c r="K64" s="7">
        <v>0.72424588705098503</v>
      </c>
      <c r="L64" s="7">
        <v>1.39322676933333</v>
      </c>
      <c r="M64" s="7">
        <v>2.9300814904685399</v>
      </c>
    </row>
    <row r="65" spans="1:13">
      <c r="A65" s="35">
        <v>0.21755945549535999</v>
      </c>
      <c r="B65" s="30">
        <v>100</v>
      </c>
      <c r="C65" s="10">
        <v>28.72</v>
      </c>
      <c r="D65" s="10">
        <v>77.3</v>
      </c>
      <c r="E65" s="6">
        <v>29</v>
      </c>
      <c r="F65" s="31">
        <v>48.241162150000001</v>
      </c>
      <c r="G65" s="5">
        <v>0.2</v>
      </c>
      <c r="H65" s="7">
        <v>12.930931655598799</v>
      </c>
      <c r="I65" s="7">
        <v>23.174275328672501</v>
      </c>
      <c r="J65" s="7">
        <v>0.64428904221766303</v>
      </c>
      <c r="K65" s="7">
        <v>0.72424588705098503</v>
      </c>
      <c r="L65" s="7">
        <v>3.8435653206320999</v>
      </c>
      <c r="M65" s="7">
        <v>3.7317099093590098</v>
      </c>
    </row>
    <row r="66" spans="1:13">
      <c r="A66" s="35">
        <v>0.23610445887878501</v>
      </c>
      <c r="B66" s="30">
        <v>100</v>
      </c>
      <c r="C66" s="10">
        <v>3.13</v>
      </c>
      <c r="D66" s="10">
        <v>101.7</v>
      </c>
      <c r="E66" s="6">
        <v>29</v>
      </c>
      <c r="F66" s="31">
        <v>85.804574009999996</v>
      </c>
      <c r="G66" s="5">
        <v>0.2</v>
      </c>
      <c r="H66" s="7">
        <v>12.930931655598799</v>
      </c>
      <c r="I66" s="7">
        <v>23.174275328672501</v>
      </c>
      <c r="J66" s="7">
        <v>0.64428904221766303</v>
      </c>
      <c r="K66" s="7">
        <v>0.72424588705098503</v>
      </c>
      <c r="L66" s="7">
        <v>3.7016519640888901</v>
      </c>
      <c r="M66" s="7">
        <v>2.6881094814467401</v>
      </c>
    </row>
    <row r="67" spans="1:13">
      <c r="A67" s="35">
        <v>2.4500049160000001</v>
      </c>
      <c r="B67" s="30">
        <v>100</v>
      </c>
      <c r="C67" s="10">
        <v>9.0500000000000007</v>
      </c>
      <c r="D67" s="10">
        <v>38.700000000000003</v>
      </c>
      <c r="E67" s="6">
        <v>29</v>
      </c>
      <c r="F67" s="31">
        <v>20.143480329999999</v>
      </c>
      <c r="G67" s="5">
        <v>0.2</v>
      </c>
      <c r="H67" s="7">
        <v>12.930931655598799</v>
      </c>
      <c r="I67" s="7">
        <v>23.174275328672501</v>
      </c>
      <c r="J67" s="7">
        <v>0.64428904221766303</v>
      </c>
      <c r="K67" s="7">
        <v>0.72424588705098503</v>
      </c>
      <c r="L67" s="7">
        <v>1.4277979160000001</v>
      </c>
      <c r="M67" s="7">
        <v>3.00278772837749</v>
      </c>
    </row>
  </sheetData>
  <mergeCells count="2">
    <mergeCell ref="A1:G1"/>
    <mergeCell ref="H1:L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7"/>
  <sheetViews>
    <sheetView workbookViewId="0">
      <selection activeCell="H10" sqref="H10"/>
    </sheetView>
  </sheetViews>
  <sheetFormatPr defaultRowHeight="14.5"/>
  <cols>
    <col min="1" max="1" width="11.08984375" bestFit="1" customWidth="1"/>
    <col min="2" max="2" width="12.26953125" bestFit="1" customWidth="1"/>
    <col min="3" max="3" width="8.90625" bestFit="1" customWidth="1"/>
    <col min="4" max="4" width="11.1796875" bestFit="1" customWidth="1"/>
    <col min="5" max="5" width="8.90625" bestFit="1" customWidth="1"/>
    <col min="6" max="6" width="12.26953125" bestFit="1" customWidth="1"/>
    <col min="7" max="7" width="11.90625" customWidth="1"/>
    <col min="8" max="8" width="8.90625" bestFit="1" customWidth="1"/>
    <col min="9" max="9" width="11.1796875" bestFit="1" customWidth="1"/>
    <col min="10" max="13" width="12.26953125" bestFit="1" customWidth="1"/>
    <col min="14" max="16" width="11.1796875" bestFit="1" customWidth="1"/>
    <col min="17" max="17" width="12.26953125" bestFit="1" customWidth="1"/>
    <col min="18" max="18" width="11.1796875" bestFit="1" customWidth="1"/>
    <col min="19" max="19" width="12.26953125" bestFit="1" customWidth="1"/>
  </cols>
  <sheetData>
    <row r="1" spans="1:19">
      <c r="A1" s="129" t="s">
        <v>0</v>
      </c>
      <c r="B1" s="130"/>
      <c r="C1" s="130"/>
      <c r="D1" s="130"/>
      <c r="E1" s="130"/>
      <c r="F1" s="130"/>
      <c r="G1" s="130"/>
      <c r="H1" s="131"/>
      <c r="I1" s="129" t="s">
        <v>50</v>
      </c>
      <c r="J1" s="130"/>
      <c r="K1" s="130"/>
      <c r="L1" s="130"/>
      <c r="M1" s="130"/>
      <c r="N1" s="130"/>
      <c r="O1" s="130"/>
      <c r="P1" s="130"/>
      <c r="Q1" s="130"/>
      <c r="R1" s="131"/>
      <c r="S1" s="24" t="s">
        <v>1</v>
      </c>
    </row>
    <row r="2" spans="1:19" ht="29.5">
      <c r="A2" s="14" t="s">
        <v>2</v>
      </c>
      <c r="B2" s="14" t="s">
        <v>3</v>
      </c>
      <c r="C2" s="14" t="s">
        <v>52</v>
      </c>
      <c r="D2" s="15" t="s">
        <v>12</v>
      </c>
      <c r="E2" s="23" t="s">
        <v>59</v>
      </c>
      <c r="F2" s="14" t="s">
        <v>53</v>
      </c>
      <c r="G2" s="33" t="s">
        <v>84</v>
      </c>
      <c r="H2" s="41" t="s">
        <v>8</v>
      </c>
      <c r="I2" s="41" t="s">
        <v>89</v>
      </c>
      <c r="J2" s="41" t="s">
        <v>60</v>
      </c>
      <c r="K2" s="41" t="s">
        <v>90</v>
      </c>
      <c r="L2" s="41" t="s">
        <v>91</v>
      </c>
      <c r="M2" s="28" t="s">
        <v>92</v>
      </c>
      <c r="N2" s="41" t="s">
        <v>93</v>
      </c>
      <c r="O2" s="28" t="s">
        <v>94</v>
      </c>
      <c r="P2" s="41" t="s">
        <v>95</v>
      </c>
      <c r="Q2" s="41" t="s">
        <v>96</v>
      </c>
      <c r="R2" s="41" t="s">
        <v>85</v>
      </c>
      <c r="S2" s="41" t="s">
        <v>86</v>
      </c>
    </row>
    <row r="3" spans="1:19">
      <c r="A3" s="14" t="s">
        <v>5</v>
      </c>
      <c r="B3" s="14" t="s">
        <v>6</v>
      </c>
      <c r="C3" s="14" t="s">
        <v>6</v>
      </c>
      <c r="D3" s="15" t="s">
        <v>9</v>
      </c>
      <c r="E3" s="14" t="s">
        <v>55</v>
      </c>
      <c r="F3" s="14" t="s">
        <v>61</v>
      </c>
      <c r="G3" s="42" t="s">
        <v>87</v>
      </c>
      <c r="H3" s="26" t="s">
        <v>10</v>
      </c>
      <c r="I3" s="33" t="s">
        <v>69</v>
      </c>
      <c r="J3" s="33" t="s">
        <v>56</v>
      </c>
      <c r="K3" s="33" t="s">
        <v>69</v>
      </c>
      <c r="L3" s="33" t="s">
        <v>69</v>
      </c>
      <c r="M3" s="33" t="s">
        <v>88</v>
      </c>
      <c r="N3" s="41"/>
      <c r="O3" s="28"/>
      <c r="P3" s="33" t="s">
        <v>69</v>
      </c>
      <c r="Q3" s="33" t="s">
        <v>81</v>
      </c>
      <c r="R3" s="41"/>
      <c r="S3" s="41" t="s">
        <v>81</v>
      </c>
    </row>
    <row r="4" spans="1:19">
      <c r="A4" s="43">
        <v>51.5</v>
      </c>
      <c r="B4" s="43">
        <v>-0.14000000000000001</v>
      </c>
      <c r="C4" s="29">
        <v>1</v>
      </c>
      <c r="D4" s="7">
        <v>6.9164223999999802E-2</v>
      </c>
      <c r="E4" s="10">
        <v>14.25</v>
      </c>
      <c r="F4" s="7">
        <v>31.076943089728399</v>
      </c>
      <c r="G4" s="39">
        <v>0</v>
      </c>
      <c r="H4" s="5">
        <v>1</v>
      </c>
      <c r="I4" s="7">
        <v>2.4527333333333301</v>
      </c>
      <c r="J4" s="7">
        <v>26.480519999999999</v>
      </c>
      <c r="K4" s="7">
        <v>4.6176312426009503</v>
      </c>
      <c r="L4" s="7">
        <v>3.9548851555609401</v>
      </c>
      <c r="M4" s="7">
        <v>1.5813084887209199</v>
      </c>
      <c r="N4" s="7">
        <v>0.87960958930954203</v>
      </c>
      <c r="O4" s="7">
        <v>1.04749057316881</v>
      </c>
      <c r="P4" s="7">
        <v>4.2546057860491002</v>
      </c>
      <c r="Q4" s="31">
        <v>6.72784424564058</v>
      </c>
      <c r="R4" s="7">
        <v>0</v>
      </c>
      <c r="S4" s="7">
        <v>0.48914639618383499</v>
      </c>
    </row>
    <row r="5" spans="1:19">
      <c r="A5" s="43">
        <v>41.9</v>
      </c>
      <c r="B5" s="43">
        <v>12.49</v>
      </c>
      <c r="C5" s="29">
        <v>1</v>
      </c>
      <c r="D5" s="7">
        <v>5.6701044991999697E-2</v>
      </c>
      <c r="E5" s="10">
        <v>14.25</v>
      </c>
      <c r="F5" s="7">
        <v>40.232023741165499</v>
      </c>
      <c r="G5" s="39">
        <v>0</v>
      </c>
      <c r="H5" s="5">
        <v>1</v>
      </c>
      <c r="I5" s="7">
        <v>3.0474933333333301</v>
      </c>
      <c r="J5" s="7">
        <v>33.936231999999997</v>
      </c>
      <c r="K5" s="7">
        <v>4.6305374196161297</v>
      </c>
      <c r="L5" s="7">
        <v>3.5351150310086399</v>
      </c>
      <c r="M5" s="7">
        <v>2.06173217005913</v>
      </c>
      <c r="N5" s="7">
        <v>0.84878321957981495</v>
      </c>
      <c r="O5" s="7">
        <v>1.0125543144256399</v>
      </c>
      <c r="P5" s="7">
        <v>3.9796649633561398</v>
      </c>
      <c r="Q5" s="31">
        <v>8.20500328100856</v>
      </c>
      <c r="R5" s="7">
        <v>0</v>
      </c>
      <c r="S5" s="7">
        <v>0.62159244923379597</v>
      </c>
    </row>
    <row r="6" spans="1:19">
      <c r="A6" s="43">
        <v>33.94</v>
      </c>
      <c r="B6" s="43">
        <v>18.43</v>
      </c>
      <c r="C6" s="29">
        <v>1</v>
      </c>
      <c r="D6" s="7">
        <v>0</v>
      </c>
      <c r="E6" s="10">
        <v>14.25</v>
      </c>
      <c r="F6" s="7">
        <v>46.359692611863402</v>
      </c>
      <c r="G6" s="39">
        <v>0</v>
      </c>
      <c r="H6" s="5">
        <v>1</v>
      </c>
      <c r="I6" s="7">
        <v>2.5633027555555601</v>
      </c>
      <c r="J6" s="7">
        <v>27.1358683184753</v>
      </c>
      <c r="K6" s="7">
        <v>3.5420069651954602</v>
      </c>
      <c r="L6" s="7">
        <v>2.44444110684926</v>
      </c>
      <c r="M6" s="7">
        <v>1.5920841992065</v>
      </c>
      <c r="N6" s="7">
        <v>0.97041632230856401</v>
      </c>
      <c r="O6" s="7">
        <v>1.0857877541338301</v>
      </c>
      <c r="P6" s="7">
        <v>3.7320928747858702</v>
      </c>
      <c r="Q6" s="31">
        <v>5.9418060959177597</v>
      </c>
      <c r="R6" s="7">
        <v>0</v>
      </c>
      <c r="S6" s="7">
        <v>0.42101702483002701</v>
      </c>
    </row>
    <row r="7" spans="1:19">
      <c r="A7" s="43">
        <v>51.5</v>
      </c>
      <c r="B7" s="43">
        <v>-0.14000000000000001</v>
      </c>
      <c r="C7" s="29">
        <v>1</v>
      </c>
      <c r="D7" s="7">
        <v>6.9164223999999802E-2</v>
      </c>
      <c r="E7" s="10">
        <v>14.25</v>
      </c>
      <c r="F7" s="7">
        <v>31.076943089728399</v>
      </c>
      <c r="G7" s="39">
        <v>0</v>
      </c>
      <c r="H7" s="5">
        <v>0.1</v>
      </c>
      <c r="I7" s="7">
        <v>2.4527333333333301</v>
      </c>
      <c r="J7" s="7">
        <v>26.480519999999999</v>
      </c>
      <c r="K7" s="7">
        <v>4.6176312426009503</v>
      </c>
      <c r="L7" s="7">
        <v>3.9548851555609401</v>
      </c>
      <c r="M7" s="7">
        <v>1.5813084887209199</v>
      </c>
      <c r="N7" s="7">
        <v>0.87960958930954203</v>
      </c>
      <c r="O7" s="7">
        <v>1.04749057316881</v>
      </c>
      <c r="P7" s="7">
        <v>4.2546057860491002</v>
      </c>
      <c r="Q7" s="31">
        <v>6.72784424564058</v>
      </c>
      <c r="R7" s="7">
        <v>0</v>
      </c>
      <c r="S7" s="7">
        <v>2.1609399648604701</v>
      </c>
    </row>
    <row r="8" spans="1:19">
      <c r="A8" s="43">
        <v>41.9</v>
      </c>
      <c r="B8" s="43">
        <v>12.49</v>
      </c>
      <c r="C8" s="29">
        <v>1</v>
      </c>
      <c r="D8" s="7">
        <v>5.6701044991999697E-2</v>
      </c>
      <c r="E8" s="10">
        <v>14.25</v>
      </c>
      <c r="F8" s="7">
        <v>40.232023741165499</v>
      </c>
      <c r="G8" s="39">
        <v>0</v>
      </c>
      <c r="H8" s="5">
        <v>0.1</v>
      </c>
      <c r="I8" s="7">
        <v>3.0474933333333301</v>
      </c>
      <c r="J8" s="7">
        <v>33.936231999999997</v>
      </c>
      <c r="K8" s="7">
        <v>4.6305374196161297</v>
      </c>
      <c r="L8" s="7">
        <v>3.5351150310086399</v>
      </c>
      <c r="M8" s="7">
        <v>2.06173217005913</v>
      </c>
      <c r="N8" s="7">
        <v>0.84878321957981495</v>
      </c>
      <c r="O8" s="7">
        <v>1.0125543144256399</v>
      </c>
      <c r="P8" s="7">
        <v>3.9796649633561398</v>
      </c>
      <c r="Q8" s="31">
        <v>8.20500328100856</v>
      </c>
      <c r="R8" s="7">
        <v>0</v>
      </c>
      <c r="S8" s="7">
        <v>2.6901565426157599</v>
      </c>
    </row>
    <row r="9" spans="1:19">
      <c r="A9" s="43">
        <v>33.94</v>
      </c>
      <c r="B9" s="43">
        <v>18.43</v>
      </c>
      <c r="C9" s="29">
        <v>1</v>
      </c>
      <c r="D9" s="7">
        <v>0</v>
      </c>
      <c r="E9" s="10">
        <v>14.25</v>
      </c>
      <c r="F9" s="7">
        <v>46.359692611863402</v>
      </c>
      <c r="G9" s="39">
        <v>0</v>
      </c>
      <c r="H9" s="5">
        <v>0.1</v>
      </c>
      <c r="I9" s="7">
        <v>2.5633027555555601</v>
      </c>
      <c r="J9" s="7">
        <v>27.1358683184753</v>
      </c>
      <c r="K9" s="7">
        <v>3.5420069651954602</v>
      </c>
      <c r="L9" s="7">
        <v>2.44444110684926</v>
      </c>
      <c r="M9" s="7">
        <v>1.5920841992065</v>
      </c>
      <c r="N9" s="7">
        <v>0.97041632230856401</v>
      </c>
      <c r="O9" s="7">
        <v>1.0857877541338301</v>
      </c>
      <c r="P9" s="7">
        <v>3.7320928747858702</v>
      </c>
      <c r="Q9" s="31">
        <v>5.9418060959177597</v>
      </c>
      <c r="R9" s="7">
        <v>1.03E-2</v>
      </c>
      <c r="S9" s="7">
        <v>1.9133875718231099</v>
      </c>
    </row>
    <row r="10" spans="1:19">
      <c r="A10" s="43">
        <v>51.5</v>
      </c>
      <c r="B10" s="43">
        <v>-0.14000000000000001</v>
      </c>
      <c r="C10" s="29">
        <v>1</v>
      </c>
      <c r="D10" s="7">
        <v>6.9164223999999802E-2</v>
      </c>
      <c r="E10" s="10">
        <v>14.25</v>
      </c>
      <c r="F10" s="7">
        <v>31.076943089728399</v>
      </c>
      <c r="G10" s="39">
        <v>0</v>
      </c>
      <c r="H10" s="5">
        <v>0.01</v>
      </c>
      <c r="I10" s="7">
        <v>2.4527333333333301</v>
      </c>
      <c r="J10" s="7">
        <v>26.480519999999999</v>
      </c>
      <c r="K10" s="7">
        <v>4.6176312426009503</v>
      </c>
      <c r="L10" s="7">
        <v>3.9548851555609401</v>
      </c>
      <c r="M10" s="7">
        <v>1.5813084887209199</v>
      </c>
      <c r="N10" s="7">
        <v>0.87960958930954203</v>
      </c>
      <c r="O10" s="7">
        <v>1.04749057316881</v>
      </c>
      <c r="P10" s="7">
        <v>4.2546057860491002</v>
      </c>
      <c r="Q10" s="31">
        <v>6.72784424564058</v>
      </c>
      <c r="R10" s="7">
        <v>0</v>
      </c>
      <c r="S10" s="7">
        <v>6.72784424564058</v>
      </c>
    </row>
    <row r="11" spans="1:19">
      <c r="A11" s="43">
        <v>41.9</v>
      </c>
      <c r="B11" s="43">
        <v>12.49</v>
      </c>
      <c r="C11" s="29">
        <v>1</v>
      </c>
      <c r="D11" s="7">
        <v>5.6701044991999697E-2</v>
      </c>
      <c r="E11" s="10">
        <v>14.25</v>
      </c>
      <c r="F11" s="7">
        <v>40.232023741165499</v>
      </c>
      <c r="G11" s="39">
        <v>0</v>
      </c>
      <c r="H11" s="5">
        <v>0.01</v>
      </c>
      <c r="I11" s="7">
        <v>3.0474933333333301</v>
      </c>
      <c r="J11" s="7">
        <v>33.936231999999997</v>
      </c>
      <c r="K11" s="7">
        <v>4.6305374196161297</v>
      </c>
      <c r="L11" s="7">
        <v>3.5351150310086399</v>
      </c>
      <c r="M11" s="7">
        <v>2.06173217005913</v>
      </c>
      <c r="N11" s="7">
        <v>0.84878321957981495</v>
      </c>
      <c r="O11" s="7">
        <v>1.0125543144256399</v>
      </c>
      <c r="P11" s="7">
        <v>3.9796649633561398</v>
      </c>
      <c r="Q11" s="31">
        <v>8.20500328100856</v>
      </c>
      <c r="R11" s="7">
        <v>0</v>
      </c>
      <c r="S11" s="7">
        <v>8.20500328100856</v>
      </c>
    </row>
    <row r="12" spans="1:19">
      <c r="A12" s="43">
        <v>33.94</v>
      </c>
      <c r="B12" s="43">
        <v>18.43</v>
      </c>
      <c r="C12" s="29">
        <v>1</v>
      </c>
      <c r="D12" s="7">
        <v>0</v>
      </c>
      <c r="E12" s="10">
        <v>14.25</v>
      </c>
      <c r="F12" s="7">
        <v>46.359692611863402</v>
      </c>
      <c r="G12" s="39">
        <v>0</v>
      </c>
      <c r="H12" s="5">
        <v>0.01</v>
      </c>
      <c r="I12" s="7">
        <v>2.5633027555555601</v>
      </c>
      <c r="J12" s="7">
        <v>27.1358683184753</v>
      </c>
      <c r="K12" s="7">
        <v>3.5420069651954602</v>
      </c>
      <c r="L12" s="7">
        <v>2.44444110684926</v>
      </c>
      <c r="M12" s="7">
        <v>1.5920841992065</v>
      </c>
      <c r="N12" s="7">
        <v>0.97041632230856401</v>
      </c>
      <c r="O12" s="7">
        <v>1.0857877541338301</v>
      </c>
      <c r="P12" s="7">
        <v>3.7320928747858702</v>
      </c>
      <c r="Q12" s="31">
        <v>5.9418060959177597</v>
      </c>
      <c r="R12" s="7">
        <v>1.03E-2</v>
      </c>
      <c r="S12" s="7">
        <v>5.9418060959177597</v>
      </c>
    </row>
    <row r="13" spans="1:19">
      <c r="A13" s="43">
        <v>51.5</v>
      </c>
      <c r="B13" s="43">
        <v>-0.14000000000000001</v>
      </c>
      <c r="C13" s="29">
        <v>1</v>
      </c>
      <c r="D13" s="7">
        <v>6.9164223999999802E-2</v>
      </c>
      <c r="E13" s="10">
        <v>14.25</v>
      </c>
      <c r="F13" s="7">
        <v>31.076943089728399</v>
      </c>
      <c r="G13" s="39">
        <v>0</v>
      </c>
      <c r="H13" s="5">
        <v>1E-3</v>
      </c>
      <c r="I13" s="7">
        <v>2.4527333333333301</v>
      </c>
      <c r="J13" s="7">
        <v>26.480519999999999</v>
      </c>
      <c r="K13" s="7">
        <v>4.6176312426009503</v>
      </c>
      <c r="L13" s="7">
        <v>3.9548851555609401</v>
      </c>
      <c r="M13" s="7">
        <v>1.5813084887209199</v>
      </c>
      <c r="N13" s="7">
        <v>0.87960958930954203</v>
      </c>
      <c r="O13" s="7">
        <v>1.04749057316881</v>
      </c>
      <c r="P13" s="7">
        <v>4.2546057860491002</v>
      </c>
      <c r="Q13" s="31">
        <v>6.72784424564058</v>
      </c>
      <c r="R13" s="7">
        <v>0</v>
      </c>
      <c r="S13" s="7">
        <v>14.761773580214699</v>
      </c>
    </row>
    <row r="14" spans="1:19">
      <c r="A14" s="43">
        <v>41.9</v>
      </c>
      <c r="B14" s="43">
        <v>12.49</v>
      </c>
      <c r="C14" s="29">
        <v>1</v>
      </c>
      <c r="D14" s="7">
        <v>5.6701044991999697E-2</v>
      </c>
      <c r="E14" s="10">
        <v>14.25</v>
      </c>
      <c r="F14" s="7">
        <v>40.232023741165499</v>
      </c>
      <c r="G14" s="39">
        <v>0</v>
      </c>
      <c r="H14" s="5">
        <v>1E-3</v>
      </c>
      <c r="I14" s="7">
        <v>3.0474933333333301</v>
      </c>
      <c r="J14" s="7">
        <v>33.936231999999997</v>
      </c>
      <c r="K14" s="7">
        <v>4.6305374196161297</v>
      </c>
      <c r="L14" s="7">
        <v>3.5351150310086399</v>
      </c>
      <c r="M14" s="7">
        <v>2.06173217005913</v>
      </c>
      <c r="N14" s="7">
        <v>0.84878321957981495</v>
      </c>
      <c r="O14" s="7">
        <v>1.0125543144256399</v>
      </c>
      <c r="P14" s="7">
        <v>3.9796649633561398</v>
      </c>
      <c r="Q14" s="31">
        <v>8.20500328100856</v>
      </c>
      <c r="R14" s="7">
        <v>0</v>
      </c>
      <c r="S14" s="7">
        <v>17.636376000945098</v>
      </c>
    </row>
    <row r="15" spans="1:19">
      <c r="A15" s="43">
        <v>33.94</v>
      </c>
      <c r="B15" s="43">
        <v>18.43</v>
      </c>
      <c r="C15" s="29">
        <v>1</v>
      </c>
      <c r="D15" s="7">
        <v>0</v>
      </c>
      <c r="E15" s="10">
        <v>14.25</v>
      </c>
      <c r="F15" s="7">
        <v>46.359692611863402</v>
      </c>
      <c r="G15" s="39">
        <v>0</v>
      </c>
      <c r="H15" s="5">
        <v>1E-3</v>
      </c>
      <c r="I15" s="7">
        <v>2.5633027555555601</v>
      </c>
      <c r="J15" s="7">
        <v>27.1358683184753</v>
      </c>
      <c r="K15" s="7">
        <v>3.5420069651954602</v>
      </c>
      <c r="L15" s="7">
        <v>2.44444110684926</v>
      </c>
      <c r="M15" s="7">
        <v>1.5920841992065</v>
      </c>
      <c r="N15" s="7">
        <v>0.97041632230856401</v>
      </c>
      <c r="O15" s="7">
        <v>1.0857877541338301</v>
      </c>
      <c r="P15" s="7">
        <v>3.7320928747858702</v>
      </c>
      <c r="Q15" s="31">
        <v>5.9418060959177597</v>
      </c>
      <c r="R15" s="7">
        <v>1.03E-2</v>
      </c>
      <c r="S15" s="7">
        <v>12.9815168668478</v>
      </c>
    </row>
    <row r="16" spans="1:19">
      <c r="A16" s="43">
        <v>51.5</v>
      </c>
      <c r="B16" s="43">
        <v>-0.14000000000000001</v>
      </c>
      <c r="C16" s="29">
        <v>1</v>
      </c>
      <c r="D16" s="7">
        <v>6.9164223999999802E-2</v>
      </c>
      <c r="E16" s="10">
        <v>29</v>
      </c>
      <c r="F16" s="7">
        <v>31.076943089728399</v>
      </c>
      <c r="G16" s="39">
        <v>0</v>
      </c>
      <c r="H16" s="5">
        <v>1</v>
      </c>
      <c r="I16" s="7">
        <v>2.4527333333333301</v>
      </c>
      <c r="J16" s="7">
        <v>26.480519999999999</v>
      </c>
      <c r="K16" s="7">
        <v>4.6176312426009503</v>
      </c>
      <c r="L16" s="7">
        <v>3.9548851555609401</v>
      </c>
      <c r="M16" s="7">
        <v>5.0218021962687596</v>
      </c>
      <c r="N16" s="7">
        <v>0.79011801849145002</v>
      </c>
      <c r="O16" s="7">
        <v>1.2657417174928001</v>
      </c>
      <c r="P16" s="7">
        <v>4.6180253008493999</v>
      </c>
      <c r="Q16" s="31">
        <v>23.190809598230199</v>
      </c>
      <c r="R16" s="7">
        <v>0</v>
      </c>
      <c r="S16" s="7">
        <v>2.17898357133428</v>
      </c>
    </row>
    <row r="17" spans="1:19">
      <c r="A17" s="43">
        <v>41.9</v>
      </c>
      <c r="B17" s="43">
        <v>12.49</v>
      </c>
      <c r="C17" s="29">
        <v>1</v>
      </c>
      <c r="D17" s="7">
        <v>5.6701044991999697E-2</v>
      </c>
      <c r="E17" s="10">
        <v>29</v>
      </c>
      <c r="F17" s="7">
        <v>40.232023741165499</v>
      </c>
      <c r="G17" s="39">
        <v>0</v>
      </c>
      <c r="H17" s="5">
        <v>1</v>
      </c>
      <c r="I17" s="7">
        <v>3.0474933333333301</v>
      </c>
      <c r="J17" s="7">
        <v>33.936231999999997</v>
      </c>
      <c r="K17" s="7">
        <v>4.6305374196161297</v>
      </c>
      <c r="L17" s="7">
        <v>3.5351150310086399</v>
      </c>
      <c r="M17" s="7">
        <v>6.2784603554288596</v>
      </c>
      <c r="N17" s="7">
        <v>0.767636830861674</v>
      </c>
      <c r="O17" s="7">
        <v>1.2848587285978199</v>
      </c>
      <c r="P17" s="7">
        <v>4.5671216656857796</v>
      </c>
      <c r="Q17" s="31">
        <v>28.674492316428399</v>
      </c>
      <c r="R17" s="7">
        <v>0</v>
      </c>
      <c r="S17" s="7">
        <v>2.8153763213141101</v>
      </c>
    </row>
    <row r="18" spans="1:19">
      <c r="A18" s="43">
        <v>33.94</v>
      </c>
      <c r="B18" s="43">
        <v>18.43</v>
      </c>
      <c r="C18" s="29">
        <v>1</v>
      </c>
      <c r="D18" s="7">
        <v>0</v>
      </c>
      <c r="E18" s="10">
        <v>29</v>
      </c>
      <c r="F18" s="7">
        <v>46.359692611863402</v>
      </c>
      <c r="G18" s="39">
        <v>0</v>
      </c>
      <c r="H18" s="5">
        <v>1</v>
      </c>
      <c r="I18" s="7">
        <v>2.5633027555555601</v>
      </c>
      <c r="J18" s="7">
        <v>27.1358683184753</v>
      </c>
      <c r="K18" s="7">
        <v>3.5420069651954602</v>
      </c>
      <c r="L18" s="7">
        <v>2.44444110684926</v>
      </c>
      <c r="M18" s="7">
        <v>5.0313547933527101</v>
      </c>
      <c r="N18" s="7">
        <v>0.88431450106792298</v>
      </c>
      <c r="O18" s="7">
        <v>1.34830958670015</v>
      </c>
      <c r="P18" s="7">
        <v>4.2232401710938099</v>
      </c>
      <c r="Q18" s="31">
        <v>21.2486196783126</v>
      </c>
      <c r="R18" s="7">
        <v>0</v>
      </c>
      <c r="S18" s="7">
        <v>1.9606361128685701</v>
      </c>
    </row>
    <row r="19" spans="1:19">
      <c r="A19" s="43">
        <v>51.5</v>
      </c>
      <c r="B19" s="43">
        <v>-0.14000000000000001</v>
      </c>
      <c r="C19" s="29">
        <v>1</v>
      </c>
      <c r="D19" s="7">
        <v>6.9164223999999802E-2</v>
      </c>
      <c r="E19" s="10">
        <v>29</v>
      </c>
      <c r="F19" s="7">
        <v>31.076943089728399</v>
      </c>
      <c r="G19" s="39">
        <v>0</v>
      </c>
      <c r="H19" s="5">
        <v>0.1</v>
      </c>
      <c r="I19" s="7">
        <v>2.4527333333333301</v>
      </c>
      <c r="J19" s="7">
        <v>26.480519999999999</v>
      </c>
      <c r="K19" s="7">
        <v>4.6176312426009503</v>
      </c>
      <c r="L19" s="7">
        <v>3.9548851555609401</v>
      </c>
      <c r="M19" s="7">
        <v>5.0218021962687596</v>
      </c>
      <c r="N19" s="7">
        <v>0.79011801849145002</v>
      </c>
      <c r="O19" s="7">
        <v>1.2657417174928001</v>
      </c>
      <c r="P19" s="7">
        <v>4.6180253008493999</v>
      </c>
      <c r="Q19" s="31">
        <v>23.190809598230199</v>
      </c>
      <c r="R19" s="7">
        <v>0</v>
      </c>
      <c r="S19" s="7">
        <v>8.4677931602716807</v>
      </c>
    </row>
    <row r="20" spans="1:19">
      <c r="A20" s="43">
        <v>41.9</v>
      </c>
      <c r="B20" s="43">
        <v>12.49</v>
      </c>
      <c r="C20" s="29">
        <v>1</v>
      </c>
      <c r="D20" s="7">
        <v>5.6701044991999697E-2</v>
      </c>
      <c r="E20" s="10">
        <v>29</v>
      </c>
      <c r="F20" s="7">
        <v>40.232023741165499</v>
      </c>
      <c r="G20" s="39">
        <v>0</v>
      </c>
      <c r="H20" s="5">
        <v>0.1</v>
      </c>
      <c r="I20" s="7">
        <v>3.0474933333333301</v>
      </c>
      <c r="J20" s="7">
        <v>33.936231999999997</v>
      </c>
      <c r="K20" s="7">
        <v>4.6305374196161297</v>
      </c>
      <c r="L20" s="7">
        <v>3.5351150310086399</v>
      </c>
      <c r="M20" s="7">
        <v>6.2784603554288596</v>
      </c>
      <c r="N20" s="7">
        <v>0.767636830861674</v>
      </c>
      <c r="O20" s="7">
        <v>1.2848587285978199</v>
      </c>
      <c r="P20" s="7">
        <v>4.5671216656857796</v>
      </c>
      <c r="Q20" s="31">
        <v>28.674492316428399</v>
      </c>
      <c r="R20" s="7">
        <v>0</v>
      </c>
      <c r="S20" s="7">
        <v>10.702898420238901</v>
      </c>
    </row>
    <row r="21" spans="1:19">
      <c r="A21" s="43">
        <v>33.94</v>
      </c>
      <c r="B21" s="43">
        <v>18.43</v>
      </c>
      <c r="C21" s="29">
        <v>1</v>
      </c>
      <c r="D21" s="7">
        <v>0</v>
      </c>
      <c r="E21" s="10">
        <v>29</v>
      </c>
      <c r="F21" s="7">
        <v>46.359692611863402</v>
      </c>
      <c r="G21" s="39">
        <v>0</v>
      </c>
      <c r="H21" s="5">
        <v>0.1</v>
      </c>
      <c r="I21" s="7">
        <v>2.5633027555555601</v>
      </c>
      <c r="J21" s="7">
        <v>27.1358683184753</v>
      </c>
      <c r="K21" s="7">
        <v>3.5420069651954602</v>
      </c>
      <c r="L21" s="7">
        <v>2.44444110684926</v>
      </c>
      <c r="M21" s="7">
        <v>5.0313547933527101</v>
      </c>
      <c r="N21" s="7">
        <v>0.88431450106792298</v>
      </c>
      <c r="O21" s="7">
        <v>1.34830958670015</v>
      </c>
      <c r="P21" s="7">
        <v>4.2232401710938099</v>
      </c>
      <c r="Q21" s="31">
        <v>21.2486196783126</v>
      </c>
      <c r="R21" s="7">
        <v>1.03E-2</v>
      </c>
      <c r="S21" s="7">
        <v>7.8083225078392102</v>
      </c>
    </row>
    <row r="22" spans="1:19">
      <c r="A22" s="43">
        <v>51.5</v>
      </c>
      <c r="B22" s="43">
        <v>-0.14000000000000001</v>
      </c>
      <c r="C22" s="29">
        <v>1</v>
      </c>
      <c r="D22" s="7">
        <v>6.9164223999999802E-2</v>
      </c>
      <c r="E22" s="10">
        <v>29</v>
      </c>
      <c r="F22" s="7">
        <v>31.076943089728399</v>
      </c>
      <c r="G22" s="39">
        <v>0</v>
      </c>
      <c r="H22" s="5">
        <v>0.01</v>
      </c>
      <c r="I22" s="7">
        <v>2.4527333333333301</v>
      </c>
      <c r="J22" s="7">
        <v>26.480519999999999</v>
      </c>
      <c r="K22" s="7">
        <v>4.6176312426009503</v>
      </c>
      <c r="L22" s="7">
        <v>3.9548851555609401</v>
      </c>
      <c r="M22" s="7">
        <v>5.0218021962687596</v>
      </c>
      <c r="N22" s="7">
        <v>0.79011801849145002</v>
      </c>
      <c r="O22" s="7">
        <v>1.2657417174928001</v>
      </c>
      <c r="P22" s="7">
        <v>4.6180253008493999</v>
      </c>
      <c r="Q22" s="31">
        <v>23.190809598230199</v>
      </c>
      <c r="R22" s="7">
        <v>0</v>
      </c>
      <c r="S22" s="7">
        <v>23.190809598230199</v>
      </c>
    </row>
    <row r="23" spans="1:19">
      <c r="A23" s="43">
        <v>41.9</v>
      </c>
      <c r="B23" s="43">
        <v>12.49</v>
      </c>
      <c r="C23" s="29">
        <v>1</v>
      </c>
      <c r="D23" s="7">
        <v>5.6701044991999697E-2</v>
      </c>
      <c r="E23" s="10">
        <v>29</v>
      </c>
      <c r="F23" s="7">
        <v>40.232023741165499</v>
      </c>
      <c r="G23" s="39">
        <v>0</v>
      </c>
      <c r="H23" s="5">
        <v>0.01</v>
      </c>
      <c r="I23" s="7">
        <v>3.0474933333333301</v>
      </c>
      <c r="J23" s="7">
        <v>33.936231999999997</v>
      </c>
      <c r="K23" s="7">
        <v>4.6305374196161297</v>
      </c>
      <c r="L23" s="7">
        <v>3.5351150310086399</v>
      </c>
      <c r="M23" s="7">
        <v>6.2784603554288596</v>
      </c>
      <c r="N23" s="7">
        <v>0.767636830861674</v>
      </c>
      <c r="O23" s="7">
        <v>1.2848587285978199</v>
      </c>
      <c r="P23" s="7">
        <v>4.5671216656857796</v>
      </c>
      <c r="Q23" s="31">
        <v>28.674492316428399</v>
      </c>
      <c r="R23" s="7">
        <v>0</v>
      </c>
      <c r="S23" s="7">
        <v>28.674492316428399</v>
      </c>
    </row>
    <row r="24" spans="1:19">
      <c r="A24" s="43">
        <v>33.94</v>
      </c>
      <c r="B24" s="43">
        <v>18.43</v>
      </c>
      <c r="C24" s="29">
        <v>1</v>
      </c>
      <c r="D24" s="7">
        <v>0</v>
      </c>
      <c r="E24" s="10">
        <v>29</v>
      </c>
      <c r="F24" s="7">
        <v>46.359692611863402</v>
      </c>
      <c r="G24" s="39">
        <v>0</v>
      </c>
      <c r="H24" s="5">
        <v>0.01</v>
      </c>
      <c r="I24" s="7">
        <v>2.5633027555555601</v>
      </c>
      <c r="J24" s="7">
        <v>27.1358683184753</v>
      </c>
      <c r="K24" s="7">
        <v>3.5420069651954602</v>
      </c>
      <c r="L24" s="7">
        <v>2.44444110684926</v>
      </c>
      <c r="M24" s="7">
        <v>5.0313547933527101</v>
      </c>
      <c r="N24" s="7">
        <v>0.88431450106792298</v>
      </c>
      <c r="O24" s="7">
        <v>1.34830958670015</v>
      </c>
      <c r="P24" s="7">
        <v>4.2232401710938099</v>
      </c>
      <c r="Q24" s="31">
        <v>21.2486196783126</v>
      </c>
      <c r="R24" s="7">
        <v>1.03E-2</v>
      </c>
      <c r="S24" s="7">
        <v>21.2486196783126</v>
      </c>
    </row>
    <row r="25" spans="1:19">
      <c r="A25" s="43">
        <v>51.5</v>
      </c>
      <c r="B25" s="43">
        <v>-0.14000000000000001</v>
      </c>
      <c r="C25" s="29">
        <v>1</v>
      </c>
      <c r="D25" s="7">
        <v>6.9164223999999802E-2</v>
      </c>
      <c r="E25" s="10">
        <v>29</v>
      </c>
      <c r="F25" s="7">
        <v>31.076943089728399</v>
      </c>
      <c r="G25" s="39">
        <v>0</v>
      </c>
      <c r="H25" s="5">
        <v>1E-3</v>
      </c>
      <c r="I25" s="7">
        <v>2.4527333333333301</v>
      </c>
      <c r="J25" s="7">
        <v>26.480519999999999</v>
      </c>
      <c r="K25" s="7">
        <v>4.6176312426009503</v>
      </c>
      <c r="L25" s="7">
        <v>3.9548851555609401</v>
      </c>
      <c r="M25" s="7">
        <v>5.0218021962687596</v>
      </c>
      <c r="N25" s="7">
        <v>0.79011801849145002</v>
      </c>
      <c r="O25" s="7">
        <v>1.2657417174928001</v>
      </c>
      <c r="P25" s="7">
        <v>4.6180253008493999</v>
      </c>
      <c r="Q25" s="31">
        <v>23.190809598230199</v>
      </c>
      <c r="R25" s="7">
        <v>0</v>
      </c>
      <c r="S25" s="7">
        <v>44.7600912521292</v>
      </c>
    </row>
    <row r="26" spans="1:19">
      <c r="A26" s="43">
        <v>41.9</v>
      </c>
      <c r="B26" s="43">
        <v>12.49</v>
      </c>
      <c r="C26" s="29">
        <v>1</v>
      </c>
      <c r="D26" s="7">
        <v>5.6701044991999697E-2</v>
      </c>
      <c r="E26" s="10">
        <v>29</v>
      </c>
      <c r="F26" s="7">
        <v>40.232023741165499</v>
      </c>
      <c r="G26" s="39">
        <v>0</v>
      </c>
      <c r="H26" s="5">
        <v>1E-3</v>
      </c>
      <c r="I26" s="7">
        <v>3.0474933333333301</v>
      </c>
      <c r="J26" s="7">
        <v>33.936231999999997</v>
      </c>
      <c r="K26" s="7">
        <v>4.6305374196161297</v>
      </c>
      <c r="L26" s="7">
        <v>3.5351150310086399</v>
      </c>
      <c r="M26" s="7">
        <v>6.2784603554288596</v>
      </c>
      <c r="N26" s="7">
        <v>0.767636830861674</v>
      </c>
      <c r="O26" s="7">
        <v>1.2848587285978199</v>
      </c>
      <c r="P26" s="7">
        <v>4.5671216656857796</v>
      </c>
      <c r="Q26" s="31">
        <v>28.674492316428399</v>
      </c>
      <c r="R26" s="7">
        <v>0</v>
      </c>
      <c r="S26" s="7">
        <v>54.1401500528195</v>
      </c>
    </row>
    <row r="27" spans="1:19">
      <c r="A27" s="43">
        <v>33.94</v>
      </c>
      <c r="B27" s="43">
        <v>18.43</v>
      </c>
      <c r="C27" s="29">
        <v>1</v>
      </c>
      <c r="D27" s="7">
        <v>0</v>
      </c>
      <c r="E27" s="10">
        <v>29</v>
      </c>
      <c r="F27" s="7">
        <v>46.359692611863402</v>
      </c>
      <c r="G27" s="39">
        <v>0</v>
      </c>
      <c r="H27" s="5">
        <v>1E-3</v>
      </c>
      <c r="I27" s="7">
        <v>2.5633027555555601</v>
      </c>
      <c r="J27" s="7">
        <v>27.1358683184753</v>
      </c>
      <c r="K27" s="7">
        <v>3.5420069651954602</v>
      </c>
      <c r="L27" s="7">
        <v>2.44444110684926</v>
      </c>
      <c r="M27" s="7">
        <v>5.0313547933527101</v>
      </c>
      <c r="N27" s="7">
        <v>0.88431450106792298</v>
      </c>
      <c r="O27" s="7">
        <v>1.34830958670015</v>
      </c>
      <c r="P27" s="7">
        <v>4.2232401710938099</v>
      </c>
      <c r="Q27" s="31">
        <v>21.2486196783126</v>
      </c>
      <c r="R27" s="7">
        <v>1.03E-2</v>
      </c>
      <c r="S27" s="7">
        <v>40.681330153722499</v>
      </c>
    </row>
    <row r="28" spans="1:19">
      <c r="A28" s="43">
        <v>22.9</v>
      </c>
      <c r="B28" s="43">
        <v>-43.23</v>
      </c>
      <c r="C28" s="29">
        <v>-100</v>
      </c>
      <c r="D28" s="7">
        <v>0</v>
      </c>
      <c r="E28" s="10">
        <v>14.25</v>
      </c>
      <c r="F28" s="7">
        <v>22.2783346840557</v>
      </c>
      <c r="G28" s="39">
        <v>0</v>
      </c>
      <c r="H28" s="5">
        <v>1</v>
      </c>
      <c r="I28" s="7">
        <v>4.1587786666666702</v>
      </c>
      <c r="J28" s="7">
        <v>50.639304000000003</v>
      </c>
      <c r="K28" s="7">
        <v>10.9699545110118</v>
      </c>
      <c r="L28" s="7">
        <v>10.1510818130555</v>
      </c>
      <c r="M28" s="7">
        <v>3.3213963776662601</v>
      </c>
      <c r="N28" s="7">
        <v>0.54951524734989599</v>
      </c>
      <c r="O28" s="7">
        <v>0.94616913642154199</v>
      </c>
      <c r="P28" s="7">
        <v>5.7036563550913604</v>
      </c>
      <c r="Q28" s="31">
        <v>18.944103557253602</v>
      </c>
      <c r="R28" s="7">
        <v>0</v>
      </c>
      <c r="S28" s="7">
        <v>1.7069012811712401</v>
      </c>
    </row>
    <row r="29" spans="1:19">
      <c r="A29" s="43">
        <v>25.78</v>
      </c>
      <c r="B29" s="43">
        <v>-80.22</v>
      </c>
      <c r="C29" s="29">
        <v>-100</v>
      </c>
      <c r="D29" s="7">
        <v>7.51071354880102E-5</v>
      </c>
      <c r="E29" s="10">
        <v>14.25</v>
      </c>
      <c r="F29" s="7">
        <v>52.6789928981838</v>
      </c>
      <c r="G29" s="39">
        <v>0</v>
      </c>
      <c r="H29" s="5">
        <v>1</v>
      </c>
      <c r="I29" s="7">
        <v>4.56946133333334</v>
      </c>
      <c r="J29" s="7">
        <v>78.299499298262006</v>
      </c>
      <c r="K29" s="7">
        <v>5.7458397576523303</v>
      </c>
      <c r="L29" s="7">
        <v>3.4835878109287801</v>
      </c>
      <c r="M29" s="7">
        <v>5.1150345501941201</v>
      </c>
      <c r="N29" s="7">
        <v>0.66998278612732298</v>
      </c>
      <c r="O29" s="7">
        <v>0.83521679582038599</v>
      </c>
      <c r="P29" s="7">
        <v>3.21526204427665</v>
      </c>
      <c r="Q29" s="31">
        <v>16.446176444402798</v>
      </c>
      <c r="R29" s="7">
        <v>0</v>
      </c>
      <c r="S29" s="7">
        <v>1.4390414937292599</v>
      </c>
    </row>
    <row r="30" spans="1:19">
      <c r="A30" s="43">
        <v>22.9</v>
      </c>
      <c r="B30" s="43">
        <v>-43.23</v>
      </c>
      <c r="C30" s="29">
        <v>-100</v>
      </c>
      <c r="D30" s="7">
        <v>0</v>
      </c>
      <c r="E30" s="10">
        <v>14.25</v>
      </c>
      <c r="F30" s="7">
        <v>22.2783346840557</v>
      </c>
      <c r="G30" s="39">
        <v>0</v>
      </c>
      <c r="H30" s="5">
        <v>0.1</v>
      </c>
      <c r="I30" s="7">
        <v>4.1587786666666702</v>
      </c>
      <c r="J30" s="7">
        <v>50.639304000000003</v>
      </c>
      <c r="K30" s="7">
        <v>10.9699545110118</v>
      </c>
      <c r="L30" s="7">
        <v>10.1510818130555</v>
      </c>
      <c r="M30" s="7">
        <v>3.3213963776662601</v>
      </c>
      <c r="N30" s="7">
        <v>0.54951524734989599</v>
      </c>
      <c r="O30" s="7">
        <v>0.94616913642154199</v>
      </c>
      <c r="P30" s="7">
        <v>5.7036563550913604</v>
      </c>
      <c r="Q30" s="31">
        <v>18.944103557253602</v>
      </c>
      <c r="R30" s="7">
        <v>0.254298302163316</v>
      </c>
      <c r="S30" s="7">
        <v>8.2716474380797909</v>
      </c>
    </row>
    <row r="31" spans="1:19">
      <c r="A31" s="43">
        <v>25.78</v>
      </c>
      <c r="B31" s="43">
        <v>-80.22</v>
      </c>
      <c r="C31" s="29">
        <v>-100</v>
      </c>
      <c r="D31" s="7">
        <v>7.51071354880102E-5</v>
      </c>
      <c r="E31" s="10">
        <v>14.25</v>
      </c>
      <c r="F31" s="7">
        <v>52.6789928981838</v>
      </c>
      <c r="G31" s="39">
        <v>0</v>
      </c>
      <c r="H31" s="5">
        <v>0.1</v>
      </c>
      <c r="I31" s="7">
        <v>4.56946133333334</v>
      </c>
      <c r="J31" s="7">
        <v>78.299499298262006</v>
      </c>
      <c r="K31" s="7">
        <v>5.7458397576523303</v>
      </c>
      <c r="L31" s="7">
        <v>3.4835878109287801</v>
      </c>
      <c r="M31" s="7">
        <v>5.1150345501941201</v>
      </c>
      <c r="N31" s="7">
        <v>0.66998278612732298</v>
      </c>
      <c r="O31" s="7">
        <v>0.83521679582038599</v>
      </c>
      <c r="P31" s="7">
        <v>3.21526204427665</v>
      </c>
      <c r="Q31" s="31">
        <v>16.446176444402798</v>
      </c>
      <c r="R31" s="7">
        <v>5.11E-2</v>
      </c>
      <c r="S31" s="7">
        <v>6.3041718569740599</v>
      </c>
    </row>
    <row r="32" spans="1:19">
      <c r="A32" s="43">
        <v>22.9</v>
      </c>
      <c r="B32" s="43">
        <v>-43.23</v>
      </c>
      <c r="C32" s="29">
        <v>-100</v>
      </c>
      <c r="D32" s="7">
        <v>0</v>
      </c>
      <c r="E32" s="10">
        <v>14.25</v>
      </c>
      <c r="F32" s="7">
        <v>22.2783346840557</v>
      </c>
      <c r="G32" s="39">
        <v>0</v>
      </c>
      <c r="H32" s="5">
        <v>0.01</v>
      </c>
      <c r="I32" s="7">
        <v>4.1587786666666702</v>
      </c>
      <c r="J32" s="7">
        <v>50.639304000000003</v>
      </c>
      <c r="K32" s="7">
        <v>10.9699545110118</v>
      </c>
      <c r="L32" s="7">
        <v>10.1510818130555</v>
      </c>
      <c r="M32" s="7">
        <v>3.3213963776662601</v>
      </c>
      <c r="N32" s="7">
        <v>0.54951524734989599</v>
      </c>
      <c r="O32" s="7">
        <v>0.94616913642154199</v>
      </c>
      <c r="P32" s="7">
        <v>5.7036563550913604</v>
      </c>
      <c r="Q32" s="31">
        <v>18.944103557253602</v>
      </c>
      <c r="R32" s="7">
        <v>0.254298302163316</v>
      </c>
      <c r="S32" s="7">
        <v>18.944103557253602</v>
      </c>
    </row>
    <row r="33" spans="1:19">
      <c r="A33" s="43">
        <v>25.78</v>
      </c>
      <c r="B33" s="43">
        <v>-80.22</v>
      </c>
      <c r="C33" s="29">
        <v>-100</v>
      </c>
      <c r="D33" s="7">
        <v>7.51071354880102E-5</v>
      </c>
      <c r="E33" s="10">
        <v>14.25</v>
      </c>
      <c r="F33" s="7">
        <v>52.6789928981838</v>
      </c>
      <c r="G33" s="39">
        <v>0</v>
      </c>
      <c r="H33" s="5">
        <v>0.01</v>
      </c>
      <c r="I33" s="7">
        <v>4.56946133333334</v>
      </c>
      <c r="J33" s="7">
        <v>78.299499298262006</v>
      </c>
      <c r="K33" s="7">
        <v>5.7458397576523303</v>
      </c>
      <c r="L33" s="7">
        <v>3.4835878109287801</v>
      </c>
      <c r="M33" s="7">
        <v>5.1150345501941201</v>
      </c>
      <c r="N33" s="7">
        <v>0.66998278612732298</v>
      </c>
      <c r="O33" s="7">
        <v>0.83521679582038599</v>
      </c>
      <c r="P33" s="7">
        <v>3.21526204427665</v>
      </c>
      <c r="Q33" s="31">
        <v>16.446176444402798</v>
      </c>
      <c r="R33" s="7">
        <v>5.11E-2</v>
      </c>
      <c r="S33" s="7">
        <v>16.446176444402798</v>
      </c>
    </row>
    <row r="34" spans="1:19">
      <c r="A34" s="43">
        <v>22.9</v>
      </c>
      <c r="B34" s="43">
        <v>-43.23</v>
      </c>
      <c r="C34" s="29">
        <v>-100</v>
      </c>
      <c r="D34" s="7">
        <v>0</v>
      </c>
      <c r="E34" s="10">
        <v>14.25</v>
      </c>
      <c r="F34" s="7">
        <v>22.2783346840557</v>
      </c>
      <c r="G34" s="39">
        <v>0</v>
      </c>
      <c r="H34" s="5">
        <v>1E-3</v>
      </c>
      <c r="I34" s="7">
        <v>4.1587786666666702</v>
      </c>
      <c r="J34" s="7">
        <v>50.639304000000003</v>
      </c>
      <c r="K34" s="7">
        <v>10.9699545110118</v>
      </c>
      <c r="L34" s="7">
        <v>10.1510818130555</v>
      </c>
      <c r="M34" s="7">
        <v>3.3213963776662601</v>
      </c>
      <c r="N34" s="7">
        <v>0.54951524734989599</v>
      </c>
      <c r="O34" s="7">
        <v>0.94616913642154199</v>
      </c>
      <c r="P34" s="7">
        <v>5.7036563550913604</v>
      </c>
      <c r="Q34" s="31">
        <v>18.944103557253602</v>
      </c>
      <c r="R34" s="7">
        <v>0.254298302163316</v>
      </c>
      <c r="S34" s="7">
        <v>29.9117129575558</v>
      </c>
    </row>
    <row r="35" spans="1:19">
      <c r="A35" s="43">
        <v>25.78</v>
      </c>
      <c r="B35" s="43">
        <v>-80.22</v>
      </c>
      <c r="C35" s="29">
        <v>-100</v>
      </c>
      <c r="D35" s="7">
        <v>7.51071354880102E-5</v>
      </c>
      <c r="E35" s="10">
        <v>14.25</v>
      </c>
      <c r="F35" s="7">
        <v>52.6789928981838</v>
      </c>
      <c r="G35" s="39">
        <v>0</v>
      </c>
      <c r="H35" s="5">
        <v>1E-3</v>
      </c>
      <c r="I35" s="7">
        <v>4.56946133333334</v>
      </c>
      <c r="J35" s="7">
        <v>78.299499298262006</v>
      </c>
      <c r="K35" s="7">
        <v>5.7458397576523303</v>
      </c>
      <c r="L35" s="7">
        <v>3.4835878109287801</v>
      </c>
      <c r="M35" s="7">
        <v>5.1150345501941201</v>
      </c>
      <c r="N35" s="7">
        <v>0.66998278612732298</v>
      </c>
      <c r="O35" s="7">
        <v>0.83521679582038599</v>
      </c>
      <c r="P35" s="7">
        <v>3.21526204427665</v>
      </c>
      <c r="Q35" s="31">
        <v>16.446176444402798</v>
      </c>
      <c r="R35" s="7">
        <v>5.11E-2</v>
      </c>
      <c r="S35" s="7">
        <v>29.9576770100395</v>
      </c>
    </row>
    <row r="36" spans="1:19">
      <c r="A36" s="43">
        <v>22.9</v>
      </c>
      <c r="B36" s="43">
        <v>-43.23</v>
      </c>
      <c r="C36" s="29">
        <v>-100</v>
      </c>
      <c r="D36" s="7">
        <v>0</v>
      </c>
      <c r="E36" s="10">
        <v>29</v>
      </c>
      <c r="F36" s="7">
        <v>22.2783346840557</v>
      </c>
      <c r="G36" s="39">
        <v>0</v>
      </c>
      <c r="H36" s="5">
        <v>1</v>
      </c>
      <c r="I36" s="7">
        <v>4.1587786666666702</v>
      </c>
      <c r="J36" s="7">
        <v>50.639304000000003</v>
      </c>
      <c r="K36" s="7">
        <v>10.9699545110118</v>
      </c>
      <c r="L36" s="7">
        <v>10.1510818130555</v>
      </c>
      <c r="M36" s="7">
        <v>9.4243024380858795</v>
      </c>
      <c r="N36" s="7">
        <v>0.49099152171833499</v>
      </c>
      <c r="O36" s="7">
        <v>1.17464306543302</v>
      </c>
      <c r="P36" s="7">
        <v>6.3268092190068099</v>
      </c>
      <c r="Q36" s="31">
        <v>59.625763547990204</v>
      </c>
      <c r="R36" s="7">
        <v>0</v>
      </c>
      <c r="S36" s="7">
        <v>6.8133680785728004</v>
      </c>
    </row>
    <row r="37" spans="1:19">
      <c r="A37" s="43">
        <v>25.78</v>
      </c>
      <c r="B37" s="43">
        <v>-80.22</v>
      </c>
      <c r="C37" s="29">
        <v>-100</v>
      </c>
      <c r="D37" s="7">
        <v>7.51071354880102E-5</v>
      </c>
      <c r="E37" s="10">
        <v>29</v>
      </c>
      <c r="F37" s="7">
        <v>52.6789928981838</v>
      </c>
      <c r="G37" s="39">
        <v>0</v>
      </c>
      <c r="H37" s="5">
        <v>1</v>
      </c>
      <c r="I37" s="7">
        <v>4.56946133333334</v>
      </c>
      <c r="J37" s="7">
        <v>78.299499298262006</v>
      </c>
      <c r="K37" s="7">
        <v>5.7458397576523303</v>
      </c>
      <c r="L37" s="7">
        <v>3.4835878109287801</v>
      </c>
      <c r="M37" s="7">
        <v>13.5929006729394</v>
      </c>
      <c r="N37" s="7">
        <v>0.61840645331621602</v>
      </c>
      <c r="O37" s="7">
        <v>1.21202674680983</v>
      </c>
      <c r="P37" s="7">
        <v>4.3066514741407502</v>
      </c>
      <c r="Q37" s="31">
        <v>58.539885720963099</v>
      </c>
      <c r="R37" s="7">
        <v>0</v>
      </c>
      <c r="S37" s="7">
        <v>6.6638562474195702</v>
      </c>
    </row>
    <row r="38" spans="1:19">
      <c r="A38" s="43">
        <v>22.9</v>
      </c>
      <c r="B38" s="43">
        <v>-43.23</v>
      </c>
      <c r="C38" s="29">
        <v>-100</v>
      </c>
      <c r="D38" s="7">
        <v>0</v>
      </c>
      <c r="E38" s="10">
        <v>29</v>
      </c>
      <c r="F38" s="7">
        <v>22.2783346840557</v>
      </c>
      <c r="G38" s="39">
        <v>0</v>
      </c>
      <c r="H38" s="5">
        <v>0.1</v>
      </c>
      <c r="I38" s="7">
        <v>4.1587786666666702</v>
      </c>
      <c r="J38" s="7">
        <v>50.639304000000003</v>
      </c>
      <c r="K38" s="7">
        <v>10.9699545110118</v>
      </c>
      <c r="L38" s="7">
        <v>10.1510818130555</v>
      </c>
      <c r="M38" s="7">
        <v>9.4243024380858795</v>
      </c>
      <c r="N38" s="7">
        <v>0.49099152171833499</v>
      </c>
      <c r="O38" s="7">
        <v>1.17464306543302</v>
      </c>
      <c r="P38" s="7">
        <v>6.3268092190068099</v>
      </c>
      <c r="Q38" s="31">
        <v>59.625763547990204</v>
      </c>
      <c r="R38" s="7">
        <v>0.254298302163316</v>
      </c>
      <c r="S38" s="7">
        <v>29.318968439322799</v>
      </c>
    </row>
    <row r="39" spans="1:19">
      <c r="A39" s="43">
        <v>25.78</v>
      </c>
      <c r="B39" s="43">
        <v>-80.22</v>
      </c>
      <c r="C39" s="29">
        <v>-100</v>
      </c>
      <c r="D39" s="7">
        <v>7.51071354880102E-5</v>
      </c>
      <c r="E39" s="10">
        <v>29</v>
      </c>
      <c r="F39" s="7">
        <v>52.6789928981838</v>
      </c>
      <c r="G39" s="39">
        <v>0</v>
      </c>
      <c r="H39" s="5">
        <v>0.1</v>
      </c>
      <c r="I39" s="7">
        <v>4.56946133333334</v>
      </c>
      <c r="J39" s="7">
        <v>78.299499298262006</v>
      </c>
      <c r="K39" s="7">
        <v>5.7458397576523303</v>
      </c>
      <c r="L39" s="7">
        <v>3.4835878109287801</v>
      </c>
      <c r="M39" s="7">
        <v>13.5929006729394</v>
      </c>
      <c r="N39" s="7">
        <v>0.61840645331621602</v>
      </c>
      <c r="O39" s="7">
        <v>1.21202674680983</v>
      </c>
      <c r="P39" s="7">
        <v>4.3066514741407502</v>
      </c>
      <c r="Q39" s="31">
        <v>58.539885720963099</v>
      </c>
      <c r="R39" s="7">
        <v>5.11E-2</v>
      </c>
      <c r="S39" s="7">
        <v>25.5945594129781</v>
      </c>
    </row>
    <row r="40" spans="1:19">
      <c r="A40" s="43">
        <v>22.9</v>
      </c>
      <c r="B40" s="43">
        <v>-43.23</v>
      </c>
      <c r="C40" s="29">
        <v>-100</v>
      </c>
      <c r="D40" s="7">
        <v>0</v>
      </c>
      <c r="E40" s="10">
        <v>29</v>
      </c>
      <c r="F40" s="7">
        <v>22.2783346840557</v>
      </c>
      <c r="G40" s="39">
        <v>0</v>
      </c>
      <c r="H40" s="5">
        <v>0.01</v>
      </c>
      <c r="I40" s="7">
        <v>4.1587786666666702</v>
      </c>
      <c r="J40" s="7">
        <v>50.639304000000003</v>
      </c>
      <c r="K40" s="7">
        <v>10.9699545110118</v>
      </c>
      <c r="L40" s="7">
        <v>10.1510818130555</v>
      </c>
      <c r="M40" s="7">
        <v>9.4243024380858795</v>
      </c>
      <c r="N40" s="7">
        <v>0.49099152171833499</v>
      </c>
      <c r="O40" s="7">
        <v>1.17464306543302</v>
      </c>
      <c r="P40" s="7">
        <v>6.3268092190068099</v>
      </c>
      <c r="Q40" s="31">
        <v>59.625763547990204</v>
      </c>
      <c r="R40" s="7">
        <v>0.254298302163316</v>
      </c>
      <c r="S40" s="7">
        <v>59.625763547990204</v>
      </c>
    </row>
    <row r="41" spans="1:19">
      <c r="A41" s="43">
        <v>25.78</v>
      </c>
      <c r="B41" s="43">
        <v>-80.22</v>
      </c>
      <c r="C41" s="29">
        <v>-100</v>
      </c>
      <c r="D41" s="7">
        <v>7.51071354880102E-5</v>
      </c>
      <c r="E41" s="10">
        <v>29</v>
      </c>
      <c r="F41" s="7">
        <v>52.6789928981838</v>
      </c>
      <c r="G41" s="39">
        <v>0</v>
      </c>
      <c r="H41" s="5">
        <v>0.01</v>
      </c>
      <c r="I41" s="7">
        <v>4.56946133333334</v>
      </c>
      <c r="J41" s="7">
        <v>78.299499298262006</v>
      </c>
      <c r="K41" s="7">
        <v>5.7458397576523303</v>
      </c>
      <c r="L41" s="7">
        <v>3.4835878109287801</v>
      </c>
      <c r="M41" s="7">
        <v>13.5929006729394</v>
      </c>
      <c r="N41" s="7">
        <v>0.61840645331621602</v>
      </c>
      <c r="O41" s="7">
        <v>1.21202674680983</v>
      </c>
      <c r="P41" s="7">
        <v>4.3066514741407502</v>
      </c>
      <c r="Q41" s="31">
        <v>58.539885720963099</v>
      </c>
      <c r="R41" s="7">
        <v>5.11E-2</v>
      </c>
      <c r="S41" s="7">
        <v>58.539885720963099</v>
      </c>
    </row>
    <row r="42" spans="1:19">
      <c r="A42" s="43">
        <v>22.9</v>
      </c>
      <c r="B42" s="43">
        <v>-43.23</v>
      </c>
      <c r="C42" s="29">
        <v>-100</v>
      </c>
      <c r="D42" s="7">
        <v>0</v>
      </c>
      <c r="E42" s="10">
        <v>29</v>
      </c>
      <c r="F42" s="7">
        <v>22.2783346840557</v>
      </c>
      <c r="G42" s="39">
        <v>0</v>
      </c>
      <c r="H42" s="5">
        <v>1E-3</v>
      </c>
      <c r="I42" s="7">
        <v>4.1587786666666702</v>
      </c>
      <c r="J42" s="7">
        <v>50.639304000000003</v>
      </c>
      <c r="K42" s="7">
        <v>10.9699545110118</v>
      </c>
      <c r="L42" s="7">
        <v>10.1510818130555</v>
      </c>
      <c r="M42" s="7">
        <v>9.4243024380858795</v>
      </c>
      <c r="N42" s="7">
        <v>0.49099152171833499</v>
      </c>
      <c r="O42" s="7">
        <v>1.17464306543302</v>
      </c>
      <c r="P42" s="7">
        <v>6.3268092190068099</v>
      </c>
      <c r="Q42" s="31">
        <v>59.625763547990204</v>
      </c>
      <c r="R42" s="7">
        <v>0.254298302163316</v>
      </c>
      <c r="S42" s="7">
        <v>83.599639103156804</v>
      </c>
    </row>
    <row r="43" spans="1:19">
      <c r="A43" s="43">
        <v>25.78</v>
      </c>
      <c r="B43" s="43">
        <v>-80.22</v>
      </c>
      <c r="C43" s="29">
        <v>-100</v>
      </c>
      <c r="D43" s="7">
        <v>7.51071354880102E-5</v>
      </c>
      <c r="E43" s="10">
        <v>29</v>
      </c>
      <c r="F43" s="7">
        <v>52.6789928981838</v>
      </c>
      <c r="G43" s="39">
        <v>0</v>
      </c>
      <c r="H43" s="5">
        <v>1E-3</v>
      </c>
      <c r="I43" s="7">
        <v>4.56946133333334</v>
      </c>
      <c r="J43" s="7">
        <v>78.299499298262006</v>
      </c>
      <c r="K43" s="7">
        <v>5.7458397576523303</v>
      </c>
      <c r="L43" s="7">
        <v>3.4835878109287801</v>
      </c>
      <c r="M43" s="7">
        <v>13.5929006729394</v>
      </c>
      <c r="N43" s="7">
        <v>0.61840645331621602</v>
      </c>
      <c r="O43" s="7">
        <v>1.21202674680983</v>
      </c>
      <c r="P43" s="7">
        <v>4.3066514741407502</v>
      </c>
      <c r="Q43" s="31">
        <v>58.539885720963099</v>
      </c>
      <c r="R43" s="7">
        <v>5.11E-2</v>
      </c>
      <c r="S43" s="7">
        <v>93.489399437214701</v>
      </c>
    </row>
    <row r="44" spans="1:19">
      <c r="A44" s="43">
        <v>28.716999999999999</v>
      </c>
      <c r="B44" s="43">
        <v>77.3</v>
      </c>
      <c r="C44" s="29">
        <v>100</v>
      </c>
      <c r="D44" s="7">
        <v>0.21755945549535999</v>
      </c>
      <c r="E44" s="10">
        <v>14.25</v>
      </c>
      <c r="F44" s="7">
        <v>48.241162151257299</v>
      </c>
      <c r="G44" s="39">
        <v>90</v>
      </c>
      <c r="H44" s="5">
        <v>1</v>
      </c>
      <c r="I44" s="7">
        <v>5.25820404444445</v>
      </c>
      <c r="J44" s="7">
        <v>63.6188880770815</v>
      </c>
      <c r="K44" s="7">
        <v>6.7573069761609803</v>
      </c>
      <c r="L44" s="7">
        <v>4.5003443977069297</v>
      </c>
      <c r="M44" s="7">
        <v>3.7285198750484598</v>
      </c>
      <c r="N44" s="7">
        <v>0.68191800196207097</v>
      </c>
      <c r="O44" s="7">
        <v>0.86486494676176995</v>
      </c>
      <c r="P44" s="7">
        <v>3.9852365043615698</v>
      </c>
      <c r="Q44" s="31">
        <v>14.859033513280799</v>
      </c>
      <c r="R44" s="7">
        <v>0</v>
      </c>
      <c r="S44" s="7">
        <v>1.2731081020880799</v>
      </c>
    </row>
    <row r="45" spans="1:19">
      <c r="A45" s="43">
        <v>3.133</v>
      </c>
      <c r="B45" s="43">
        <v>101.7</v>
      </c>
      <c r="C45" s="29">
        <v>100</v>
      </c>
      <c r="D45" s="7">
        <v>0.23610445887878501</v>
      </c>
      <c r="E45" s="10">
        <v>14.25</v>
      </c>
      <c r="F45" s="7">
        <v>85.804574014083599</v>
      </c>
      <c r="G45" s="39">
        <v>90</v>
      </c>
      <c r="H45" s="5">
        <v>1</v>
      </c>
      <c r="I45" s="7">
        <v>4.9579744000000003</v>
      </c>
      <c r="J45" s="7">
        <v>99.151171857190107</v>
      </c>
      <c r="K45" s="7">
        <v>4.7345570352749702</v>
      </c>
      <c r="L45" s="7">
        <v>0.34637346810587999</v>
      </c>
      <c r="M45" s="7">
        <v>6.3417372397170197</v>
      </c>
      <c r="N45" s="7">
        <v>0.89580269405183399</v>
      </c>
      <c r="O45" s="7">
        <v>0.78215386646949803</v>
      </c>
      <c r="P45" s="7">
        <v>3.3172936197454201</v>
      </c>
      <c r="Q45" s="31">
        <v>21.037404483415202</v>
      </c>
      <c r="R45" s="7">
        <v>0</v>
      </c>
      <c r="S45" s="7">
        <v>1.93713255072294</v>
      </c>
    </row>
    <row r="46" spans="1:19">
      <c r="A46" s="43">
        <v>9.0500000000000007</v>
      </c>
      <c r="B46" s="43">
        <v>38.700000000000003</v>
      </c>
      <c r="C46" s="29">
        <v>100</v>
      </c>
      <c r="D46" s="7">
        <v>2.4500049160000001</v>
      </c>
      <c r="E46" s="10">
        <v>14.25</v>
      </c>
      <c r="F46" s="7">
        <v>20.143480333181198</v>
      </c>
      <c r="G46" s="39">
        <v>90</v>
      </c>
      <c r="H46" s="5">
        <v>1</v>
      </c>
      <c r="I46" s="7">
        <v>4.7839066666666703</v>
      </c>
      <c r="J46" s="7">
        <v>42.910071831512496</v>
      </c>
      <c r="K46" s="7">
        <v>6.7772642714512896</v>
      </c>
      <c r="L46" s="7">
        <v>6.36272061490408</v>
      </c>
      <c r="M46" s="7">
        <v>2.3503234970181701</v>
      </c>
      <c r="N46" s="7">
        <v>0.70469764736874396</v>
      </c>
      <c r="O46" s="7">
        <v>1.12349631622947</v>
      </c>
      <c r="P46" s="7">
        <v>5.3657309844660102</v>
      </c>
      <c r="Q46" s="31">
        <v>12.6112036114689</v>
      </c>
      <c r="R46" s="7">
        <v>0</v>
      </c>
      <c r="S46" s="7">
        <v>1.0444057184330799</v>
      </c>
    </row>
    <row r="47" spans="1:19">
      <c r="A47" s="43">
        <v>28.716999999999999</v>
      </c>
      <c r="B47" s="43">
        <v>77.3</v>
      </c>
      <c r="C47" s="29">
        <v>100</v>
      </c>
      <c r="D47" s="7">
        <v>0.21755945549535999</v>
      </c>
      <c r="E47" s="10">
        <v>14.25</v>
      </c>
      <c r="F47" s="7">
        <v>48.241162151257299</v>
      </c>
      <c r="G47" s="39">
        <v>90</v>
      </c>
      <c r="H47" s="5">
        <v>0.1</v>
      </c>
      <c r="I47" s="7">
        <v>5.25820404444445</v>
      </c>
      <c r="J47" s="7">
        <v>63.6188880770815</v>
      </c>
      <c r="K47" s="7">
        <v>6.7573069761609803</v>
      </c>
      <c r="L47" s="7">
        <v>4.5003443977069297</v>
      </c>
      <c r="M47" s="7">
        <v>3.7285198750484598</v>
      </c>
      <c r="N47" s="7">
        <v>0.68191800196207097</v>
      </c>
      <c r="O47" s="7">
        <v>0.86486494676176995</v>
      </c>
      <c r="P47" s="7">
        <v>3.9852365043615698</v>
      </c>
      <c r="Q47" s="31">
        <v>14.859033513280799</v>
      </c>
      <c r="R47" s="7">
        <v>3.6415000000000003E-2</v>
      </c>
      <c r="S47" s="7">
        <v>5.4810122793583096</v>
      </c>
    </row>
    <row r="48" spans="1:19">
      <c r="A48" s="43">
        <v>3.133</v>
      </c>
      <c r="B48" s="43">
        <v>101.7</v>
      </c>
      <c r="C48" s="29">
        <v>100</v>
      </c>
      <c r="D48" s="7">
        <v>0.23610445887878501</v>
      </c>
      <c r="E48" s="10">
        <v>14.25</v>
      </c>
      <c r="F48" s="7">
        <v>85.804574014083599</v>
      </c>
      <c r="G48" s="39">
        <v>90</v>
      </c>
      <c r="H48" s="5">
        <v>0.1</v>
      </c>
      <c r="I48" s="7">
        <v>4.9579744000000003</v>
      </c>
      <c r="J48" s="7">
        <v>99.151171857190107</v>
      </c>
      <c r="K48" s="7">
        <v>4.7345570352749702</v>
      </c>
      <c r="L48" s="7">
        <v>0.34637346810587999</v>
      </c>
      <c r="M48" s="7">
        <v>6.3417372397170197</v>
      </c>
      <c r="N48" s="7">
        <v>0.89580269405183399</v>
      </c>
      <c r="O48" s="7">
        <v>0.78215386646949803</v>
      </c>
      <c r="P48" s="7">
        <v>3.3172936197454201</v>
      </c>
      <c r="Q48" s="31">
        <v>21.037404483415202</v>
      </c>
      <c r="R48" s="7">
        <v>0.16433500000000001</v>
      </c>
      <c r="S48" s="7">
        <v>10.679876423318101</v>
      </c>
    </row>
    <row r="49" spans="1:19">
      <c r="A49" s="43">
        <v>9.0500000000000007</v>
      </c>
      <c r="B49" s="43">
        <v>38.700000000000003</v>
      </c>
      <c r="C49" s="29">
        <v>100</v>
      </c>
      <c r="D49" s="7">
        <v>2.4500049160000001</v>
      </c>
      <c r="E49" s="10">
        <v>14.25</v>
      </c>
      <c r="F49" s="7">
        <v>20.143480333181198</v>
      </c>
      <c r="G49" s="39">
        <v>90</v>
      </c>
      <c r="H49" s="5">
        <v>0.1</v>
      </c>
      <c r="I49" s="7">
        <v>4.7839066666666703</v>
      </c>
      <c r="J49" s="7">
        <v>42.910071831512496</v>
      </c>
      <c r="K49" s="7">
        <v>6.7772642714512896</v>
      </c>
      <c r="L49" s="7">
        <v>6.36272061490408</v>
      </c>
      <c r="M49" s="7">
        <v>2.3503234970181701</v>
      </c>
      <c r="N49" s="7">
        <v>0.70469764736874396</v>
      </c>
      <c r="O49" s="7">
        <v>1.12349631622947</v>
      </c>
      <c r="P49" s="7">
        <v>5.3657309844660102</v>
      </c>
      <c r="Q49" s="31">
        <v>12.6112036114689</v>
      </c>
      <c r="R49" s="7">
        <v>0.47116793457624101</v>
      </c>
      <c r="S49" s="7">
        <v>6.0510346974738596</v>
      </c>
    </row>
    <row r="50" spans="1:19">
      <c r="A50" s="43">
        <v>28.716999999999999</v>
      </c>
      <c r="B50" s="43">
        <v>77.3</v>
      </c>
      <c r="C50" s="29">
        <v>100</v>
      </c>
      <c r="D50" s="7">
        <v>0.21755945549535999</v>
      </c>
      <c r="E50" s="10">
        <v>14.25</v>
      </c>
      <c r="F50" s="7">
        <v>48.241162151257299</v>
      </c>
      <c r="G50" s="39">
        <v>90</v>
      </c>
      <c r="H50" s="5">
        <v>0.01</v>
      </c>
      <c r="I50" s="7">
        <v>5.25820404444445</v>
      </c>
      <c r="J50" s="7">
        <v>63.6188880770815</v>
      </c>
      <c r="K50" s="7">
        <v>6.7573069761609803</v>
      </c>
      <c r="L50" s="7">
        <v>4.5003443977069297</v>
      </c>
      <c r="M50" s="7">
        <v>3.7285198750484598</v>
      </c>
      <c r="N50" s="7">
        <v>0.68191800196207097</v>
      </c>
      <c r="O50" s="7">
        <v>0.86486494676176995</v>
      </c>
      <c r="P50" s="7">
        <v>3.9852365043615698</v>
      </c>
      <c r="Q50" s="31">
        <v>14.859033513280799</v>
      </c>
      <c r="R50" s="7">
        <v>3.6415000000000003E-2</v>
      </c>
      <c r="S50" s="7">
        <v>14.859033513280799</v>
      </c>
    </row>
    <row r="51" spans="1:19">
      <c r="A51" s="43">
        <v>3.133</v>
      </c>
      <c r="B51" s="43">
        <v>101.7</v>
      </c>
      <c r="C51" s="29">
        <v>100</v>
      </c>
      <c r="D51" s="7">
        <v>0.23610445887878501</v>
      </c>
      <c r="E51" s="10">
        <v>14.25</v>
      </c>
      <c r="F51" s="7">
        <v>85.804574014083599</v>
      </c>
      <c r="G51" s="39">
        <v>90</v>
      </c>
      <c r="H51" s="5">
        <v>0.01</v>
      </c>
      <c r="I51" s="7">
        <v>4.9579744000000003</v>
      </c>
      <c r="J51" s="7">
        <v>99.151171857190107</v>
      </c>
      <c r="K51" s="7">
        <v>4.7345570352749702</v>
      </c>
      <c r="L51" s="7">
        <v>0.34637346810587999</v>
      </c>
      <c r="M51" s="7">
        <v>6.3417372397170197</v>
      </c>
      <c r="N51" s="7">
        <v>0.89580269405183399</v>
      </c>
      <c r="O51" s="7">
        <v>0.78215386646949803</v>
      </c>
      <c r="P51" s="7">
        <v>3.3172936197454201</v>
      </c>
      <c r="Q51" s="31">
        <v>21.037404483415202</v>
      </c>
      <c r="R51" s="7">
        <v>0.16433500000000001</v>
      </c>
      <c r="S51" s="7">
        <v>21.037404483415202</v>
      </c>
    </row>
    <row r="52" spans="1:19">
      <c r="A52" s="43">
        <v>9.0500000000000007</v>
      </c>
      <c r="B52" s="43">
        <v>38.700000000000003</v>
      </c>
      <c r="C52" s="29">
        <v>100</v>
      </c>
      <c r="D52" s="7">
        <v>2.4500049160000001</v>
      </c>
      <c r="E52" s="10">
        <v>14.25</v>
      </c>
      <c r="F52" s="7">
        <v>20.143480333181198</v>
      </c>
      <c r="G52" s="39">
        <v>90</v>
      </c>
      <c r="H52" s="5">
        <v>0.01</v>
      </c>
      <c r="I52" s="7">
        <v>4.7839066666666703</v>
      </c>
      <c r="J52" s="7">
        <v>42.910071831512496</v>
      </c>
      <c r="K52" s="7">
        <v>6.7772642714512896</v>
      </c>
      <c r="L52" s="7">
        <v>6.36272061490408</v>
      </c>
      <c r="M52" s="7">
        <v>2.3503234970181701</v>
      </c>
      <c r="N52" s="7">
        <v>0.70469764736874396</v>
      </c>
      <c r="O52" s="7">
        <v>1.12349631622947</v>
      </c>
      <c r="P52" s="7">
        <v>5.3657309844660102</v>
      </c>
      <c r="Q52" s="31">
        <v>12.6112036114689</v>
      </c>
      <c r="R52" s="7">
        <v>0.47116793457624101</v>
      </c>
      <c r="S52" s="7">
        <v>12.6112036114689</v>
      </c>
    </row>
    <row r="53" spans="1:19">
      <c r="A53" s="43">
        <v>28.716999999999999</v>
      </c>
      <c r="B53" s="43">
        <v>77.3</v>
      </c>
      <c r="C53" s="29">
        <v>100</v>
      </c>
      <c r="D53" s="7">
        <v>0.21755945549535999</v>
      </c>
      <c r="E53" s="10">
        <v>14.25</v>
      </c>
      <c r="F53" s="7">
        <v>48.241162151257299</v>
      </c>
      <c r="G53" s="39">
        <v>90</v>
      </c>
      <c r="H53" s="5">
        <v>1E-3</v>
      </c>
      <c r="I53" s="7">
        <v>5.25820404444445</v>
      </c>
      <c r="J53" s="7">
        <v>63.6188880770815</v>
      </c>
      <c r="K53" s="7">
        <v>6.7573069761609803</v>
      </c>
      <c r="L53" s="7">
        <v>4.5003443977069297</v>
      </c>
      <c r="M53" s="7">
        <v>3.7285198750484598</v>
      </c>
      <c r="N53" s="7">
        <v>0.68191800196207097</v>
      </c>
      <c r="O53" s="7">
        <v>0.86486494676176995</v>
      </c>
      <c r="P53" s="7">
        <v>3.9852365043615698</v>
      </c>
      <c r="Q53" s="31">
        <v>14.859033513280799</v>
      </c>
      <c r="R53" s="7">
        <v>3.6415000000000003E-2</v>
      </c>
      <c r="S53" s="7">
        <v>28.213729831594801</v>
      </c>
    </row>
    <row r="54" spans="1:19">
      <c r="A54" s="43">
        <v>3.133</v>
      </c>
      <c r="B54" s="43">
        <v>101.7</v>
      </c>
      <c r="C54" s="29">
        <v>100</v>
      </c>
      <c r="D54" s="7">
        <v>0.23610445887878501</v>
      </c>
      <c r="E54" s="10">
        <v>14.25</v>
      </c>
      <c r="F54" s="7">
        <v>85.804574014083599</v>
      </c>
      <c r="G54" s="39">
        <v>90</v>
      </c>
      <c r="H54" s="5">
        <v>1E-3</v>
      </c>
      <c r="I54" s="7">
        <v>4.9579744000000003</v>
      </c>
      <c r="J54" s="7">
        <v>99.151171857190107</v>
      </c>
      <c r="K54" s="7">
        <v>4.7345570352749702</v>
      </c>
      <c r="L54" s="7">
        <v>0.34637346810587999</v>
      </c>
      <c r="M54" s="7">
        <v>6.3417372397170197</v>
      </c>
      <c r="N54" s="7">
        <v>0.89580269405183399</v>
      </c>
      <c r="O54" s="7">
        <v>0.78215386646949803</v>
      </c>
      <c r="P54" s="7">
        <v>3.3172936197454201</v>
      </c>
      <c r="Q54" s="31">
        <v>21.037404483415202</v>
      </c>
      <c r="R54" s="7">
        <v>0.16433500000000001</v>
      </c>
      <c r="S54" s="7">
        <v>28.133379320023899</v>
      </c>
    </row>
    <row r="55" spans="1:19">
      <c r="A55" s="43">
        <v>9.0500000000000007</v>
      </c>
      <c r="B55" s="43">
        <v>38.700000000000003</v>
      </c>
      <c r="C55" s="29">
        <v>100</v>
      </c>
      <c r="D55" s="7">
        <v>2.4500049160000001</v>
      </c>
      <c r="E55" s="10">
        <v>14.25</v>
      </c>
      <c r="F55" s="7">
        <v>20.143480333181198</v>
      </c>
      <c r="G55" s="39">
        <v>90</v>
      </c>
      <c r="H55" s="5">
        <v>1E-3</v>
      </c>
      <c r="I55" s="7">
        <v>4.7839066666666703</v>
      </c>
      <c r="J55" s="7">
        <v>42.910071831512496</v>
      </c>
      <c r="K55" s="7">
        <v>6.7772642714512896</v>
      </c>
      <c r="L55" s="7">
        <v>6.36272061490408</v>
      </c>
      <c r="M55" s="7">
        <v>2.3503234970181701</v>
      </c>
      <c r="N55" s="7">
        <v>0.70469764736874396</v>
      </c>
      <c r="O55" s="7">
        <v>1.12349631622947</v>
      </c>
      <c r="P55" s="7">
        <v>5.3657309844660102</v>
      </c>
      <c r="Q55" s="31">
        <v>12.6112036114689</v>
      </c>
      <c r="R55" s="7">
        <v>0.47116793457624101</v>
      </c>
      <c r="S55" s="7">
        <v>17.850457717757099</v>
      </c>
    </row>
    <row r="56" spans="1:19">
      <c r="A56" s="43">
        <v>28.716999999999999</v>
      </c>
      <c r="B56" s="43">
        <v>77.3</v>
      </c>
      <c r="C56" s="29">
        <v>100</v>
      </c>
      <c r="D56" s="7">
        <v>0.21755945549535999</v>
      </c>
      <c r="E56" s="10">
        <v>29</v>
      </c>
      <c r="F56" s="7">
        <v>48.241162151257299</v>
      </c>
      <c r="G56" s="39">
        <v>90</v>
      </c>
      <c r="H56" s="5">
        <v>1</v>
      </c>
      <c r="I56" s="7">
        <v>5.25820404444445</v>
      </c>
      <c r="J56" s="7">
        <v>63.6188880770815</v>
      </c>
      <c r="K56" s="7">
        <v>6.7573069761609803</v>
      </c>
      <c r="L56" s="7">
        <v>4.5003443977069297</v>
      </c>
      <c r="M56" s="7">
        <v>10.285818180506499</v>
      </c>
      <c r="N56" s="7">
        <v>0.62285722847368297</v>
      </c>
      <c r="O56" s="7">
        <v>1.2192264060096201</v>
      </c>
      <c r="P56" s="7">
        <v>5.1315258126506498</v>
      </c>
      <c r="Q56" s="31">
        <v>52.781941497500497</v>
      </c>
      <c r="R56" s="7">
        <v>0</v>
      </c>
      <c r="S56" s="7">
        <v>5.8808564882199201</v>
      </c>
    </row>
    <row r="57" spans="1:19">
      <c r="A57" s="43">
        <v>3.133</v>
      </c>
      <c r="B57" s="43">
        <v>101.7</v>
      </c>
      <c r="C57" s="29">
        <v>100</v>
      </c>
      <c r="D57" s="7">
        <v>0.23610445887878501</v>
      </c>
      <c r="E57" s="10">
        <v>29</v>
      </c>
      <c r="F57" s="7">
        <v>85.804574014083599</v>
      </c>
      <c r="G57" s="39">
        <v>90</v>
      </c>
      <c r="H57" s="5">
        <v>1</v>
      </c>
      <c r="I57" s="7">
        <v>4.9579744000000003</v>
      </c>
      <c r="J57" s="7">
        <v>99.151171857190107</v>
      </c>
      <c r="K57" s="7">
        <v>4.7345570352749702</v>
      </c>
      <c r="L57" s="7">
        <v>0.34637346810587999</v>
      </c>
      <c r="M57" s="7">
        <v>16.320778248193498</v>
      </c>
      <c r="N57" s="7">
        <v>0.86620854843708595</v>
      </c>
      <c r="O57" s="7">
        <v>1.20792882246327</v>
      </c>
      <c r="P57" s="7">
        <v>4.9538535354614099</v>
      </c>
      <c r="Q57" s="31">
        <v>80.850745026295101</v>
      </c>
      <c r="R57" s="7">
        <v>0</v>
      </c>
      <c r="S57" s="7">
        <v>9.8405292888591909</v>
      </c>
    </row>
    <row r="58" spans="1:19">
      <c r="A58" s="43">
        <v>9.0500000000000007</v>
      </c>
      <c r="B58" s="43">
        <v>38.700000000000003</v>
      </c>
      <c r="C58" s="29">
        <v>100</v>
      </c>
      <c r="D58" s="7">
        <v>2.4500049160000001</v>
      </c>
      <c r="E58" s="10">
        <v>29</v>
      </c>
      <c r="F58" s="7">
        <v>20.143480333181198</v>
      </c>
      <c r="G58" s="39">
        <v>90</v>
      </c>
      <c r="H58" s="5">
        <v>1</v>
      </c>
      <c r="I58" s="7">
        <v>4.7839066666666703</v>
      </c>
      <c r="J58" s="7">
        <v>42.910071831512496</v>
      </c>
      <c r="K58" s="7">
        <v>6.7772642714512896</v>
      </c>
      <c r="L58" s="7">
        <v>6.36272061490408</v>
      </c>
      <c r="M58" s="7">
        <v>6.8336464745302496</v>
      </c>
      <c r="N58" s="7">
        <v>0.63488479853261204</v>
      </c>
      <c r="O58" s="7">
        <v>1.2560182660727199</v>
      </c>
      <c r="P58" s="7">
        <v>5.4043728642778301</v>
      </c>
      <c r="Q58" s="31">
        <v>36.9315735710192</v>
      </c>
      <c r="R58" s="7">
        <v>0</v>
      </c>
      <c r="S58" s="7">
        <v>3.8213236990280701</v>
      </c>
    </row>
    <row r="59" spans="1:19">
      <c r="A59" s="43">
        <v>28.716999999999999</v>
      </c>
      <c r="B59" s="43">
        <v>77.3</v>
      </c>
      <c r="C59" s="29">
        <v>100</v>
      </c>
      <c r="D59" s="7">
        <v>0.21755945549535999</v>
      </c>
      <c r="E59" s="10">
        <v>29</v>
      </c>
      <c r="F59" s="7">
        <v>48.241162151257299</v>
      </c>
      <c r="G59" s="39">
        <v>90</v>
      </c>
      <c r="H59" s="5">
        <v>0.1</v>
      </c>
      <c r="I59" s="7">
        <v>5.25820404444445</v>
      </c>
      <c r="J59" s="7">
        <v>63.6188880770815</v>
      </c>
      <c r="K59" s="7">
        <v>6.7573069761609803</v>
      </c>
      <c r="L59" s="7">
        <v>4.5003443977069297</v>
      </c>
      <c r="M59" s="7">
        <v>10.285818180506499</v>
      </c>
      <c r="N59" s="7">
        <v>0.62285722847368297</v>
      </c>
      <c r="O59" s="7">
        <v>1.2192264060096201</v>
      </c>
      <c r="P59" s="7">
        <v>5.1315258126506498</v>
      </c>
      <c r="Q59" s="31">
        <v>52.781941497500497</v>
      </c>
      <c r="R59" s="7">
        <v>3.6415000000000003E-2</v>
      </c>
      <c r="S59" s="7">
        <v>22.202190470287199</v>
      </c>
    </row>
    <row r="60" spans="1:19">
      <c r="A60" s="43">
        <v>3.133</v>
      </c>
      <c r="B60" s="43">
        <v>101.7</v>
      </c>
      <c r="C60" s="29">
        <v>100</v>
      </c>
      <c r="D60" s="7">
        <v>0.23610445887878501</v>
      </c>
      <c r="E60" s="10">
        <v>29</v>
      </c>
      <c r="F60" s="7">
        <v>85.804574014083599</v>
      </c>
      <c r="G60" s="39">
        <v>90</v>
      </c>
      <c r="H60" s="5">
        <v>0.1</v>
      </c>
      <c r="I60" s="7">
        <v>4.9579744000000003</v>
      </c>
      <c r="J60" s="7">
        <v>99.151171857190107</v>
      </c>
      <c r="K60" s="7">
        <v>4.7345570352749702</v>
      </c>
      <c r="L60" s="7">
        <v>0.34637346810587999</v>
      </c>
      <c r="M60" s="7">
        <v>16.320778248193498</v>
      </c>
      <c r="N60" s="7">
        <v>0.86620854843708595</v>
      </c>
      <c r="O60" s="7">
        <v>1.20792882246327</v>
      </c>
      <c r="P60" s="7">
        <v>4.9538535354614099</v>
      </c>
      <c r="Q60" s="31">
        <v>80.850745026295101</v>
      </c>
      <c r="R60" s="7">
        <v>0.16433500000000001</v>
      </c>
      <c r="S60" s="7">
        <v>47.189102963539497</v>
      </c>
    </row>
    <row r="61" spans="1:19">
      <c r="A61" s="43">
        <v>9.0500000000000007</v>
      </c>
      <c r="B61" s="43">
        <v>38.700000000000003</v>
      </c>
      <c r="C61" s="29">
        <v>100</v>
      </c>
      <c r="D61" s="7">
        <v>2.4500049160000001</v>
      </c>
      <c r="E61" s="10">
        <v>29</v>
      </c>
      <c r="F61" s="7">
        <v>20.143480333181198</v>
      </c>
      <c r="G61" s="39">
        <v>90</v>
      </c>
      <c r="H61" s="5">
        <v>0.1</v>
      </c>
      <c r="I61" s="7">
        <v>4.7839066666666703</v>
      </c>
      <c r="J61" s="7">
        <v>42.910071831512496</v>
      </c>
      <c r="K61" s="7">
        <v>6.7772642714512896</v>
      </c>
      <c r="L61" s="7">
        <v>6.36272061490408</v>
      </c>
      <c r="M61" s="7">
        <v>6.8336464745302496</v>
      </c>
      <c r="N61" s="7">
        <v>0.63488479853261204</v>
      </c>
      <c r="O61" s="7">
        <v>1.2560182660727199</v>
      </c>
      <c r="P61" s="7">
        <v>5.4043728642778301</v>
      </c>
      <c r="Q61" s="31">
        <v>36.9315735710192</v>
      </c>
      <c r="R61" s="7">
        <v>0.47116793457624101</v>
      </c>
      <c r="S61" s="7">
        <v>19.807176610666499</v>
      </c>
    </row>
    <row r="62" spans="1:19">
      <c r="A62" s="43">
        <v>28.716999999999999</v>
      </c>
      <c r="B62" s="43">
        <v>77.3</v>
      </c>
      <c r="C62" s="29">
        <v>100</v>
      </c>
      <c r="D62" s="7">
        <v>0.21755945549535999</v>
      </c>
      <c r="E62" s="10">
        <v>29</v>
      </c>
      <c r="F62" s="7">
        <v>48.241162151257299</v>
      </c>
      <c r="G62" s="39">
        <v>90</v>
      </c>
      <c r="H62" s="5">
        <v>0.01</v>
      </c>
      <c r="I62" s="7">
        <v>5.25820404444445</v>
      </c>
      <c r="J62" s="7">
        <v>63.6188880770815</v>
      </c>
      <c r="K62" s="7">
        <v>6.7573069761609803</v>
      </c>
      <c r="L62" s="7">
        <v>4.5003443977069297</v>
      </c>
      <c r="M62" s="7">
        <v>10.285818180506499</v>
      </c>
      <c r="N62" s="7">
        <v>0.62285722847368297</v>
      </c>
      <c r="O62" s="7">
        <v>1.2192264060096201</v>
      </c>
      <c r="P62" s="7">
        <v>5.1315258126506498</v>
      </c>
      <c r="Q62" s="31">
        <v>52.781941497500497</v>
      </c>
      <c r="R62" s="7">
        <v>3.6415000000000003E-2</v>
      </c>
      <c r="S62" s="7">
        <v>52.781941497500497</v>
      </c>
    </row>
    <row r="63" spans="1:19">
      <c r="A63" s="43">
        <v>3.133</v>
      </c>
      <c r="B63" s="43">
        <v>101.7</v>
      </c>
      <c r="C63" s="29">
        <v>100</v>
      </c>
      <c r="D63" s="7">
        <v>0.23610445887878501</v>
      </c>
      <c r="E63" s="10">
        <v>29</v>
      </c>
      <c r="F63" s="7">
        <v>85.804574014083599</v>
      </c>
      <c r="G63" s="39">
        <v>90</v>
      </c>
      <c r="H63" s="5">
        <v>0.01</v>
      </c>
      <c r="I63" s="7">
        <v>4.9579744000000003</v>
      </c>
      <c r="J63" s="7">
        <v>99.151171857190107</v>
      </c>
      <c r="K63" s="7">
        <v>4.7345570352749702</v>
      </c>
      <c r="L63" s="7">
        <v>0.34637346810587999</v>
      </c>
      <c r="M63" s="7">
        <v>16.320778248193498</v>
      </c>
      <c r="N63" s="7">
        <v>0.86620854843708595</v>
      </c>
      <c r="O63" s="7">
        <v>1.20792882246327</v>
      </c>
      <c r="P63" s="7">
        <v>4.9538535354614099</v>
      </c>
      <c r="Q63" s="31">
        <v>80.850745026295101</v>
      </c>
      <c r="R63" s="7">
        <v>0.16433500000000001</v>
      </c>
      <c r="S63" s="7">
        <v>80.850745026295101</v>
      </c>
    </row>
    <row r="64" spans="1:19">
      <c r="A64" s="43">
        <v>9.0500000000000007</v>
      </c>
      <c r="B64" s="43">
        <v>38.700000000000003</v>
      </c>
      <c r="C64" s="29">
        <v>100</v>
      </c>
      <c r="D64" s="7">
        <v>2.4500049160000001</v>
      </c>
      <c r="E64" s="10">
        <v>29</v>
      </c>
      <c r="F64" s="7">
        <v>20.143480333181198</v>
      </c>
      <c r="G64" s="39">
        <v>90</v>
      </c>
      <c r="H64" s="5">
        <v>0.01</v>
      </c>
      <c r="I64" s="7">
        <v>4.7839066666666703</v>
      </c>
      <c r="J64" s="7">
        <v>42.910071831512496</v>
      </c>
      <c r="K64" s="7">
        <v>6.7772642714512896</v>
      </c>
      <c r="L64" s="7">
        <v>6.36272061490408</v>
      </c>
      <c r="M64" s="7">
        <v>6.8336464745302496</v>
      </c>
      <c r="N64" s="7">
        <v>0.63488479853261204</v>
      </c>
      <c r="O64" s="7">
        <v>1.2560182660727199</v>
      </c>
      <c r="P64" s="7">
        <v>5.4043728642778301</v>
      </c>
      <c r="Q64" s="31">
        <v>36.9315735710192</v>
      </c>
      <c r="R64" s="7">
        <v>0.47116793457624101</v>
      </c>
      <c r="S64" s="7">
        <v>36.9315735710192</v>
      </c>
    </row>
    <row r="65" spans="1:19">
      <c r="A65" s="43">
        <v>28.716999999999999</v>
      </c>
      <c r="B65" s="43">
        <v>77.3</v>
      </c>
      <c r="C65" s="29">
        <v>100</v>
      </c>
      <c r="D65" s="7">
        <v>0.21755945549535999</v>
      </c>
      <c r="E65" s="10">
        <v>29</v>
      </c>
      <c r="F65" s="7">
        <v>48.241162151257299</v>
      </c>
      <c r="G65" s="39">
        <v>90</v>
      </c>
      <c r="H65" s="5">
        <v>1E-3</v>
      </c>
      <c r="I65" s="7">
        <v>5.25820404444445</v>
      </c>
      <c r="J65" s="7">
        <v>63.6188880770815</v>
      </c>
      <c r="K65" s="7">
        <v>6.7573069761609803</v>
      </c>
      <c r="L65" s="7">
        <v>4.5003443977069297</v>
      </c>
      <c r="M65" s="7">
        <v>10.285818180506499</v>
      </c>
      <c r="N65" s="7">
        <v>0.62285722847368297</v>
      </c>
      <c r="O65" s="7">
        <v>1.2192264060096201</v>
      </c>
      <c r="P65" s="7">
        <v>5.1315258126506498</v>
      </c>
      <c r="Q65" s="31">
        <v>52.781941497500497</v>
      </c>
      <c r="R65" s="7">
        <v>3.6415000000000003E-2</v>
      </c>
      <c r="S65" s="7">
        <v>87.885059645585599</v>
      </c>
    </row>
    <row r="66" spans="1:19">
      <c r="A66" s="43">
        <v>3.133</v>
      </c>
      <c r="B66" s="43">
        <v>101.7</v>
      </c>
      <c r="C66" s="29">
        <v>100</v>
      </c>
      <c r="D66" s="7">
        <v>0.23610445887878501</v>
      </c>
      <c r="E66" s="10">
        <v>29</v>
      </c>
      <c r="F66" s="7">
        <v>85.804574014083599</v>
      </c>
      <c r="G66" s="39">
        <v>90</v>
      </c>
      <c r="H66" s="5">
        <v>1E-3</v>
      </c>
      <c r="I66" s="7">
        <v>4.9579744000000003</v>
      </c>
      <c r="J66" s="7">
        <v>99.151171857190107</v>
      </c>
      <c r="K66" s="7">
        <v>4.7345570352749702</v>
      </c>
      <c r="L66" s="7">
        <v>0.34637346810587999</v>
      </c>
      <c r="M66" s="7">
        <v>16.320778248193498</v>
      </c>
      <c r="N66" s="7">
        <v>0.86620854843708595</v>
      </c>
      <c r="O66" s="7">
        <v>1.20792882246327</v>
      </c>
      <c r="P66" s="7">
        <v>4.9538535354614099</v>
      </c>
      <c r="Q66" s="31">
        <v>80.850745026295101</v>
      </c>
      <c r="R66" s="7">
        <v>0.16433500000000001</v>
      </c>
      <c r="S66" s="7">
        <v>94.043794904987195</v>
      </c>
    </row>
    <row r="67" spans="1:19">
      <c r="A67" s="43">
        <v>9.0500000000000007</v>
      </c>
      <c r="B67" s="43">
        <v>38.700000000000003</v>
      </c>
      <c r="C67" s="29">
        <v>100</v>
      </c>
      <c r="D67" s="7">
        <v>2.4500049160000001</v>
      </c>
      <c r="E67" s="10">
        <v>29</v>
      </c>
      <c r="F67" s="7">
        <v>20.143480333181198</v>
      </c>
      <c r="G67" s="39">
        <v>90</v>
      </c>
      <c r="H67" s="5">
        <v>1E-3</v>
      </c>
      <c r="I67" s="7">
        <v>4.7839066666666703</v>
      </c>
      <c r="J67" s="7">
        <v>42.910071831512496</v>
      </c>
      <c r="K67" s="7">
        <v>6.7772642714512896</v>
      </c>
      <c r="L67" s="7">
        <v>6.36272061490408</v>
      </c>
      <c r="M67" s="7">
        <v>6.8336464745302496</v>
      </c>
      <c r="N67" s="7">
        <v>0.63488479853261204</v>
      </c>
      <c r="O67" s="7">
        <v>1.2560182660727199</v>
      </c>
      <c r="P67" s="7">
        <v>5.4043728642778301</v>
      </c>
      <c r="Q67" s="31">
        <v>36.9315735710192</v>
      </c>
      <c r="R67" s="7">
        <v>0.47116793457624101</v>
      </c>
      <c r="S67" s="7">
        <v>46.766942256179298</v>
      </c>
    </row>
  </sheetData>
  <mergeCells count="2">
    <mergeCell ref="A1:H1"/>
    <mergeCell ref="I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4" sqref="G4"/>
    </sheetView>
  </sheetViews>
  <sheetFormatPr defaultRowHeight="14.5"/>
  <cols>
    <col min="1" max="1" width="11.08984375" bestFit="1" customWidth="1"/>
    <col min="2" max="3" width="12.26953125" bestFit="1" customWidth="1"/>
    <col min="4" max="4" width="8.81640625" bestFit="1" customWidth="1"/>
    <col min="5" max="5" width="12.26953125" bestFit="1" customWidth="1"/>
    <col min="6" max="6" width="11.1796875" bestFit="1" customWidth="1"/>
    <col min="7" max="7" width="12.26953125" bestFit="1" customWidth="1"/>
    <col min="8" max="9" width="11.1796875" bestFit="1" customWidth="1"/>
    <col min="10" max="10" width="12.26953125" bestFit="1" customWidth="1"/>
    <col min="11" max="12" width="11.1796875" bestFit="1" customWidth="1"/>
  </cols>
  <sheetData>
    <row r="1" spans="1:12">
      <c r="A1" s="129" t="s">
        <v>49</v>
      </c>
      <c r="B1" s="130"/>
      <c r="C1" s="130"/>
      <c r="D1" s="131"/>
      <c r="E1" s="129" t="s">
        <v>0</v>
      </c>
      <c r="F1" s="130"/>
      <c r="G1" s="131"/>
      <c r="H1" s="132" t="s">
        <v>50</v>
      </c>
      <c r="I1" s="132"/>
      <c r="J1" s="132"/>
      <c r="K1" s="132"/>
      <c r="L1" s="24" t="s">
        <v>1</v>
      </c>
    </row>
    <row r="2" spans="1:12" ht="29.5">
      <c r="A2" s="14" t="s">
        <v>2</v>
      </c>
      <c r="B2" s="14" t="s">
        <v>3</v>
      </c>
      <c r="C2" s="15" t="s">
        <v>12</v>
      </c>
      <c r="D2" s="13" t="s">
        <v>52</v>
      </c>
      <c r="E2" s="14" t="s">
        <v>53</v>
      </c>
      <c r="F2" s="14" t="s">
        <v>26</v>
      </c>
      <c r="G2" s="33" t="s">
        <v>97</v>
      </c>
      <c r="H2" s="44" t="s">
        <v>98</v>
      </c>
      <c r="I2" s="44" t="s">
        <v>99</v>
      </c>
      <c r="J2" s="41" t="s">
        <v>100</v>
      </c>
      <c r="K2" s="41" t="s">
        <v>101</v>
      </c>
      <c r="L2" s="45" t="s">
        <v>102</v>
      </c>
    </row>
    <row r="3" spans="1:12">
      <c r="A3" s="14" t="s">
        <v>5</v>
      </c>
      <c r="B3" s="14" t="s">
        <v>6</v>
      </c>
      <c r="C3" s="15" t="s">
        <v>9</v>
      </c>
      <c r="D3" s="13" t="s">
        <v>6</v>
      </c>
      <c r="E3" s="14" t="s">
        <v>61</v>
      </c>
      <c r="F3" s="46" t="s">
        <v>10</v>
      </c>
      <c r="G3" s="13" t="s">
        <v>69</v>
      </c>
      <c r="H3" s="33"/>
      <c r="I3" s="33"/>
      <c r="J3" s="33" t="s">
        <v>69</v>
      </c>
      <c r="K3" s="33"/>
      <c r="L3" s="41" t="s">
        <v>10</v>
      </c>
    </row>
    <row r="4" spans="1:12">
      <c r="A4" s="43">
        <v>51.5</v>
      </c>
      <c r="B4" s="43">
        <v>-0.14000000000000001</v>
      </c>
      <c r="C4" s="47">
        <v>6.9164223999999802E-2</v>
      </c>
      <c r="D4" s="48">
        <v>1</v>
      </c>
      <c r="E4" s="7">
        <v>31.076943089728399</v>
      </c>
      <c r="F4" s="7">
        <v>5.3615096037104504</v>
      </c>
      <c r="G4" s="7">
        <v>4.6176312426009503</v>
      </c>
      <c r="H4" s="7">
        <v>1.61076848674895</v>
      </c>
      <c r="I4" s="7">
        <v>0.927311279208482</v>
      </c>
      <c r="J4" s="7">
        <v>3.9548851555609401</v>
      </c>
      <c r="K4" s="7">
        <v>3.7195508900080498E-2</v>
      </c>
      <c r="L4" s="7">
        <v>7.3246608869061598</v>
      </c>
    </row>
    <row r="5" spans="1:12">
      <c r="A5" s="43">
        <v>41.9</v>
      </c>
      <c r="B5" s="43">
        <v>12.49</v>
      </c>
      <c r="C5" s="47">
        <v>5.6701044991999697E-2</v>
      </c>
      <c r="D5" s="48">
        <v>1</v>
      </c>
      <c r="E5" s="7">
        <v>40.232023741165499</v>
      </c>
      <c r="F5" s="7">
        <v>5.2697190718659597</v>
      </c>
      <c r="G5" s="7">
        <v>4.6305374196161297</v>
      </c>
      <c r="H5" s="7">
        <v>1.61924582693425</v>
      </c>
      <c r="I5" s="7">
        <v>0.93460550982175095</v>
      </c>
      <c r="J5" s="7">
        <v>3.5351150310086399</v>
      </c>
      <c r="K5" s="7">
        <v>3.7321695863950899E-2</v>
      </c>
      <c r="L5" s="7">
        <v>7.0899237674234596</v>
      </c>
    </row>
    <row r="6" spans="1:12">
      <c r="A6" s="43">
        <v>33.94</v>
      </c>
      <c r="B6" s="43">
        <v>18.43</v>
      </c>
      <c r="C6" s="47">
        <v>0</v>
      </c>
      <c r="D6" s="48">
        <v>1</v>
      </c>
      <c r="E6" s="7">
        <v>46.359692611863402</v>
      </c>
      <c r="F6" s="7">
        <v>1.27567390907754</v>
      </c>
      <c r="G6" s="7">
        <v>3.5420069651954602</v>
      </c>
      <c r="H6" s="7">
        <v>2.23353813876935</v>
      </c>
      <c r="I6" s="7">
        <v>0.95401287254053802</v>
      </c>
      <c r="J6" s="7">
        <v>2.44444110684926</v>
      </c>
      <c r="K6" s="7">
        <v>8.8332657430944608E-3</v>
      </c>
      <c r="L6" s="7">
        <v>1.7446789471278401</v>
      </c>
    </row>
    <row r="7" spans="1:12">
      <c r="A7" s="43">
        <v>51.5</v>
      </c>
      <c r="B7" s="43">
        <v>-0.14000000000000001</v>
      </c>
      <c r="C7" s="47">
        <v>6.9164223999999802E-2</v>
      </c>
      <c r="D7" s="48">
        <v>1</v>
      </c>
      <c r="E7" s="7">
        <v>31.076943089728399</v>
      </c>
      <c r="F7" s="7">
        <v>5.3615096037104504</v>
      </c>
      <c r="G7" s="7">
        <v>4.6176312426009503</v>
      </c>
      <c r="H7" s="7">
        <v>1.61076848674895</v>
      </c>
      <c r="I7" s="7">
        <v>0.927311279208482</v>
      </c>
      <c r="J7" s="7">
        <v>3.9548851555609401</v>
      </c>
      <c r="K7" s="7">
        <v>3.7195508900080498E-2</v>
      </c>
      <c r="L7" s="7">
        <v>7.3246608869061598</v>
      </c>
    </row>
    <row r="8" spans="1:12">
      <c r="A8" s="43">
        <v>41.9</v>
      </c>
      <c r="B8" s="43">
        <v>12.49</v>
      </c>
      <c r="C8" s="47">
        <v>5.6701044991999697E-2</v>
      </c>
      <c r="D8" s="48">
        <v>1</v>
      </c>
      <c r="E8" s="7">
        <v>40.232023741165499</v>
      </c>
      <c r="F8" s="7">
        <v>5.2697190718659597</v>
      </c>
      <c r="G8" s="7">
        <v>4.6305374196161297</v>
      </c>
      <c r="H8" s="7">
        <v>1.61924582693425</v>
      </c>
      <c r="I8" s="7">
        <v>0.93460550982175095</v>
      </c>
      <c r="J8" s="7">
        <v>3.5351150310086399</v>
      </c>
      <c r="K8" s="7">
        <v>3.7321695863950899E-2</v>
      </c>
      <c r="L8" s="7">
        <v>7.0899237674234596</v>
      </c>
    </row>
    <row r="9" spans="1:12">
      <c r="A9" s="43">
        <v>33.94</v>
      </c>
      <c r="B9" s="43">
        <v>18.43</v>
      </c>
      <c r="C9" s="47">
        <v>0</v>
      </c>
      <c r="D9" s="48">
        <v>1</v>
      </c>
      <c r="E9" s="7">
        <v>46.359692611863402</v>
      </c>
      <c r="F9" s="7">
        <v>1.27567390907754</v>
      </c>
      <c r="G9" s="7">
        <v>3.5420069651954602</v>
      </c>
      <c r="H9" s="7">
        <v>2.23353813876935</v>
      </c>
      <c r="I9" s="7">
        <v>0.95401287254053802</v>
      </c>
      <c r="J9" s="7">
        <v>2.44444110684926</v>
      </c>
      <c r="K9" s="7">
        <v>8.8332657430944608E-3</v>
      </c>
      <c r="L9" s="7">
        <v>1.7446789471278401</v>
      </c>
    </row>
    <row r="10" spans="1:12">
      <c r="A10" s="43">
        <v>51.5</v>
      </c>
      <c r="B10" s="43">
        <v>-0.14000000000000001</v>
      </c>
      <c r="C10" s="47">
        <v>6.9164223999999802E-2</v>
      </c>
      <c r="D10" s="48">
        <v>1</v>
      </c>
      <c r="E10" s="7">
        <v>31.076943089728399</v>
      </c>
      <c r="F10" s="7">
        <v>5.3615096037104504</v>
      </c>
      <c r="G10" s="7">
        <v>4.6176312426009503</v>
      </c>
      <c r="H10" s="7">
        <v>1.61076848674895</v>
      </c>
      <c r="I10" s="7">
        <v>0.927311279208482</v>
      </c>
      <c r="J10" s="7">
        <v>3.9548851555609401</v>
      </c>
      <c r="K10" s="7">
        <v>3.7195508900080498E-2</v>
      </c>
      <c r="L10" s="7">
        <v>7.3246608869061598</v>
      </c>
    </row>
    <row r="11" spans="1:12">
      <c r="A11" s="43">
        <v>41.9</v>
      </c>
      <c r="B11" s="43">
        <v>12.49</v>
      </c>
      <c r="C11" s="47">
        <v>5.6701044991999697E-2</v>
      </c>
      <c r="D11" s="48">
        <v>1</v>
      </c>
      <c r="E11" s="7">
        <v>40.232023741165499</v>
      </c>
      <c r="F11" s="7">
        <v>5.2697190718659597</v>
      </c>
      <c r="G11" s="7">
        <v>4.6305374196161297</v>
      </c>
      <c r="H11" s="7">
        <v>1.61924582693425</v>
      </c>
      <c r="I11" s="7">
        <v>0.93460550982175095</v>
      </c>
      <c r="J11" s="7">
        <v>3.5351150310086399</v>
      </c>
      <c r="K11" s="7">
        <v>3.7321695863950899E-2</v>
      </c>
      <c r="L11" s="7">
        <v>7.0899237674234596</v>
      </c>
    </row>
    <row r="12" spans="1:12">
      <c r="A12" s="43">
        <v>33.94</v>
      </c>
      <c r="B12" s="43">
        <v>18.43</v>
      </c>
      <c r="C12" s="47">
        <v>0</v>
      </c>
      <c r="D12" s="48">
        <v>1</v>
      </c>
      <c r="E12" s="7">
        <v>46.359692611863402</v>
      </c>
      <c r="F12" s="7">
        <v>1.27567390907754</v>
      </c>
      <c r="G12" s="7">
        <v>3.5420069651954602</v>
      </c>
      <c r="H12" s="7">
        <v>2.23353813876935</v>
      </c>
      <c r="I12" s="7">
        <v>0.95401287254053802</v>
      </c>
      <c r="J12" s="7">
        <v>2.44444110684926</v>
      </c>
      <c r="K12" s="7">
        <v>8.8332657430944608E-3</v>
      </c>
      <c r="L12" s="7">
        <v>1.7446789471278401</v>
      </c>
    </row>
    <row r="13" spans="1:12">
      <c r="A13" s="43">
        <v>51.5</v>
      </c>
      <c r="B13" s="43">
        <v>-0.14000000000000001</v>
      </c>
      <c r="C13" s="47">
        <v>6.9164223999999802E-2</v>
      </c>
      <c r="D13" s="48">
        <v>1</v>
      </c>
      <c r="E13" s="7">
        <v>31.076943089728399</v>
      </c>
      <c r="F13" s="7">
        <v>5.3615096037104504</v>
      </c>
      <c r="G13" s="7">
        <v>4.6176312426009503</v>
      </c>
      <c r="H13" s="7">
        <v>1.61076848674895</v>
      </c>
      <c r="I13" s="7">
        <v>0.927311279208482</v>
      </c>
      <c r="J13" s="7">
        <v>3.9548851555609401</v>
      </c>
      <c r="K13" s="7">
        <v>3.7195508900080498E-2</v>
      </c>
      <c r="L13" s="7">
        <v>7.3246608869061598</v>
      </c>
    </row>
    <row r="14" spans="1:12">
      <c r="A14" s="43">
        <v>41.9</v>
      </c>
      <c r="B14" s="43">
        <v>12.49</v>
      </c>
      <c r="C14" s="47">
        <v>5.6701044991999697E-2</v>
      </c>
      <c r="D14" s="48">
        <v>1</v>
      </c>
      <c r="E14" s="7">
        <v>40.232023741165499</v>
      </c>
      <c r="F14" s="7">
        <v>5.2697190718659597</v>
      </c>
      <c r="G14" s="7">
        <v>4.6305374196161297</v>
      </c>
      <c r="H14" s="7">
        <v>1.61924582693425</v>
      </c>
      <c r="I14" s="7">
        <v>0.93460550982175095</v>
      </c>
      <c r="J14" s="7">
        <v>3.5351150310086399</v>
      </c>
      <c r="K14" s="7">
        <v>3.7321695863950899E-2</v>
      </c>
      <c r="L14" s="7">
        <v>7.0899237674234596</v>
      </c>
    </row>
    <row r="15" spans="1:12">
      <c r="A15" s="43">
        <v>33.94</v>
      </c>
      <c r="B15" s="43">
        <v>18.43</v>
      </c>
      <c r="C15" s="47">
        <v>0</v>
      </c>
      <c r="D15" s="48">
        <v>1</v>
      </c>
      <c r="E15" s="7">
        <v>46.359692611863402</v>
      </c>
      <c r="F15" s="7">
        <v>1.27567390907754</v>
      </c>
      <c r="G15" s="7">
        <v>3.5420069651954602</v>
      </c>
      <c r="H15" s="7">
        <v>2.23353813876935</v>
      </c>
      <c r="I15" s="7">
        <v>0.95401287254053802</v>
      </c>
      <c r="J15" s="7">
        <v>2.44444110684926</v>
      </c>
      <c r="K15" s="7">
        <v>8.8332657430944608E-3</v>
      </c>
      <c r="L15" s="7">
        <v>1.7446789471278401</v>
      </c>
    </row>
    <row r="16" spans="1:12">
      <c r="A16" s="43">
        <v>51.5</v>
      </c>
      <c r="B16" s="43">
        <v>-0.14000000000000001</v>
      </c>
      <c r="C16" s="47">
        <v>6.9164223999999802E-2</v>
      </c>
      <c r="D16" s="48">
        <v>1</v>
      </c>
      <c r="E16" s="7">
        <v>31.076943089728399</v>
      </c>
      <c r="F16" s="7">
        <v>5.3615096037104504</v>
      </c>
      <c r="G16" s="7">
        <v>4.6176312426009503</v>
      </c>
      <c r="H16" s="7">
        <v>1.61076848674895</v>
      </c>
      <c r="I16" s="7">
        <v>0.927311279208482</v>
      </c>
      <c r="J16" s="7">
        <v>3.9548851555609401</v>
      </c>
      <c r="K16" s="7">
        <v>3.7195508900080498E-2</v>
      </c>
      <c r="L16" s="7">
        <v>7.3246608869061598</v>
      </c>
    </row>
    <row r="17" spans="1:12">
      <c r="A17" s="43">
        <v>41.9</v>
      </c>
      <c r="B17" s="43">
        <v>12.49</v>
      </c>
      <c r="C17" s="47">
        <v>5.6701044991999697E-2</v>
      </c>
      <c r="D17" s="48">
        <v>1</v>
      </c>
      <c r="E17" s="7">
        <v>40.232023741165499</v>
      </c>
      <c r="F17" s="7">
        <v>5.2697190718659597</v>
      </c>
      <c r="G17" s="7">
        <v>4.6305374196161297</v>
      </c>
      <c r="H17" s="7">
        <v>1.61924582693425</v>
      </c>
      <c r="I17" s="7">
        <v>0.93460550982175095</v>
      </c>
      <c r="J17" s="7">
        <v>3.5351150310086399</v>
      </c>
      <c r="K17" s="7">
        <v>3.7321695863950899E-2</v>
      </c>
      <c r="L17" s="7">
        <v>7.0899237674234596</v>
      </c>
    </row>
    <row r="18" spans="1:12">
      <c r="A18" s="43">
        <v>33.94</v>
      </c>
      <c r="B18" s="43">
        <v>18.43</v>
      </c>
      <c r="C18" s="47">
        <v>0</v>
      </c>
      <c r="D18" s="48">
        <v>1</v>
      </c>
      <c r="E18" s="7">
        <v>46.359692611863402</v>
      </c>
      <c r="F18" s="7">
        <v>1.27567390907754</v>
      </c>
      <c r="G18" s="7">
        <v>3.5420069651954602</v>
      </c>
      <c r="H18" s="7">
        <v>2.23353813876935</v>
      </c>
      <c r="I18" s="7">
        <v>0.95401287254053802</v>
      </c>
      <c r="J18" s="7">
        <v>2.44444110684926</v>
      </c>
      <c r="K18" s="7">
        <v>8.8332657430944608E-3</v>
      </c>
      <c r="L18" s="7">
        <v>1.7446789471278401</v>
      </c>
    </row>
    <row r="19" spans="1:12">
      <c r="A19" s="43">
        <v>51.5</v>
      </c>
      <c r="B19" s="43">
        <v>-0.14000000000000001</v>
      </c>
      <c r="C19" s="47">
        <v>6.9164223999999802E-2</v>
      </c>
      <c r="D19" s="48">
        <v>1</v>
      </c>
      <c r="E19" s="7">
        <v>31.076943089728399</v>
      </c>
      <c r="F19" s="7">
        <v>5.3615096037104504</v>
      </c>
      <c r="G19" s="7">
        <v>4.6176312426009503</v>
      </c>
      <c r="H19" s="7">
        <v>1.61076848674895</v>
      </c>
      <c r="I19" s="7">
        <v>0.927311279208482</v>
      </c>
      <c r="J19" s="7">
        <v>3.9548851555609401</v>
      </c>
      <c r="K19" s="7">
        <v>3.7195508900080498E-2</v>
      </c>
      <c r="L19" s="7">
        <v>7.3246608869061598</v>
      </c>
    </row>
    <row r="20" spans="1:12">
      <c r="A20" s="43">
        <v>41.9</v>
      </c>
      <c r="B20" s="43">
        <v>12.49</v>
      </c>
      <c r="C20" s="47">
        <v>5.6701044991999697E-2</v>
      </c>
      <c r="D20" s="48">
        <v>1</v>
      </c>
      <c r="E20" s="7">
        <v>40.232023741165499</v>
      </c>
      <c r="F20" s="7">
        <v>5.2697190718659597</v>
      </c>
      <c r="G20" s="7">
        <v>4.6305374196161297</v>
      </c>
      <c r="H20" s="7">
        <v>1.61924582693425</v>
      </c>
      <c r="I20" s="7">
        <v>0.93460550982175095</v>
      </c>
      <c r="J20" s="7">
        <v>3.5351150310086399</v>
      </c>
      <c r="K20" s="7">
        <v>3.7321695863950899E-2</v>
      </c>
      <c r="L20" s="7">
        <v>7.0899237674234596</v>
      </c>
    </row>
    <row r="21" spans="1:12">
      <c r="A21" s="43">
        <v>33.94</v>
      </c>
      <c r="B21" s="43">
        <v>18.43</v>
      </c>
      <c r="C21" s="47">
        <v>0</v>
      </c>
      <c r="D21" s="48">
        <v>1</v>
      </c>
      <c r="E21" s="7">
        <v>46.359692611863402</v>
      </c>
      <c r="F21" s="7">
        <v>1.27567390907754</v>
      </c>
      <c r="G21" s="7">
        <v>3.5420069651954602</v>
      </c>
      <c r="H21" s="7">
        <v>2.23353813876935</v>
      </c>
      <c r="I21" s="7">
        <v>0.95401287254053802</v>
      </c>
      <c r="J21" s="7">
        <v>2.44444110684926</v>
      </c>
      <c r="K21" s="7">
        <v>8.8332657430944608E-3</v>
      </c>
      <c r="L21" s="7">
        <v>1.7446789471278401</v>
      </c>
    </row>
    <row r="22" spans="1:12">
      <c r="A22" s="43">
        <v>51.5</v>
      </c>
      <c r="B22" s="43">
        <v>-0.14000000000000001</v>
      </c>
      <c r="C22" s="47">
        <v>6.9164223999999802E-2</v>
      </c>
      <c r="D22" s="48">
        <v>1</v>
      </c>
      <c r="E22" s="7">
        <v>31.076943089728399</v>
      </c>
      <c r="F22" s="7">
        <v>5.3615096037104504</v>
      </c>
      <c r="G22" s="7">
        <v>4.6176312426009503</v>
      </c>
      <c r="H22" s="7">
        <v>1.61076848674895</v>
      </c>
      <c r="I22" s="7">
        <v>0.927311279208482</v>
      </c>
      <c r="J22" s="7">
        <v>3.9548851555609401</v>
      </c>
      <c r="K22" s="7">
        <v>3.7195508900080498E-2</v>
      </c>
      <c r="L22" s="7">
        <v>7.3246608869061598</v>
      </c>
    </row>
    <row r="23" spans="1:12">
      <c r="A23" s="43">
        <v>41.9</v>
      </c>
      <c r="B23" s="43">
        <v>12.49</v>
      </c>
      <c r="C23" s="47">
        <v>5.6701044991999697E-2</v>
      </c>
      <c r="D23" s="48">
        <v>1</v>
      </c>
      <c r="E23" s="7">
        <v>40.232023741165499</v>
      </c>
      <c r="F23" s="7">
        <v>5.2697190718659597</v>
      </c>
      <c r="G23" s="7">
        <v>4.6305374196161297</v>
      </c>
      <c r="H23" s="7">
        <v>1.61924582693425</v>
      </c>
      <c r="I23" s="7">
        <v>0.93460550982175095</v>
      </c>
      <c r="J23" s="7">
        <v>3.5351150310086399</v>
      </c>
      <c r="K23" s="7">
        <v>3.7321695863950899E-2</v>
      </c>
      <c r="L23" s="7">
        <v>7.0899237674234596</v>
      </c>
    </row>
    <row r="24" spans="1:12">
      <c r="A24" s="43">
        <v>33.94</v>
      </c>
      <c r="B24" s="43">
        <v>18.43</v>
      </c>
      <c r="C24" s="47">
        <v>0</v>
      </c>
      <c r="D24" s="48">
        <v>1</v>
      </c>
      <c r="E24" s="7">
        <v>46.359692611863402</v>
      </c>
      <c r="F24" s="7">
        <v>1.27567390907754</v>
      </c>
      <c r="G24" s="7">
        <v>3.5420069651954602</v>
      </c>
      <c r="H24" s="7">
        <v>2.23353813876935</v>
      </c>
      <c r="I24" s="7">
        <v>0.95401287254053802</v>
      </c>
      <c r="J24" s="7">
        <v>2.44444110684926</v>
      </c>
      <c r="K24" s="7">
        <v>8.8332657430944608E-3</v>
      </c>
      <c r="L24" s="7">
        <v>1.7446789471278401</v>
      </c>
    </row>
    <row r="25" spans="1:12">
      <c r="A25" s="43">
        <v>51.5</v>
      </c>
      <c r="B25" s="43">
        <v>-0.14000000000000001</v>
      </c>
      <c r="C25" s="47">
        <v>6.9164223999999802E-2</v>
      </c>
      <c r="D25" s="48">
        <v>1</v>
      </c>
      <c r="E25" s="7">
        <v>31.076943089728399</v>
      </c>
      <c r="F25" s="7">
        <v>5.3615096037104504</v>
      </c>
      <c r="G25" s="7">
        <v>4.6176312426009503</v>
      </c>
      <c r="H25" s="7">
        <v>1.61076848674895</v>
      </c>
      <c r="I25" s="7">
        <v>0.927311279208482</v>
      </c>
      <c r="J25" s="7">
        <v>3.9548851555609401</v>
      </c>
      <c r="K25" s="7">
        <v>3.7195508900080498E-2</v>
      </c>
      <c r="L25" s="7">
        <v>7.3246608869061598</v>
      </c>
    </row>
    <row r="26" spans="1:12">
      <c r="A26" s="43">
        <v>41.9</v>
      </c>
      <c r="B26" s="43">
        <v>12.49</v>
      </c>
      <c r="C26" s="47">
        <v>5.6701044991999697E-2</v>
      </c>
      <c r="D26" s="48">
        <v>1</v>
      </c>
      <c r="E26" s="7">
        <v>40.232023741165499</v>
      </c>
      <c r="F26" s="7">
        <v>5.2697190718659597</v>
      </c>
      <c r="G26" s="7">
        <v>4.6305374196161297</v>
      </c>
      <c r="H26" s="7">
        <v>1.61924582693425</v>
      </c>
      <c r="I26" s="7">
        <v>0.93460550982175095</v>
      </c>
      <c r="J26" s="7">
        <v>3.5351150310086399</v>
      </c>
      <c r="K26" s="7">
        <v>3.7321695863950899E-2</v>
      </c>
      <c r="L26" s="7">
        <v>7.0899237674234596</v>
      </c>
    </row>
    <row r="27" spans="1:12">
      <c r="A27" s="43">
        <v>33.94</v>
      </c>
      <c r="B27" s="43">
        <v>18.43</v>
      </c>
      <c r="C27" s="47">
        <v>0</v>
      </c>
      <c r="D27" s="48">
        <v>1</v>
      </c>
      <c r="E27" s="7">
        <v>46.359692611863402</v>
      </c>
      <c r="F27" s="7">
        <v>1.27567390907754</v>
      </c>
      <c r="G27" s="7">
        <v>3.5420069651954602</v>
      </c>
      <c r="H27" s="7">
        <v>2.23353813876935</v>
      </c>
      <c r="I27" s="7">
        <v>0.95401287254053802</v>
      </c>
      <c r="J27" s="7">
        <v>2.44444110684926</v>
      </c>
      <c r="K27" s="7">
        <v>8.8332657430944608E-3</v>
      </c>
      <c r="L27" s="7">
        <v>1.7446789471278401</v>
      </c>
    </row>
    <row r="28" spans="1:12">
      <c r="A28" s="43">
        <v>22.9</v>
      </c>
      <c r="B28" s="43">
        <v>-43.23</v>
      </c>
      <c r="C28" s="47">
        <v>0</v>
      </c>
      <c r="D28" s="48">
        <v>-100</v>
      </c>
      <c r="E28" s="7">
        <v>22.2783346840557</v>
      </c>
      <c r="F28" s="7">
        <v>1.4177335289502899</v>
      </c>
      <c r="G28" s="7">
        <v>10.9699545110118</v>
      </c>
      <c r="H28" s="7">
        <v>2.19234408779695</v>
      </c>
      <c r="I28" s="7">
        <v>0.83007663339325899</v>
      </c>
      <c r="J28" s="7">
        <v>10.1510818130555</v>
      </c>
      <c r="K28" s="7">
        <v>6.2429677867734904E-3</v>
      </c>
      <c r="L28" s="7">
        <v>2.5828984991061299</v>
      </c>
    </row>
    <row r="29" spans="1:12">
      <c r="A29" s="43">
        <v>25.78</v>
      </c>
      <c r="B29" s="43">
        <v>-80.22</v>
      </c>
      <c r="C29" s="47">
        <v>7.51071354880102E-5</v>
      </c>
      <c r="D29" s="48">
        <v>-100</v>
      </c>
      <c r="E29" s="7">
        <v>52.6789928981838</v>
      </c>
      <c r="F29" s="7">
        <v>2.90785192041972</v>
      </c>
      <c r="G29" s="7">
        <v>5.7458397576523303</v>
      </c>
      <c r="H29" s="7">
        <v>1.8945123369279</v>
      </c>
      <c r="I29" s="7">
        <v>0.93550751700407597</v>
      </c>
      <c r="J29" s="7">
        <v>3.4835878109287801</v>
      </c>
      <c r="K29" s="7">
        <v>1.9712421383005701E-2</v>
      </c>
      <c r="L29" s="7">
        <v>4.0392312040740199</v>
      </c>
    </row>
    <row r="30" spans="1:12">
      <c r="A30" s="43">
        <v>22.9</v>
      </c>
      <c r="B30" s="43">
        <v>-43.23</v>
      </c>
      <c r="C30" s="47">
        <v>0</v>
      </c>
      <c r="D30" s="48">
        <v>-100</v>
      </c>
      <c r="E30" s="7">
        <v>22.2783346840557</v>
      </c>
      <c r="F30" s="7">
        <v>1.4177335289502899</v>
      </c>
      <c r="G30" s="7">
        <v>10.9699545110118</v>
      </c>
      <c r="H30" s="7">
        <v>2.19234408779695</v>
      </c>
      <c r="I30" s="7">
        <v>0.83007663339325899</v>
      </c>
      <c r="J30" s="7">
        <v>10.1510818130555</v>
      </c>
      <c r="K30" s="7">
        <v>6.2429677867734904E-3</v>
      </c>
      <c r="L30" s="7">
        <v>2.5828984991061299</v>
      </c>
    </row>
    <row r="31" spans="1:12">
      <c r="A31" s="43">
        <v>25.78</v>
      </c>
      <c r="B31" s="43">
        <v>-80.22</v>
      </c>
      <c r="C31" s="47">
        <v>7.51071354880102E-5</v>
      </c>
      <c r="D31" s="48">
        <v>-100</v>
      </c>
      <c r="E31" s="7">
        <v>52.6789928981838</v>
      </c>
      <c r="F31" s="7">
        <v>2.90785192041972</v>
      </c>
      <c r="G31" s="7">
        <v>5.7458397576523303</v>
      </c>
      <c r="H31" s="7">
        <v>1.8945123369279</v>
      </c>
      <c r="I31" s="7">
        <v>0.93550751700407597</v>
      </c>
      <c r="J31" s="7">
        <v>3.4835878109287801</v>
      </c>
      <c r="K31" s="7">
        <v>1.9712421383005701E-2</v>
      </c>
      <c r="L31" s="7">
        <v>4.0392312040740199</v>
      </c>
    </row>
    <row r="32" spans="1:12">
      <c r="A32" s="43">
        <v>22.9</v>
      </c>
      <c r="B32" s="43">
        <v>-43.23</v>
      </c>
      <c r="C32" s="47">
        <v>0</v>
      </c>
      <c r="D32" s="48">
        <v>-100</v>
      </c>
      <c r="E32" s="7">
        <v>22.2783346840557</v>
      </c>
      <c r="F32" s="7">
        <v>1.4177335289502899</v>
      </c>
      <c r="G32" s="7">
        <v>10.9699545110118</v>
      </c>
      <c r="H32" s="7">
        <v>2.19234408779695</v>
      </c>
      <c r="I32" s="7">
        <v>0.83007663339325899</v>
      </c>
      <c r="J32" s="7">
        <v>10.1510818130555</v>
      </c>
      <c r="K32" s="7">
        <v>6.2429677867734904E-3</v>
      </c>
      <c r="L32" s="7">
        <v>2.5828984991061299</v>
      </c>
    </row>
    <row r="33" spans="1:12">
      <c r="A33" s="43">
        <v>25.78</v>
      </c>
      <c r="B33" s="43">
        <v>-80.22</v>
      </c>
      <c r="C33" s="47">
        <v>7.51071354880102E-5</v>
      </c>
      <c r="D33" s="48">
        <v>-100</v>
      </c>
      <c r="E33" s="7">
        <v>52.6789928981838</v>
      </c>
      <c r="F33" s="7">
        <v>2.90785192041972</v>
      </c>
      <c r="G33" s="7">
        <v>5.7458397576523303</v>
      </c>
      <c r="H33" s="7">
        <v>1.8945123369279</v>
      </c>
      <c r="I33" s="7">
        <v>0.93550751700407597</v>
      </c>
      <c r="J33" s="7">
        <v>3.4835878109287801</v>
      </c>
      <c r="K33" s="7">
        <v>1.9712421383005701E-2</v>
      </c>
      <c r="L33" s="7">
        <v>4.0392312040740199</v>
      </c>
    </row>
    <row r="34" spans="1:12">
      <c r="A34" s="43">
        <v>22.9</v>
      </c>
      <c r="B34" s="43">
        <v>-43.23</v>
      </c>
      <c r="C34" s="47">
        <v>0</v>
      </c>
      <c r="D34" s="48">
        <v>-100</v>
      </c>
      <c r="E34" s="7">
        <v>22.2783346840557</v>
      </c>
      <c r="F34" s="7">
        <v>1.4177335289502899</v>
      </c>
      <c r="G34" s="7">
        <v>10.9699545110118</v>
      </c>
      <c r="H34" s="7">
        <v>2.19234408779695</v>
      </c>
      <c r="I34" s="7">
        <v>0.83007663339325899</v>
      </c>
      <c r="J34" s="7">
        <v>10.1510818130555</v>
      </c>
      <c r="K34" s="7">
        <v>6.2429677867734904E-3</v>
      </c>
      <c r="L34" s="7">
        <v>2.5828984991061299</v>
      </c>
    </row>
    <row r="35" spans="1:12">
      <c r="A35" s="43">
        <v>25.78</v>
      </c>
      <c r="B35" s="43">
        <v>-80.22</v>
      </c>
      <c r="C35" s="47">
        <v>7.51071354880102E-5</v>
      </c>
      <c r="D35" s="48">
        <v>-100</v>
      </c>
      <c r="E35" s="7">
        <v>52.6789928981838</v>
      </c>
      <c r="F35" s="7">
        <v>2.90785192041972</v>
      </c>
      <c r="G35" s="7">
        <v>5.7458397576523303</v>
      </c>
      <c r="H35" s="7">
        <v>1.8945123369279</v>
      </c>
      <c r="I35" s="7">
        <v>0.93550751700407597</v>
      </c>
      <c r="J35" s="7">
        <v>3.4835878109287801</v>
      </c>
      <c r="K35" s="7">
        <v>1.9712421383005701E-2</v>
      </c>
      <c r="L35" s="7">
        <v>4.0392312040740199</v>
      </c>
    </row>
    <row r="36" spans="1:12">
      <c r="A36" s="43">
        <v>22.9</v>
      </c>
      <c r="B36" s="43">
        <v>-43.23</v>
      </c>
      <c r="C36" s="47">
        <v>0</v>
      </c>
      <c r="D36" s="48">
        <v>-100</v>
      </c>
      <c r="E36" s="7">
        <v>22.2783346840557</v>
      </c>
      <c r="F36" s="7">
        <v>1.4177335289502899</v>
      </c>
      <c r="G36" s="7">
        <v>10.9699545110118</v>
      </c>
      <c r="H36" s="7">
        <v>2.19234408779695</v>
      </c>
      <c r="I36" s="7">
        <v>0.83007663339325899</v>
      </c>
      <c r="J36" s="7">
        <v>10.1510818130555</v>
      </c>
      <c r="K36" s="7">
        <v>6.2429677867734904E-3</v>
      </c>
      <c r="L36" s="7">
        <v>2.5828984991061299</v>
      </c>
    </row>
    <row r="37" spans="1:12">
      <c r="A37" s="43">
        <v>25.78</v>
      </c>
      <c r="B37" s="43">
        <v>-80.22</v>
      </c>
      <c r="C37" s="47">
        <v>7.51071354880102E-5</v>
      </c>
      <c r="D37" s="48">
        <v>-100</v>
      </c>
      <c r="E37" s="7">
        <v>52.6789928981838</v>
      </c>
      <c r="F37" s="7">
        <v>2.90785192041972</v>
      </c>
      <c r="G37" s="7">
        <v>5.7458397576523303</v>
      </c>
      <c r="H37" s="7">
        <v>1.8945123369279</v>
      </c>
      <c r="I37" s="7">
        <v>0.93550751700407597</v>
      </c>
      <c r="J37" s="7">
        <v>3.4835878109287801</v>
      </c>
      <c r="K37" s="7">
        <v>1.9712421383005701E-2</v>
      </c>
      <c r="L37" s="7">
        <v>4.0392312040740199</v>
      </c>
    </row>
    <row r="38" spans="1:12">
      <c r="A38" s="43">
        <v>22.9</v>
      </c>
      <c r="B38" s="43">
        <v>-43.23</v>
      </c>
      <c r="C38" s="47">
        <v>0</v>
      </c>
      <c r="D38" s="48">
        <v>-100</v>
      </c>
      <c r="E38" s="7">
        <v>22.2783346840557</v>
      </c>
      <c r="F38" s="7">
        <v>1.4177335289502899</v>
      </c>
      <c r="G38" s="7">
        <v>10.9699545110118</v>
      </c>
      <c r="H38" s="7">
        <v>2.19234408779695</v>
      </c>
      <c r="I38" s="7">
        <v>0.83007663339325899</v>
      </c>
      <c r="J38" s="7">
        <v>10.1510818130555</v>
      </c>
      <c r="K38" s="7">
        <v>6.2429677867734904E-3</v>
      </c>
      <c r="L38" s="7">
        <v>2.5828984991061299</v>
      </c>
    </row>
    <row r="39" spans="1:12">
      <c r="A39" s="43">
        <v>25.78</v>
      </c>
      <c r="B39" s="43">
        <v>-80.22</v>
      </c>
      <c r="C39" s="47">
        <v>7.51071354880102E-5</v>
      </c>
      <c r="D39" s="48">
        <v>-100</v>
      </c>
      <c r="E39" s="7">
        <v>52.6789928981838</v>
      </c>
      <c r="F39" s="7">
        <v>2.90785192041972</v>
      </c>
      <c r="G39" s="7">
        <v>5.7458397576523303</v>
      </c>
      <c r="H39" s="7">
        <v>1.8945123369279</v>
      </c>
      <c r="I39" s="7">
        <v>0.93550751700407597</v>
      </c>
      <c r="J39" s="7">
        <v>3.4835878109287801</v>
      </c>
      <c r="K39" s="7">
        <v>1.9712421383005701E-2</v>
      </c>
      <c r="L39" s="7">
        <v>4.0392312040740199</v>
      </c>
    </row>
    <row r="40" spans="1:12">
      <c r="A40" s="43">
        <v>22.9</v>
      </c>
      <c r="B40" s="43">
        <v>-43.23</v>
      </c>
      <c r="C40" s="47">
        <v>0</v>
      </c>
      <c r="D40" s="48">
        <v>-100</v>
      </c>
      <c r="E40" s="7">
        <v>22.2783346840557</v>
      </c>
      <c r="F40" s="7">
        <v>1.4177335289502899</v>
      </c>
      <c r="G40" s="7">
        <v>10.9699545110118</v>
      </c>
      <c r="H40" s="7">
        <v>2.19234408779695</v>
      </c>
      <c r="I40" s="7">
        <v>0.83007663339325899</v>
      </c>
      <c r="J40" s="7">
        <v>10.1510818130555</v>
      </c>
      <c r="K40" s="7">
        <v>6.2429677867734904E-3</v>
      </c>
      <c r="L40" s="7">
        <v>2.5828984991061299</v>
      </c>
    </row>
    <row r="41" spans="1:12">
      <c r="A41" s="43">
        <v>25.78</v>
      </c>
      <c r="B41" s="43">
        <v>-80.22</v>
      </c>
      <c r="C41" s="47">
        <v>7.51071354880102E-5</v>
      </c>
      <c r="D41" s="48">
        <v>-100</v>
      </c>
      <c r="E41" s="7">
        <v>52.6789928981838</v>
      </c>
      <c r="F41" s="7">
        <v>2.90785192041972</v>
      </c>
      <c r="G41" s="7">
        <v>5.7458397576523303</v>
      </c>
      <c r="H41" s="7">
        <v>1.8945123369279</v>
      </c>
      <c r="I41" s="7">
        <v>0.93550751700407597</v>
      </c>
      <c r="J41" s="7">
        <v>3.4835878109287801</v>
      </c>
      <c r="K41" s="7">
        <v>1.9712421383005701E-2</v>
      </c>
      <c r="L41" s="7">
        <v>4.0392312040740199</v>
      </c>
    </row>
    <row r="42" spans="1:12">
      <c r="A42" s="43">
        <v>22.9</v>
      </c>
      <c r="B42" s="43">
        <v>-43.23</v>
      </c>
      <c r="C42" s="47">
        <v>0</v>
      </c>
      <c r="D42" s="48">
        <v>-100</v>
      </c>
      <c r="E42" s="7">
        <v>22.2783346840557</v>
      </c>
      <c r="F42" s="7">
        <v>1.4177335289502899</v>
      </c>
      <c r="G42" s="7">
        <v>10.9699545110118</v>
      </c>
      <c r="H42" s="7">
        <v>2.19234408779695</v>
      </c>
      <c r="I42" s="7">
        <v>0.83007663339325899</v>
      </c>
      <c r="J42" s="7">
        <v>10.1510818130555</v>
      </c>
      <c r="K42" s="7">
        <v>6.2429677867734904E-3</v>
      </c>
      <c r="L42" s="7">
        <v>2.5828984991061299</v>
      </c>
    </row>
    <row r="43" spans="1:12">
      <c r="A43" s="43">
        <v>25.78</v>
      </c>
      <c r="B43" s="43">
        <v>-80.22</v>
      </c>
      <c r="C43" s="47">
        <v>7.51071354880102E-5</v>
      </c>
      <c r="D43" s="48">
        <v>-100</v>
      </c>
      <c r="E43" s="7">
        <v>52.6789928981838</v>
      </c>
      <c r="F43" s="7">
        <v>2.90785192041972</v>
      </c>
      <c r="G43" s="7">
        <v>5.7458397576523303</v>
      </c>
      <c r="H43" s="7">
        <v>1.8945123369279</v>
      </c>
      <c r="I43" s="7">
        <v>0.93550751700407597</v>
      </c>
      <c r="J43" s="7">
        <v>3.4835878109287801</v>
      </c>
      <c r="K43" s="7">
        <v>1.9712421383005701E-2</v>
      </c>
      <c r="L43" s="7">
        <v>4.0392312040740199</v>
      </c>
    </row>
    <row r="44" spans="1:12">
      <c r="A44" s="43">
        <v>28.716999999999999</v>
      </c>
      <c r="B44" s="43">
        <v>77.3</v>
      </c>
      <c r="C44" s="47">
        <v>0.21755945549535999</v>
      </c>
      <c r="D44" s="48">
        <v>100</v>
      </c>
      <c r="E44" s="7">
        <v>48.241162151257299</v>
      </c>
      <c r="F44" s="7">
        <v>1.0708936334883401</v>
      </c>
      <c r="G44" s="7">
        <v>6.7573069761609803</v>
      </c>
      <c r="H44" s="7">
        <v>2.3005359911786698</v>
      </c>
      <c r="I44" s="7">
        <v>0.91797522261912901</v>
      </c>
      <c r="J44" s="7">
        <v>4.5003443977069297</v>
      </c>
      <c r="K44" s="7">
        <v>6.2716235491183598E-3</v>
      </c>
      <c r="L44" s="7">
        <v>1.64420965049342</v>
      </c>
    </row>
    <row r="45" spans="1:12">
      <c r="A45" s="43">
        <v>3.133</v>
      </c>
      <c r="B45" s="43">
        <v>101.7</v>
      </c>
      <c r="C45" s="47">
        <v>0.23610445887878501</v>
      </c>
      <c r="D45" s="48">
        <v>100</v>
      </c>
      <c r="E45" s="7">
        <v>85.804574014083599</v>
      </c>
      <c r="F45" s="7">
        <v>4.5365436849750704</v>
      </c>
      <c r="G45" s="7">
        <v>4.7345570352749702</v>
      </c>
      <c r="H45" s="7">
        <v>1.6915548898538699</v>
      </c>
      <c r="I45" s="7">
        <v>0.99326694483015199</v>
      </c>
      <c r="J45" s="7">
        <v>0.34637346810587999</v>
      </c>
      <c r="K45" s="7">
        <v>4.0953289617739301E-2</v>
      </c>
      <c r="L45" s="7">
        <v>5.0007550478217997</v>
      </c>
    </row>
    <row r="46" spans="1:12">
      <c r="A46" s="43">
        <v>9.0500000000000007</v>
      </c>
      <c r="B46" s="43">
        <v>38.700000000000003</v>
      </c>
      <c r="C46" s="47">
        <v>2.4500049160000001</v>
      </c>
      <c r="D46" s="48">
        <v>100</v>
      </c>
      <c r="E46" s="7">
        <v>20.143480333181198</v>
      </c>
      <c r="F46" s="7">
        <v>4.7124667551181503</v>
      </c>
      <c r="G46" s="7">
        <v>6.7772642714512896</v>
      </c>
      <c r="H46" s="7">
        <v>1.67339615086914</v>
      </c>
      <c r="I46" s="7">
        <v>0.88727426568615897</v>
      </c>
      <c r="J46" s="7">
        <v>6.36272061490408</v>
      </c>
      <c r="K46" s="7">
        <v>2.8815930589439199E-2</v>
      </c>
      <c r="L46" s="7">
        <v>7.03572019730903</v>
      </c>
    </row>
    <row r="47" spans="1:12">
      <c r="A47" s="43">
        <v>28.716999999999999</v>
      </c>
      <c r="B47" s="43">
        <v>77.3</v>
      </c>
      <c r="C47" s="47">
        <v>0.21755945549535999</v>
      </c>
      <c r="D47" s="48">
        <v>100</v>
      </c>
      <c r="E47" s="7">
        <v>48.241162151257299</v>
      </c>
      <c r="F47" s="7">
        <v>1.0708936334883401</v>
      </c>
      <c r="G47" s="7">
        <v>6.7573069761609803</v>
      </c>
      <c r="H47" s="7">
        <v>2.3005359911786698</v>
      </c>
      <c r="I47" s="7">
        <v>0.91797522261912901</v>
      </c>
      <c r="J47" s="7">
        <v>4.5003443977069297</v>
      </c>
      <c r="K47" s="7">
        <v>6.2716235491183598E-3</v>
      </c>
      <c r="L47" s="7">
        <v>1.64420965049342</v>
      </c>
    </row>
    <row r="48" spans="1:12">
      <c r="A48" s="43">
        <v>3.133</v>
      </c>
      <c r="B48" s="43">
        <v>101.7</v>
      </c>
      <c r="C48" s="47">
        <v>0.23610445887878501</v>
      </c>
      <c r="D48" s="48">
        <v>100</v>
      </c>
      <c r="E48" s="7">
        <v>85.804574014083599</v>
      </c>
      <c r="F48" s="7">
        <v>4.5365436849750704</v>
      </c>
      <c r="G48" s="7">
        <v>4.7345570352749702</v>
      </c>
      <c r="H48" s="7">
        <v>1.6915548898538699</v>
      </c>
      <c r="I48" s="7">
        <v>0.99326694483015199</v>
      </c>
      <c r="J48" s="7">
        <v>0.34637346810587999</v>
      </c>
      <c r="K48" s="7">
        <v>4.0953289617739301E-2</v>
      </c>
      <c r="L48" s="7">
        <v>5.0007550478217997</v>
      </c>
    </row>
    <row r="49" spans="1:12">
      <c r="A49" s="43">
        <v>9.0500000000000007</v>
      </c>
      <c r="B49" s="43">
        <v>38.700000000000003</v>
      </c>
      <c r="C49" s="47">
        <v>2.4500049160000001</v>
      </c>
      <c r="D49" s="48">
        <v>100</v>
      </c>
      <c r="E49" s="7">
        <v>20.143480333181198</v>
      </c>
      <c r="F49" s="7">
        <v>4.7124667551181503</v>
      </c>
      <c r="G49" s="7">
        <v>6.7772642714512896</v>
      </c>
      <c r="H49" s="7">
        <v>1.67339615086914</v>
      </c>
      <c r="I49" s="7">
        <v>0.88727426568615897</v>
      </c>
      <c r="J49" s="7">
        <v>6.36272061490408</v>
      </c>
      <c r="K49" s="7">
        <v>2.8815930589439199E-2</v>
      </c>
      <c r="L49" s="7">
        <v>7.03572019730903</v>
      </c>
    </row>
    <row r="50" spans="1:12">
      <c r="A50" s="43">
        <v>28.716999999999999</v>
      </c>
      <c r="B50" s="43">
        <v>77.3</v>
      </c>
      <c r="C50" s="47">
        <v>0.21755945549535999</v>
      </c>
      <c r="D50" s="48">
        <v>100</v>
      </c>
      <c r="E50" s="7">
        <v>48.241162151257299</v>
      </c>
      <c r="F50" s="7">
        <v>1.0708936334883401</v>
      </c>
      <c r="G50" s="7">
        <v>6.7573069761609803</v>
      </c>
      <c r="H50" s="7">
        <v>2.3005359911786698</v>
      </c>
      <c r="I50" s="7">
        <v>0.91797522261912901</v>
      </c>
      <c r="J50" s="7">
        <v>4.5003443977069297</v>
      </c>
      <c r="K50" s="7">
        <v>6.2716235491183598E-3</v>
      </c>
      <c r="L50" s="7">
        <v>1.64420965049342</v>
      </c>
    </row>
    <row r="51" spans="1:12">
      <c r="A51" s="43">
        <v>3.133</v>
      </c>
      <c r="B51" s="43">
        <v>101.7</v>
      </c>
      <c r="C51" s="47">
        <v>0.23610445887878501</v>
      </c>
      <c r="D51" s="48">
        <v>100</v>
      </c>
      <c r="E51" s="7">
        <v>85.804574014083599</v>
      </c>
      <c r="F51" s="7">
        <v>4.5365436849750704</v>
      </c>
      <c r="G51" s="7">
        <v>4.7345570352749702</v>
      </c>
      <c r="H51" s="7">
        <v>1.6915548898538699</v>
      </c>
      <c r="I51" s="7">
        <v>0.99326694483015199</v>
      </c>
      <c r="J51" s="7">
        <v>0.34637346810587999</v>
      </c>
      <c r="K51" s="7">
        <v>4.0953289617739301E-2</v>
      </c>
      <c r="L51" s="7">
        <v>5.0007550478217997</v>
      </c>
    </row>
    <row r="52" spans="1:12">
      <c r="A52" s="43">
        <v>9.0500000000000007</v>
      </c>
      <c r="B52" s="43">
        <v>38.700000000000003</v>
      </c>
      <c r="C52" s="47">
        <v>2.4500049160000001</v>
      </c>
      <c r="D52" s="48">
        <v>100</v>
      </c>
      <c r="E52" s="7">
        <v>20.143480333181198</v>
      </c>
      <c r="F52" s="7">
        <v>4.7124667551181503</v>
      </c>
      <c r="G52" s="7">
        <v>6.7772642714512896</v>
      </c>
      <c r="H52" s="7">
        <v>1.67339615086914</v>
      </c>
      <c r="I52" s="7">
        <v>0.88727426568615897</v>
      </c>
      <c r="J52" s="7">
        <v>6.36272061490408</v>
      </c>
      <c r="K52" s="7">
        <v>2.8815930589439199E-2</v>
      </c>
      <c r="L52" s="7">
        <v>7.03572019730903</v>
      </c>
    </row>
    <row r="53" spans="1:12">
      <c r="A53" s="43">
        <v>28.716999999999999</v>
      </c>
      <c r="B53" s="43">
        <v>77.3</v>
      </c>
      <c r="C53" s="47">
        <v>0.21755945549535999</v>
      </c>
      <c r="D53" s="48">
        <v>100</v>
      </c>
      <c r="E53" s="7">
        <v>48.241162151257299</v>
      </c>
      <c r="F53" s="7">
        <v>1.0708936334883401</v>
      </c>
      <c r="G53" s="7">
        <v>6.7573069761609803</v>
      </c>
      <c r="H53" s="7">
        <v>2.3005359911786698</v>
      </c>
      <c r="I53" s="7">
        <v>0.91797522261912901</v>
      </c>
      <c r="J53" s="7">
        <v>4.5003443977069297</v>
      </c>
      <c r="K53" s="7">
        <v>6.2716235491183598E-3</v>
      </c>
      <c r="L53" s="7">
        <v>1.64420965049342</v>
      </c>
    </row>
    <row r="54" spans="1:12">
      <c r="A54" s="43">
        <v>3.133</v>
      </c>
      <c r="B54" s="43">
        <v>101.7</v>
      </c>
      <c r="C54" s="47">
        <v>0.23610445887878501</v>
      </c>
      <c r="D54" s="48">
        <v>100</v>
      </c>
      <c r="E54" s="7">
        <v>85.804574014083599</v>
      </c>
      <c r="F54" s="7">
        <v>4.5365436849750704</v>
      </c>
      <c r="G54" s="7">
        <v>4.7345570352749702</v>
      </c>
      <c r="H54" s="7">
        <v>1.6915548898538699</v>
      </c>
      <c r="I54" s="7">
        <v>0.99326694483015199</v>
      </c>
      <c r="J54" s="7">
        <v>0.34637346810587999</v>
      </c>
      <c r="K54" s="7">
        <v>4.0953289617739301E-2</v>
      </c>
      <c r="L54" s="7">
        <v>5.0007550478217997</v>
      </c>
    </row>
    <row r="55" spans="1:12">
      <c r="A55" s="43">
        <v>9.0500000000000007</v>
      </c>
      <c r="B55" s="43">
        <v>38.700000000000003</v>
      </c>
      <c r="C55" s="47">
        <v>2.4500049160000001</v>
      </c>
      <c r="D55" s="48">
        <v>100</v>
      </c>
      <c r="E55" s="7">
        <v>20.143480333181198</v>
      </c>
      <c r="F55" s="7">
        <v>4.7124667551181503</v>
      </c>
      <c r="G55" s="7">
        <v>6.7772642714512896</v>
      </c>
      <c r="H55" s="7">
        <v>1.67339615086914</v>
      </c>
      <c r="I55" s="7">
        <v>0.88727426568615897</v>
      </c>
      <c r="J55" s="7">
        <v>6.36272061490408</v>
      </c>
      <c r="K55" s="7">
        <v>2.8815930589439199E-2</v>
      </c>
      <c r="L55" s="7">
        <v>7.03572019730903</v>
      </c>
    </row>
    <row r="56" spans="1:12">
      <c r="A56" s="43">
        <v>28.716999999999999</v>
      </c>
      <c r="B56" s="43">
        <v>77.3</v>
      </c>
      <c r="C56" s="47">
        <v>0.21755945549535999</v>
      </c>
      <c r="D56" s="48">
        <v>100</v>
      </c>
      <c r="E56" s="7">
        <v>48.241162151257299</v>
      </c>
      <c r="F56" s="7">
        <v>1.0708936334883401</v>
      </c>
      <c r="G56" s="7">
        <v>6.7573069761609803</v>
      </c>
      <c r="H56" s="7">
        <v>2.3005359911786698</v>
      </c>
      <c r="I56" s="7">
        <v>0.91797522261912901</v>
      </c>
      <c r="J56" s="7">
        <v>4.5003443977069297</v>
      </c>
      <c r="K56" s="7">
        <v>6.2716235491183598E-3</v>
      </c>
      <c r="L56" s="7">
        <v>1.64420965049342</v>
      </c>
    </row>
    <row r="57" spans="1:12">
      <c r="A57" s="43">
        <v>3.133</v>
      </c>
      <c r="B57" s="43">
        <v>101.7</v>
      </c>
      <c r="C57" s="47">
        <v>0.23610445887878501</v>
      </c>
      <c r="D57" s="48">
        <v>100</v>
      </c>
      <c r="E57" s="7">
        <v>85.804574014083599</v>
      </c>
      <c r="F57" s="7">
        <v>4.5365436849750704</v>
      </c>
      <c r="G57" s="7">
        <v>4.7345570352749702</v>
      </c>
      <c r="H57" s="7">
        <v>1.6915548898538699</v>
      </c>
      <c r="I57" s="7">
        <v>0.99326694483015199</v>
      </c>
      <c r="J57" s="7">
        <v>0.34637346810587999</v>
      </c>
      <c r="K57" s="7">
        <v>4.0953289617739301E-2</v>
      </c>
      <c r="L57" s="7">
        <v>5.0007550478217997</v>
      </c>
    </row>
    <row r="58" spans="1:12">
      <c r="A58" s="43">
        <v>9.0500000000000007</v>
      </c>
      <c r="B58" s="43">
        <v>38.700000000000003</v>
      </c>
      <c r="C58" s="47">
        <v>2.4500049160000001</v>
      </c>
      <c r="D58" s="48">
        <v>100</v>
      </c>
      <c r="E58" s="7">
        <v>20.143480333181198</v>
      </c>
      <c r="F58" s="7">
        <v>4.7124667551181503</v>
      </c>
      <c r="G58" s="7">
        <v>6.7772642714512896</v>
      </c>
      <c r="H58" s="7">
        <v>1.67339615086914</v>
      </c>
      <c r="I58" s="7">
        <v>0.88727426568615897</v>
      </c>
      <c r="J58" s="7">
        <v>6.36272061490408</v>
      </c>
      <c r="K58" s="7">
        <v>2.8815930589439199E-2</v>
      </c>
      <c r="L58" s="7">
        <v>7.03572019730903</v>
      </c>
    </row>
    <row r="59" spans="1:12">
      <c r="A59" s="43">
        <v>28.716999999999999</v>
      </c>
      <c r="B59" s="43">
        <v>77.3</v>
      </c>
      <c r="C59" s="47">
        <v>0.21755945549535999</v>
      </c>
      <c r="D59" s="48">
        <v>100</v>
      </c>
      <c r="E59" s="7">
        <v>48.241162151257299</v>
      </c>
      <c r="F59" s="7">
        <v>1.0708936334883401</v>
      </c>
      <c r="G59" s="7">
        <v>6.7573069761609803</v>
      </c>
      <c r="H59" s="7">
        <v>2.3005359911786698</v>
      </c>
      <c r="I59" s="7">
        <v>0.91797522261912901</v>
      </c>
      <c r="J59" s="7">
        <v>4.5003443977069297</v>
      </c>
      <c r="K59" s="7">
        <v>6.2716235491183598E-3</v>
      </c>
      <c r="L59" s="7">
        <v>1.64420965049342</v>
      </c>
    </row>
    <row r="60" spans="1:12">
      <c r="A60" s="43">
        <v>3.133</v>
      </c>
      <c r="B60" s="43">
        <v>101.7</v>
      </c>
      <c r="C60" s="47">
        <v>0.23610445887878501</v>
      </c>
      <c r="D60" s="48">
        <v>100</v>
      </c>
      <c r="E60" s="7">
        <v>85.804574014083599</v>
      </c>
      <c r="F60" s="7">
        <v>4.5365436849750704</v>
      </c>
      <c r="G60" s="7">
        <v>4.7345570352749702</v>
      </c>
      <c r="H60" s="7">
        <v>1.6915548898538699</v>
      </c>
      <c r="I60" s="7">
        <v>0.99326694483015199</v>
      </c>
      <c r="J60" s="7">
        <v>0.34637346810587999</v>
      </c>
      <c r="K60" s="7">
        <v>4.0953289617739301E-2</v>
      </c>
      <c r="L60" s="7">
        <v>5.0007550478217997</v>
      </c>
    </row>
    <row r="61" spans="1:12">
      <c r="A61" s="43">
        <v>9.0500000000000007</v>
      </c>
      <c r="B61" s="43">
        <v>38.700000000000003</v>
      </c>
      <c r="C61" s="47">
        <v>2.4500049160000001</v>
      </c>
      <c r="D61" s="48">
        <v>100</v>
      </c>
      <c r="E61" s="7">
        <v>20.143480333181198</v>
      </c>
      <c r="F61" s="7">
        <v>4.7124667551181503</v>
      </c>
      <c r="G61" s="7">
        <v>6.7772642714512896</v>
      </c>
      <c r="H61" s="7">
        <v>1.67339615086914</v>
      </c>
      <c r="I61" s="7">
        <v>0.88727426568615897</v>
      </c>
      <c r="J61" s="7">
        <v>6.36272061490408</v>
      </c>
      <c r="K61" s="7">
        <v>2.8815930589439199E-2</v>
      </c>
      <c r="L61" s="7">
        <v>7.03572019730903</v>
      </c>
    </row>
    <row r="62" spans="1:12">
      <c r="A62" s="43">
        <v>28.716999999999999</v>
      </c>
      <c r="B62" s="43">
        <v>77.3</v>
      </c>
      <c r="C62" s="47">
        <v>0.21755945549535999</v>
      </c>
      <c r="D62" s="48">
        <v>100</v>
      </c>
      <c r="E62" s="7">
        <v>48.241162151257299</v>
      </c>
      <c r="F62" s="7">
        <v>1.0708936334883401</v>
      </c>
      <c r="G62" s="7">
        <v>6.7573069761609803</v>
      </c>
      <c r="H62" s="7">
        <v>2.3005359911786698</v>
      </c>
      <c r="I62" s="7">
        <v>0.91797522261912901</v>
      </c>
      <c r="J62" s="7">
        <v>4.5003443977069297</v>
      </c>
      <c r="K62" s="7">
        <v>6.2716235491183598E-3</v>
      </c>
      <c r="L62" s="7">
        <v>1.64420965049342</v>
      </c>
    </row>
    <row r="63" spans="1:12">
      <c r="A63" s="43">
        <v>3.133</v>
      </c>
      <c r="B63" s="43">
        <v>101.7</v>
      </c>
      <c r="C63" s="47">
        <v>0.23610445887878501</v>
      </c>
      <c r="D63" s="48">
        <v>100</v>
      </c>
      <c r="E63" s="7">
        <v>85.804574014083599</v>
      </c>
      <c r="F63" s="7">
        <v>4.5365436849750704</v>
      </c>
      <c r="G63" s="7">
        <v>4.7345570352749702</v>
      </c>
      <c r="H63" s="7">
        <v>1.6915548898538699</v>
      </c>
      <c r="I63" s="7">
        <v>0.99326694483015199</v>
      </c>
      <c r="J63" s="7">
        <v>0.34637346810587999</v>
      </c>
      <c r="K63" s="7">
        <v>4.0953289617739301E-2</v>
      </c>
      <c r="L63" s="7">
        <v>5.0007550478217997</v>
      </c>
    </row>
    <row r="64" spans="1:12">
      <c r="A64" s="43">
        <v>9.0500000000000007</v>
      </c>
      <c r="B64" s="43">
        <v>38.700000000000003</v>
      </c>
      <c r="C64" s="47">
        <v>2.4500049160000001</v>
      </c>
      <c r="D64" s="48">
        <v>100</v>
      </c>
      <c r="E64" s="7">
        <v>20.143480333181198</v>
      </c>
      <c r="F64" s="7">
        <v>4.7124667551181503</v>
      </c>
      <c r="G64" s="7">
        <v>6.7772642714512896</v>
      </c>
      <c r="H64" s="7">
        <v>1.67339615086914</v>
      </c>
      <c r="I64" s="7">
        <v>0.88727426568615897</v>
      </c>
      <c r="J64" s="7">
        <v>6.36272061490408</v>
      </c>
      <c r="K64" s="7">
        <v>2.8815930589439199E-2</v>
      </c>
      <c r="L64" s="7">
        <v>7.03572019730903</v>
      </c>
    </row>
    <row r="65" spans="1:12">
      <c r="A65" s="43">
        <v>28.716999999999999</v>
      </c>
      <c r="B65" s="43">
        <v>77.3</v>
      </c>
      <c r="C65" s="47">
        <v>0.21755945549535999</v>
      </c>
      <c r="D65" s="48">
        <v>100</v>
      </c>
      <c r="E65" s="7">
        <v>48.241162151257299</v>
      </c>
      <c r="F65" s="7">
        <v>1.0708936334883401</v>
      </c>
      <c r="G65" s="7">
        <v>6.7573069761609803</v>
      </c>
      <c r="H65" s="7">
        <v>2.3005359911786698</v>
      </c>
      <c r="I65" s="7">
        <v>0.91797522261912901</v>
      </c>
      <c r="J65" s="7">
        <v>4.5003443977069297</v>
      </c>
      <c r="K65" s="7">
        <v>6.2716235491183598E-3</v>
      </c>
      <c r="L65" s="7">
        <v>1.64420965049342</v>
      </c>
    </row>
    <row r="66" spans="1:12">
      <c r="A66" s="43">
        <v>3.133</v>
      </c>
      <c r="B66" s="43">
        <v>101.7</v>
      </c>
      <c r="C66" s="47">
        <v>0.23610445887878501</v>
      </c>
      <c r="D66" s="48">
        <v>100</v>
      </c>
      <c r="E66" s="7">
        <v>85.804574014083599</v>
      </c>
      <c r="F66" s="7">
        <v>4.5365436849750704</v>
      </c>
      <c r="G66" s="7">
        <v>4.7345570352749702</v>
      </c>
      <c r="H66" s="7">
        <v>1.6915548898538699</v>
      </c>
      <c r="I66" s="7">
        <v>0.99326694483015199</v>
      </c>
      <c r="J66" s="7">
        <v>0.34637346810587999</v>
      </c>
      <c r="K66" s="7">
        <v>4.0953289617739301E-2</v>
      </c>
      <c r="L66" s="7">
        <v>5.0007550478217997</v>
      </c>
    </row>
    <row r="67" spans="1:12">
      <c r="A67" s="43">
        <v>9.0500000000000007</v>
      </c>
      <c r="B67" s="43">
        <v>38.700000000000003</v>
      </c>
      <c r="C67" s="47">
        <v>2.4500049160000001</v>
      </c>
      <c r="D67" s="48">
        <v>100</v>
      </c>
      <c r="E67" s="7">
        <v>20.143480333181198</v>
      </c>
      <c r="F67" s="7">
        <v>4.7124667551181503</v>
      </c>
      <c r="G67" s="7">
        <v>6.7772642714512896</v>
      </c>
      <c r="H67" s="7">
        <v>1.67339615086914</v>
      </c>
      <c r="I67" s="7">
        <v>0.88727426568615897</v>
      </c>
      <c r="J67" s="7">
        <v>6.36272061490408</v>
      </c>
      <c r="K67" s="7">
        <v>2.8815930589439199E-2</v>
      </c>
      <c r="L67" s="7">
        <v>7.03572019730903</v>
      </c>
    </row>
  </sheetData>
  <mergeCells count="3">
    <mergeCell ref="H1:K1"/>
    <mergeCell ref="A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P453-13 Nwet</vt:lpstr>
      <vt:lpstr>P836-6 WV</vt:lpstr>
      <vt:lpstr>P837-7 Rp</vt:lpstr>
      <vt:lpstr>P838-3 Sp.Att</vt:lpstr>
      <vt:lpstr>P839-4 Rain_Height</vt:lpstr>
      <vt:lpstr>P840-7 Lred</vt:lpstr>
      <vt:lpstr>P840-7 A_Clouds</vt:lpstr>
      <vt:lpstr>P618-13 A_Rain</vt:lpstr>
      <vt:lpstr>P618-13 PofA</vt:lpstr>
      <vt:lpstr>P618-13 SD-JP</vt:lpstr>
      <vt:lpstr>P618-13 SD-Gain</vt:lpstr>
      <vt:lpstr>P618-13 A_Scint</vt:lpstr>
      <vt:lpstr>P618-13 Att_Tot</vt:lpstr>
      <vt:lpstr>P618-13 XPD</vt:lpstr>
      <vt:lpstr>P676-11 SpAtt</vt:lpstr>
      <vt:lpstr>P676-11 A_Gas </vt:lpstr>
      <vt:lpstr>P1623-1 Fade Dur</vt:lpstr>
      <vt:lpstr>P1853-1 Rain_time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2019-05-03T09:24:38Z</dcterms:modified>
</cp:coreProperties>
</file>