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83F2CB22-F1D2-45F1-A972-49A98E6FA63D}" xr6:coauthVersionLast="47" xr6:coauthVersionMax="47" xr10:uidLastSave="{00000000-0000-0000-0000-000000000000}"/>
  <bookViews>
    <workbookView xWindow="-120" yWindow="-120" windowWidth="20730" windowHeight="11040" xr2:uid="{00CE2D0E-0A12-41EE-A73B-9B255E59C8BB}"/>
  </bookViews>
  <sheets>
    <sheet name="Planilha1" sheetId="1" r:id="rId1"/>
  </sheets>
  <definedNames>
    <definedName name="_xlnm._FilterDatabase" localSheetId="0" hidden="1">Planilha1!$A$1:$K$48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M44" i="1"/>
  <c r="M45" i="1"/>
  <c r="M36" i="1"/>
  <c r="M37" i="1"/>
  <c r="M38" i="1"/>
  <c r="M39" i="1"/>
  <c r="M42" i="1"/>
  <c r="M30" i="1"/>
  <c r="M31" i="1"/>
  <c r="M32" i="1"/>
  <c r="M33" i="1"/>
  <c r="M35" i="1"/>
  <c r="M29" i="1"/>
  <c r="M24" i="1"/>
  <c r="M25" i="1"/>
  <c r="M26" i="1"/>
  <c r="M27" i="1"/>
  <c r="M28" i="1"/>
  <c r="M23" i="1"/>
  <c r="M18" i="1"/>
  <c r="M19" i="1"/>
  <c r="M20" i="1"/>
  <c r="M21" i="1"/>
  <c r="M17" i="1"/>
  <c r="M9" i="1"/>
  <c r="M10" i="1"/>
  <c r="M11" i="1"/>
  <c r="M12" i="1"/>
  <c r="M13" i="1"/>
  <c r="M8" i="1"/>
  <c r="M3" i="1"/>
  <c r="M4" i="1"/>
  <c r="M5" i="1"/>
  <c r="M6" i="1"/>
  <c r="M2" i="1"/>
  <c r="K43" i="1"/>
  <c r="K44" i="1"/>
  <c r="K45" i="1"/>
  <c r="K42" i="1"/>
  <c r="K36" i="1"/>
  <c r="K37" i="1"/>
  <c r="K38" i="1"/>
  <c r="K39" i="1"/>
  <c r="K35" i="1"/>
  <c r="K32" i="1"/>
  <c r="K33" i="1"/>
  <c r="K24" i="1"/>
  <c r="K25" i="1"/>
  <c r="K26" i="1"/>
  <c r="K27" i="1"/>
  <c r="K28" i="1"/>
  <c r="K29" i="1"/>
  <c r="K30" i="1"/>
  <c r="K31" i="1"/>
  <c r="K23" i="1"/>
  <c r="K18" i="1"/>
  <c r="K19" i="1"/>
  <c r="K20" i="1"/>
  <c r="K21" i="1"/>
  <c r="K17" i="1"/>
  <c r="K9" i="1"/>
  <c r="K10" i="1"/>
  <c r="K11" i="1"/>
  <c r="K12" i="1"/>
  <c r="K13" i="1"/>
  <c r="K8" i="1"/>
  <c r="K3" i="1"/>
  <c r="K4" i="1"/>
  <c r="K5" i="1"/>
  <c r="K6" i="1"/>
  <c r="M22" i="1"/>
  <c r="L22" i="1"/>
  <c r="M15" i="1"/>
  <c r="L15" i="1"/>
  <c r="K2" i="1"/>
  <c r="K15" i="1"/>
  <c r="K22" i="1"/>
  <c r="K48" i="1"/>
  <c r="M48" i="1" s="1"/>
  <c r="J43" i="1"/>
  <c r="J44" i="1"/>
  <c r="J45" i="1"/>
  <c r="J42" i="1"/>
  <c r="J36" i="1"/>
  <c r="J37" i="1"/>
  <c r="J38" i="1"/>
  <c r="J39" i="1"/>
  <c r="J35" i="1"/>
  <c r="J29" i="1"/>
  <c r="J30" i="1"/>
  <c r="J31" i="1"/>
  <c r="J32" i="1"/>
  <c r="J33" i="1"/>
  <c r="J24" i="1"/>
  <c r="J25" i="1"/>
  <c r="J26" i="1"/>
  <c r="J27" i="1"/>
  <c r="J28" i="1"/>
  <c r="J23" i="1"/>
  <c r="J18" i="1"/>
  <c r="J19" i="1"/>
  <c r="J20" i="1"/>
  <c r="J21" i="1"/>
  <c r="J17" i="1"/>
  <c r="J9" i="1"/>
  <c r="J10" i="1"/>
  <c r="J11" i="1"/>
  <c r="J12" i="1"/>
  <c r="J13" i="1"/>
  <c r="J8" i="1"/>
  <c r="J3" i="1"/>
  <c r="J4" i="1"/>
  <c r="J5" i="1"/>
  <c r="J6" i="1"/>
  <c r="J2" i="1"/>
  <c r="F3" i="1" l="1"/>
  <c r="F4" i="1"/>
  <c r="F5" i="1"/>
  <c r="F6" i="1"/>
  <c r="F8" i="1"/>
  <c r="F9" i="1"/>
  <c r="F10" i="1"/>
  <c r="F11" i="1"/>
  <c r="F12" i="1"/>
  <c r="F13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2" i="1"/>
  <c r="F43" i="1"/>
  <c r="F44" i="1"/>
  <c r="F45" i="1"/>
  <c r="F48" i="1"/>
  <c r="F2" i="1"/>
</calcChain>
</file>

<file path=xl/sharedStrings.xml><?xml version="1.0" encoding="utf-8"?>
<sst xmlns="http://schemas.openxmlformats.org/spreadsheetml/2006/main" count="181" uniqueCount="109">
  <si>
    <t>2025.03.86948-1 </t>
  </si>
  <si>
    <t>ANDERSON RIBEIRO DOS SANTOS </t>
  </si>
  <si>
    <t>2025.03.63087-9 </t>
  </si>
  <si>
    <t>ARTHUR GABRIEL MIRANDA REBOUCAS </t>
  </si>
  <si>
    <t>2024.08.32658-1 </t>
  </si>
  <si>
    <t>ARTHUR VINICIUS CRUZ LANZA </t>
  </si>
  <si>
    <t>2024.08.16171-9 </t>
  </si>
  <si>
    <t>CAIO HENRIQUE SANTANA MORAES </t>
  </si>
  <si>
    <t>2025.02.80285-4 </t>
  </si>
  <si>
    <t>CAIO VITOR DOS SANTOS DE JESUS </t>
  </si>
  <si>
    <t>2025.04.61337-4 </t>
  </si>
  <si>
    <t>CARLOS MIGUEL DA CONCEIÇÃO JÚNIOR </t>
  </si>
  <si>
    <t>2024.08.72394-6 </t>
  </si>
  <si>
    <t>CHRISTIAN OLIVEIRA JORGE MOREIRA </t>
  </si>
  <si>
    <t>2025.02.31347-1 </t>
  </si>
  <si>
    <t>DANIEL MOREIRA GALVÃO DA SILVA </t>
  </si>
  <si>
    <t>2025.02.38825-1 </t>
  </si>
  <si>
    <t>DEUSINETE DE JESUS DUTRA </t>
  </si>
  <si>
    <t>2025.03.58273-4 </t>
  </si>
  <si>
    <t>ERIC ASSIS DOS SANTOS SILVA </t>
  </si>
  <si>
    <t>2025.02.84379-8 </t>
  </si>
  <si>
    <t>ERICK ROCHA LUCIANO NASCIMENTO </t>
  </si>
  <si>
    <t>2024.03.65022-3 </t>
  </si>
  <si>
    <t>ERIK MATOS </t>
  </si>
  <si>
    <t>2024.03.85829-1 </t>
  </si>
  <si>
    <t>FELIPE PINHEIRO DA SILVEIRA </t>
  </si>
  <si>
    <t>2024.08.48191-8 </t>
  </si>
  <si>
    <t>FERNANDO MELO FONSECA </t>
  </si>
  <si>
    <t>2025.04.01478-1 </t>
  </si>
  <si>
    <t>GABRIEL PEREIRA COSTA </t>
  </si>
  <si>
    <t>2025.03.59584-4 </t>
  </si>
  <si>
    <t>GUILHERME DOS SANTOS REIS </t>
  </si>
  <si>
    <t>2024.03.58035-7 </t>
  </si>
  <si>
    <t>GUILHERME MIGUEL NETO SANTA ROSA </t>
  </si>
  <si>
    <t>2024.08.16163-8 </t>
  </si>
  <si>
    <t>JOÃO MARCELO CARDOSO DE OLIVEIRA </t>
  </si>
  <si>
    <t>2024.03.47641-1 </t>
  </si>
  <si>
    <t>JOÃO VÍCTOR MIRANDA CARVALHO </t>
  </si>
  <si>
    <t>2025.03.27496-7 </t>
  </si>
  <si>
    <t>JOÃO VITOR FERREIRA DA SILVA </t>
  </si>
  <si>
    <t>2024.08.44934-8 </t>
  </si>
  <si>
    <t>JOSÉ CARLOS LEAL BATISTA NETO </t>
  </si>
  <si>
    <t>2025.02.35719-2 </t>
  </si>
  <si>
    <t>JOSE RAIMUNDO DA HORA JUNIOR </t>
  </si>
  <si>
    <t>2024.08.16150-6 </t>
  </si>
  <si>
    <t>JOSUÉ VICTOR DA SILVA MOURA </t>
  </si>
  <si>
    <t>2024.08.16124-7 </t>
  </si>
  <si>
    <t>LEONARDO ALVES MORENO </t>
  </si>
  <si>
    <t>2024.08.13179-8 </t>
  </si>
  <si>
    <t>LUCAS FREIRE ALVES </t>
  </si>
  <si>
    <t>2024.03.06886-9 </t>
  </si>
  <si>
    <t>LUIZ FERNANDO FERREIRA BARBOSA </t>
  </si>
  <si>
    <t>2024.09.17373-7 </t>
  </si>
  <si>
    <t>MARCOS BISPO COELHO DE JESUS </t>
  </si>
  <si>
    <t>2024.08.37144-6 </t>
  </si>
  <si>
    <t>MARIA EDUARDA DIAS ALVES DA SILVA </t>
  </si>
  <si>
    <t>2024.08.67821-5 </t>
  </si>
  <si>
    <t>MARIO EDUARDO RAMOS PEIXOTO </t>
  </si>
  <si>
    <t>2024.08.45718-9 </t>
  </si>
  <si>
    <t>MATHEUS VINICIUS FERREIRA COSTA </t>
  </si>
  <si>
    <t>2025.02.33538-5 </t>
  </si>
  <si>
    <t>ODAIR CARDOSO DOS SANTOS </t>
  </si>
  <si>
    <t>2024.08.16167-1 </t>
  </si>
  <si>
    <t>PEDRO HENRIQUE BRAGA JANOT </t>
  </si>
  <si>
    <t>2020.51.06640-7 </t>
  </si>
  <si>
    <t>PEDRO PAULO VIANA SOUZA </t>
  </si>
  <si>
    <t>2025.03.76807-2 </t>
  </si>
  <si>
    <t>RAUL LIMA REGIS </t>
  </si>
  <si>
    <t>2025.03.54710-6 </t>
  </si>
  <si>
    <t>RENATA DA CONCEICAO MACHADO </t>
  </si>
  <si>
    <t>2025.04.00117-4 </t>
  </si>
  <si>
    <t>RENATO MACHADO DOS SANTOS JUNIOR </t>
  </si>
  <si>
    <t>2025.02.38713-1 </t>
  </si>
  <si>
    <t>ROBERT SOUSA MIRANDA </t>
  </si>
  <si>
    <t>2025.03.35675-1 </t>
  </si>
  <si>
    <t>RODRIGO SANTOS ARAÚJO </t>
  </si>
  <si>
    <t>2025.04.48574-1 </t>
  </si>
  <si>
    <t>RODRIGO SOUSA MAIA </t>
  </si>
  <si>
    <t>2025.04.22396-7 </t>
  </si>
  <si>
    <t>RUAN MOTA DOS SANTOS BARATA </t>
  </si>
  <si>
    <t>2024.08.16152-2 </t>
  </si>
  <si>
    <t>TAIANE SILVA GOMES LEITE </t>
  </si>
  <si>
    <t>2025.02.49731-8 </t>
  </si>
  <si>
    <t>THIAGO SILVA NAPOLI CORDEIRO </t>
  </si>
  <si>
    <t>2025.04.12163-3 </t>
  </si>
  <si>
    <t>VICTOR FELIX RIBEIRO </t>
  </si>
  <si>
    <t>2023.08.42609-5 </t>
  </si>
  <si>
    <t>VINICIUS DOS SANTOS REIS </t>
  </si>
  <si>
    <t>RA</t>
  </si>
  <si>
    <t>Aluno</t>
  </si>
  <si>
    <t>2014.51.39012-2 </t>
  </si>
  <si>
    <t>2017.51.20937-7 </t>
  </si>
  <si>
    <t>2017.51.13576-4</t>
  </si>
  <si>
    <t>CHARLES MENDSON OLIVEIRA DA SILVA </t>
  </si>
  <si>
    <t>JACKSON MAGALHÃES SAMPAIO </t>
  </si>
  <si>
    <t>MATHEUS CORREA GOMES</t>
  </si>
  <si>
    <t>Não github; arquivo zipado com erro</t>
  </si>
  <si>
    <t>F</t>
  </si>
  <si>
    <t>AV 
Peso 4</t>
  </si>
  <si>
    <t>Trab 
Peso 6</t>
  </si>
  <si>
    <t>Md 
Final</t>
  </si>
  <si>
    <t>AV 
Ajustada
Peso 7</t>
  </si>
  <si>
    <t>AV 
Original 
Peso 7</t>
  </si>
  <si>
    <t>Turma 
ARA 0039</t>
  </si>
  <si>
    <t>TRAB</t>
  </si>
  <si>
    <t>Trab 
Dif Trab 
AV</t>
  </si>
  <si>
    <t>Md 
AV</t>
  </si>
  <si>
    <t>SIM 
1 e 2</t>
  </si>
  <si>
    <t>Md 
Final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</si>
</sst>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4"/>
      <color rgb="FF000080"/>
      <name val="Times New Roman"/>
      <family val="1"/>
    </font>
    <font>
      <sz val="14"/>
      <color rgb="FF1E4B7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6" fillId="2" borderId="4" xfId="0" applyFont="1" applyFill="1" applyBorder="1" applyAlignment="1">
      <alignment horizontal="center"/>
    </xf>
    <xf numFmtId="0" fontId="5" fillId="0" borderId="2" xfId="0" applyFont="1" applyBorder="1"/>
    <xf numFmtId="43" fontId="5" fillId="0" borderId="2" xfId="1" applyFont="1" applyBorder="1"/>
    <xf numFmtId="43" fontId="5" fillId="0" borderId="2" xfId="0" applyNumberFormat="1" applyFont="1" applyBorder="1"/>
    <xf numFmtId="0" fontId="5" fillId="0" borderId="1" xfId="0" applyFont="1" applyBorder="1"/>
    <xf numFmtId="43" fontId="5" fillId="0" borderId="1" xfId="1" applyFont="1" applyBorder="1"/>
    <xf numFmtId="43" fontId="5" fillId="0" borderId="1" xfId="0" applyNumberFormat="1" applyFont="1" applyBorder="1"/>
    <xf numFmtId="0" fontId="3" fillId="0" borderId="1" xfId="0" applyFont="1" applyBorder="1"/>
    <xf numFmtId="43" fontId="5" fillId="0" borderId="9" xfId="0" applyNumberFormat="1" applyFont="1" applyBorder="1"/>
    <xf numFmtId="43" fontId="2" fillId="0" borderId="0" xfId="1" applyFont="1"/>
    <xf numFmtId="43" fontId="5" fillId="0" borderId="9" xfId="1" applyFont="1" applyBorder="1"/>
    <xf numFmtId="43" fontId="5" fillId="3" borderId="1" xfId="1" applyFont="1" applyFill="1" applyBorder="1"/>
    <xf numFmtId="0" fontId="7" fillId="0" borderId="0" xfId="0" applyFont="1"/>
    <xf numFmtId="43" fontId="6" fillId="2" borderId="4" xfId="1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43" fontId="5" fillId="0" borderId="1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5" fillId="5" borderId="2" xfId="1" applyFont="1" applyFill="1" applyBorder="1"/>
    <xf numFmtId="43" fontId="5" fillId="5" borderId="1" xfId="1" applyFont="1" applyFill="1" applyBorder="1"/>
    <xf numFmtId="43" fontId="5" fillId="5" borderId="1" xfId="1" applyFont="1" applyFill="1" applyBorder="1" applyAlignment="1">
      <alignment horizontal="center"/>
    </xf>
    <xf numFmtId="43" fontId="4" fillId="5" borderId="1" xfId="1" applyFont="1" applyFill="1" applyBorder="1" applyAlignment="1">
      <alignment horizontal="center"/>
    </xf>
    <xf numFmtId="43" fontId="4" fillId="5" borderId="9" xfId="1" applyFont="1" applyFill="1" applyBorder="1"/>
    <xf numFmtId="0" fontId="6" fillId="2" borderId="5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43" fontId="5" fillId="0" borderId="1" xfId="0" applyNumberFormat="1" applyFont="1" applyBorder="1" applyAlignment="1">
      <alignment horizontal="center"/>
    </xf>
    <xf numFmtId="43" fontId="5" fillId="6" borderId="2" xfId="1" applyFont="1" applyFill="1" applyBorder="1"/>
    <xf numFmtId="43" fontId="5" fillId="6" borderId="1" xfId="1" applyFont="1" applyFill="1" applyBorder="1"/>
    <xf numFmtId="43" fontId="5" fillId="6" borderId="1" xfId="1" applyFont="1" applyFill="1" applyBorder="1" applyAlignment="1">
      <alignment horizontal="center"/>
    </xf>
    <xf numFmtId="43" fontId="4" fillId="6" borderId="1" xfId="1" applyFont="1" applyFill="1" applyBorder="1" applyAlignment="1">
      <alignment horizontal="center"/>
    </xf>
    <xf numFmtId="43" fontId="4" fillId="6" borderId="9" xfId="1" applyFont="1" applyFill="1" applyBorder="1"/>
    <xf numFmtId="0" fontId="5" fillId="4" borderId="1" xfId="0" applyFont="1" applyFill="1" applyBorder="1"/>
    <xf numFmtId="43" fontId="2" fillId="0" borderId="2" xfId="1" applyFont="1" applyBorder="1"/>
    <xf numFmtId="43" fontId="2" fillId="0" borderId="1" xfId="1" applyFont="1" applyBorder="1"/>
    <xf numFmtId="43" fontId="2" fillId="0" borderId="9" xfId="1" applyFont="1" applyBorder="1"/>
    <xf numFmtId="0" fontId="5" fillId="7" borderId="1" xfId="0" applyFont="1" applyFill="1" applyBorder="1"/>
    <xf numFmtId="0" fontId="6" fillId="2" borderId="3" xfId="0" applyFont="1" applyFill="1" applyBorder="1" applyAlignment="1">
      <alignment horizontal="center" wrapText="1"/>
    </xf>
    <xf numFmtId="43" fontId="6" fillId="2" borderId="13" xfId="1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43" fontId="5" fillId="7" borderId="1" xfId="1" applyFont="1" applyFill="1" applyBorder="1" applyAlignment="1">
      <alignment horizontal="center"/>
    </xf>
    <xf numFmtId="43" fontId="5" fillId="7" borderId="9" xfId="1" applyFont="1" applyFill="1" applyBorder="1" applyAlignment="1">
      <alignment horizontal="center"/>
    </xf>
    <xf numFmtId="43" fontId="5" fillId="0" borderId="15" xfId="0" applyNumberFormat="1" applyFont="1" applyBorder="1"/>
    <xf numFmtId="43" fontId="5" fillId="0" borderId="16" xfId="0" applyNumberFormat="1" applyFont="1" applyBorder="1"/>
    <xf numFmtId="43" fontId="5" fillId="0" borderId="16" xfId="0" applyNumberFormat="1" applyFont="1" applyBorder="1" applyAlignment="1">
      <alignment horizontal="center"/>
    </xf>
    <xf numFmtId="43" fontId="5" fillId="4" borderId="16" xfId="0" applyNumberFormat="1" applyFont="1" applyFill="1" applyBorder="1"/>
    <xf numFmtId="43" fontId="5" fillId="5" borderId="9" xfId="1" applyFont="1" applyFill="1" applyBorder="1" applyAlignment="1">
      <alignment horizontal="center"/>
    </xf>
    <xf numFmtId="43" fontId="5" fillId="7" borderId="9" xfId="0" applyNumberFormat="1" applyFont="1" applyFill="1" applyBorder="1"/>
    <xf numFmtId="43" fontId="5" fillId="7" borderId="1" xfId="0" applyNumberFormat="1" applyFont="1" applyFill="1" applyBorder="1"/>
    <xf numFmtId="43" fontId="2" fillId="7" borderId="1" xfId="1" applyFont="1" applyFill="1" applyBorder="1"/>
    <xf numFmtId="43" fontId="5" fillId="7" borderId="16" xfId="0" applyNumberFormat="1" applyFont="1" applyFill="1" applyBorder="1"/>
    <xf numFmtId="43" fontId="2" fillId="7" borderId="7" xfId="0" applyNumberFormat="1" applyFont="1" applyFill="1" applyBorder="1"/>
    <xf numFmtId="0" fontId="3" fillId="7" borderId="9" xfId="0" applyFont="1" applyFill="1" applyBorder="1"/>
    <xf numFmtId="43" fontId="5" fillId="7" borderId="17" xfId="0" applyNumberFormat="1" applyFont="1" applyFill="1" applyBorder="1"/>
    <xf numFmtId="43" fontId="2" fillId="7" borderId="10" xfId="0" applyNumberFormat="1" applyFont="1" applyFill="1" applyBorder="1"/>
    <xf numFmtId="43" fontId="2" fillId="0" borderId="12" xfId="0" applyNumberFormat="1" applyFont="1" applyBorder="1"/>
    <xf numFmtId="43" fontId="2" fillId="0" borderId="1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3" fontId="2" fillId="4" borderId="12" xfId="0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293-3D8F-42E6-B03F-BD11486ECFC6}">
  <dimension ref="A1:N49"/>
  <sheetViews>
    <sheetView tabSelected="1" topLeftCell="A8" zoomScale="98" zoomScaleNormal="98" workbookViewId="0">
      <selection activeCell="C52" sqref="C52"/>
    </sheetView>
  </sheetViews>
  <sheetFormatPr defaultColWidth="18" defaultRowHeight="15" x14ac:dyDescent="0.25"/>
  <cols>
    <col min="1" max="1" width="18.140625" style="1" bestFit="1" customWidth="1"/>
    <col min="2" max="2" width="20.42578125" style="1" bestFit="1" customWidth="1"/>
    <col min="3" max="3" width="56.28515625" style="1" bestFit="1" customWidth="1"/>
    <col min="4" max="4" width="15.5703125" style="11" bestFit="1" customWidth="1"/>
    <col min="5" max="5" width="16.28515625" style="11" bestFit="1" customWidth="1"/>
    <col min="6" max="6" width="13.5703125" style="1" bestFit="1" customWidth="1"/>
    <col min="7" max="7" width="11.42578125" style="1" bestFit="1" customWidth="1"/>
    <col min="8" max="8" width="13.5703125" style="1" bestFit="1" customWidth="1"/>
    <col min="9" max="9" width="14.140625" style="1" bestFit="1" customWidth="1"/>
    <col min="10" max="10" width="16" style="1" bestFit="1" customWidth="1"/>
    <col min="11" max="11" width="9.85546875" style="1" bestFit="1" customWidth="1"/>
    <col min="12" max="12" width="7.7109375" style="1" bestFit="1" customWidth="1"/>
    <col min="13" max="13" width="12.140625" style="1" bestFit="1" customWidth="1"/>
    <col min="14" max="14" width="35.7109375" style="1" bestFit="1" customWidth="1"/>
    <col min="15" max="16384" width="18" style="1"/>
  </cols>
  <sheetData>
    <row r="1" spans="1:14" ht="57" thickBot="1" x14ac:dyDescent="0.35">
      <c r="A1" s="40" t="s">
        <v>103</v>
      </c>
      <c r="B1" s="2" t="s">
        <v>88</v>
      </c>
      <c r="C1" s="2" t="s">
        <v>89</v>
      </c>
      <c r="D1" s="16" t="s">
        <v>102</v>
      </c>
      <c r="E1" s="16" t="s">
        <v>101</v>
      </c>
      <c r="F1" s="16" t="s">
        <v>98</v>
      </c>
      <c r="G1" s="16" t="s">
        <v>107</v>
      </c>
      <c r="H1" s="15" t="s">
        <v>99</v>
      </c>
      <c r="I1" s="15" t="s">
        <v>104</v>
      </c>
      <c r="J1" s="41" t="s">
        <v>105</v>
      </c>
      <c r="K1" s="42" t="s">
        <v>106</v>
      </c>
      <c r="L1" s="42" t="s">
        <v>100</v>
      </c>
      <c r="M1" s="24" t="s">
        <v>108</v>
      </c>
    </row>
    <row r="2" spans="1:14" ht="18.75" x14ac:dyDescent="0.3">
      <c r="A2" s="25">
        <v>3005</v>
      </c>
      <c r="B2" s="3" t="s">
        <v>0</v>
      </c>
      <c r="C2" s="3" t="s">
        <v>1</v>
      </c>
      <c r="D2" s="30">
        <v>4.2</v>
      </c>
      <c r="E2" s="19">
        <v>4.2</v>
      </c>
      <c r="F2" s="5">
        <f>E2/7*4</f>
        <v>2.4</v>
      </c>
      <c r="G2" s="36"/>
      <c r="H2" s="4">
        <v>4.8</v>
      </c>
      <c r="I2" s="4">
        <v>3</v>
      </c>
      <c r="J2" s="19">
        <f>H2-I2</f>
        <v>1.7999999999999998</v>
      </c>
      <c r="K2" s="5">
        <f>F2+J2</f>
        <v>4.1999999999999993</v>
      </c>
      <c r="L2" s="45"/>
      <c r="M2" s="58">
        <f>K2+I2</f>
        <v>7.1999999999999993</v>
      </c>
    </row>
    <row r="3" spans="1:14" ht="18.75" x14ac:dyDescent="0.3">
      <c r="A3" s="26">
        <v>3005</v>
      </c>
      <c r="B3" s="6" t="s">
        <v>2</v>
      </c>
      <c r="C3" s="35" t="s">
        <v>3</v>
      </c>
      <c r="D3" s="31">
        <v>2.8</v>
      </c>
      <c r="E3" s="13">
        <v>3.4</v>
      </c>
      <c r="F3" s="8">
        <f t="shared" ref="F3:F48" si="0">E3/7*4</f>
        <v>1.9428571428571428</v>
      </c>
      <c r="G3" s="37">
        <v>0.8</v>
      </c>
      <c r="H3" s="7">
        <v>3.6</v>
      </c>
      <c r="I3" s="7">
        <v>3</v>
      </c>
      <c r="J3" s="19">
        <f t="shared" ref="J3:J13" si="1">H3-I3</f>
        <v>0.60000000000000009</v>
      </c>
      <c r="K3" s="5">
        <f t="shared" ref="K3:K13" si="2">F3+J3</f>
        <v>2.5428571428571427</v>
      </c>
      <c r="L3" s="48">
        <v>5.9999999999999991</v>
      </c>
      <c r="M3" s="61">
        <f t="shared" ref="M3:M13" si="3">K3+I3</f>
        <v>5.5428571428571427</v>
      </c>
      <c r="N3" s="14" t="s">
        <v>96</v>
      </c>
    </row>
    <row r="4" spans="1:14" ht="18.75" x14ac:dyDescent="0.3">
      <c r="A4" s="26">
        <v>3005</v>
      </c>
      <c r="B4" s="6" t="s">
        <v>4</v>
      </c>
      <c r="C4" s="35" t="s">
        <v>5</v>
      </c>
      <c r="D4" s="31">
        <v>0.7</v>
      </c>
      <c r="E4" s="13">
        <v>2.2999999999999998</v>
      </c>
      <c r="F4" s="8">
        <f t="shared" si="0"/>
        <v>1.3142857142857143</v>
      </c>
      <c r="G4" s="37">
        <v>0.7</v>
      </c>
      <c r="H4" s="7">
        <v>6</v>
      </c>
      <c r="I4" s="7">
        <v>3</v>
      </c>
      <c r="J4" s="19">
        <f t="shared" si="1"/>
        <v>3</v>
      </c>
      <c r="K4" s="5">
        <f t="shared" si="2"/>
        <v>4.3142857142857141</v>
      </c>
      <c r="L4" s="48">
        <v>6</v>
      </c>
      <c r="M4" s="58">
        <f t="shared" si="3"/>
        <v>7.3142857142857141</v>
      </c>
    </row>
    <row r="5" spans="1:14" ht="18.75" x14ac:dyDescent="0.3">
      <c r="A5" s="26">
        <v>3005</v>
      </c>
      <c r="B5" s="6" t="s">
        <v>6</v>
      </c>
      <c r="C5" s="6" t="s">
        <v>7</v>
      </c>
      <c r="D5" s="31">
        <v>3.5</v>
      </c>
      <c r="E5" s="20">
        <v>3.5</v>
      </c>
      <c r="F5" s="8">
        <f t="shared" si="0"/>
        <v>2</v>
      </c>
      <c r="G5" s="37"/>
      <c r="H5" s="7">
        <v>6</v>
      </c>
      <c r="I5" s="7">
        <v>3</v>
      </c>
      <c r="J5" s="19">
        <f t="shared" si="1"/>
        <v>3</v>
      </c>
      <c r="K5" s="5">
        <f t="shared" si="2"/>
        <v>5</v>
      </c>
      <c r="L5" s="46"/>
      <c r="M5" s="58">
        <f t="shared" si="3"/>
        <v>8</v>
      </c>
    </row>
    <row r="6" spans="1:14" ht="18.75" x14ac:dyDescent="0.3">
      <c r="A6" s="26">
        <v>3005</v>
      </c>
      <c r="B6" s="6" t="s">
        <v>8</v>
      </c>
      <c r="C6" s="6" t="s">
        <v>9</v>
      </c>
      <c r="D6" s="31">
        <v>4.9000000000000004</v>
      </c>
      <c r="E6" s="20">
        <v>4.9000000000000004</v>
      </c>
      <c r="F6" s="8">
        <f t="shared" si="0"/>
        <v>2.8000000000000003</v>
      </c>
      <c r="G6" s="37"/>
      <c r="H6" s="7">
        <v>4.8</v>
      </c>
      <c r="I6" s="7">
        <v>3</v>
      </c>
      <c r="J6" s="19">
        <f t="shared" si="1"/>
        <v>1.7999999999999998</v>
      </c>
      <c r="K6" s="5">
        <f t="shared" si="2"/>
        <v>4.5999999999999996</v>
      </c>
      <c r="L6" s="46"/>
      <c r="M6" s="58">
        <f t="shared" si="3"/>
        <v>7.6</v>
      </c>
    </row>
    <row r="7" spans="1:14" ht="18.75" x14ac:dyDescent="0.3">
      <c r="A7" s="26">
        <v>3005</v>
      </c>
      <c r="B7" s="6" t="s">
        <v>10</v>
      </c>
      <c r="C7" s="6" t="s">
        <v>11</v>
      </c>
      <c r="D7" s="32" t="s">
        <v>97</v>
      </c>
      <c r="E7" s="21" t="s">
        <v>97</v>
      </c>
      <c r="F7" s="17" t="s">
        <v>97</v>
      </c>
      <c r="G7" s="37"/>
      <c r="H7" s="17" t="s">
        <v>97</v>
      </c>
      <c r="I7" s="17" t="s">
        <v>97</v>
      </c>
      <c r="J7" s="21" t="s">
        <v>97</v>
      </c>
      <c r="K7" s="29" t="s">
        <v>97</v>
      </c>
      <c r="L7" s="47"/>
      <c r="M7" s="59" t="s">
        <v>97</v>
      </c>
    </row>
    <row r="8" spans="1:14" ht="18.75" x14ac:dyDescent="0.3">
      <c r="A8" s="26">
        <v>3005</v>
      </c>
      <c r="B8" s="6" t="s">
        <v>12</v>
      </c>
      <c r="C8" s="6" t="s">
        <v>13</v>
      </c>
      <c r="D8" s="31">
        <v>4.2</v>
      </c>
      <c r="E8" s="20">
        <v>4.2</v>
      </c>
      <c r="F8" s="8">
        <f t="shared" si="0"/>
        <v>2.4</v>
      </c>
      <c r="G8" s="37"/>
      <c r="H8" s="7">
        <v>4.5</v>
      </c>
      <c r="I8" s="7">
        <v>3</v>
      </c>
      <c r="J8" s="19">
        <f t="shared" si="1"/>
        <v>1.5</v>
      </c>
      <c r="K8" s="5">
        <f t="shared" si="2"/>
        <v>3.9</v>
      </c>
      <c r="L8" s="46"/>
      <c r="M8" s="58">
        <f t="shared" si="3"/>
        <v>6.9</v>
      </c>
    </row>
    <row r="9" spans="1:14" ht="18.75" x14ac:dyDescent="0.3">
      <c r="A9" s="26">
        <v>3005</v>
      </c>
      <c r="B9" s="6" t="s">
        <v>14</v>
      </c>
      <c r="C9" s="6" t="s">
        <v>15</v>
      </c>
      <c r="D9" s="31">
        <v>4.9000000000000004</v>
      </c>
      <c r="E9" s="20">
        <v>4.9000000000000004</v>
      </c>
      <c r="F9" s="8">
        <f t="shared" si="0"/>
        <v>2.8000000000000003</v>
      </c>
      <c r="G9" s="37"/>
      <c r="H9" s="7">
        <v>4.8</v>
      </c>
      <c r="I9" s="7">
        <v>3</v>
      </c>
      <c r="J9" s="19">
        <f t="shared" si="1"/>
        <v>1.7999999999999998</v>
      </c>
      <c r="K9" s="5">
        <f t="shared" si="2"/>
        <v>4.5999999999999996</v>
      </c>
      <c r="L9" s="46"/>
      <c r="M9" s="58">
        <f t="shared" si="3"/>
        <v>7.6</v>
      </c>
    </row>
    <row r="10" spans="1:14" ht="18.75" x14ac:dyDescent="0.3">
      <c r="A10" s="26">
        <v>3005</v>
      </c>
      <c r="B10" s="6" t="s">
        <v>16</v>
      </c>
      <c r="C10" s="6" t="s">
        <v>17</v>
      </c>
      <c r="D10" s="31">
        <v>6.3</v>
      </c>
      <c r="E10" s="20">
        <v>6.3</v>
      </c>
      <c r="F10" s="8">
        <f t="shared" si="0"/>
        <v>3.6</v>
      </c>
      <c r="G10" s="37"/>
      <c r="H10" s="7">
        <v>5.8</v>
      </c>
      <c r="I10" s="7">
        <v>3</v>
      </c>
      <c r="J10" s="19">
        <f t="shared" si="1"/>
        <v>2.8</v>
      </c>
      <c r="K10" s="5">
        <f t="shared" si="2"/>
        <v>6.4</v>
      </c>
      <c r="L10" s="46"/>
      <c r="M10" s="58">
        <f t="shared" si="3"/>
        <v>9.4</v>
      </c>
    </row>
    <row r="11" spans="1:14" ht="18.75" x14ac:dyDescent="0.3">
      <c r="A11" s="26">
        <v>3005</v>
      </c>
      <c r="B11" s="6" t="s">
        <v>18</v>
      </c>
      <c r="C11" s="6" t="s">
        <v>19</v>
      </c>
      <c r="D11" s="31">
        <v>2.8</v>
      </c>
      <c r="E11" s="20">
        <v>2.8</v>
      </c>
      <c r="F11" s="8">
        <f t="shared" si="0"/>
        <v>1.5999999999999999</v>
      </c>
      <c r="G11" s="37"/>
      <c r="H11" s="7">
        <v>6</v>
      </c>
      <c r="I11" s="7">
        <v>3</v>
      </c>
      <c r="J11" s="19">
        <f t="shared" si="1"/>
        <v>3</v>
      </c>
      <c r="K11" s="5">
        <f t="shared" si="2"/>
        <v>4.5999999999999996</v>
      </c>
      <c r="L11" s="46"/>
      <c r="M11" s="58">
        <f t="shared" si="3"/>
        <v>7.6</v>
      </c>
    </row>
    <row r="12" spans="1:14" ht="18.75" x14ac:dyDescent="0.3">
      <c r="A12" s="26">
        <v>3005</v>
      </c>
      <c r="B12" s="6" t="s">
        <v>20</v>
      </c>
      <c r="C12" s="6" t="s">
        <v>21</v>
      </c>
      <c r="D12" s="31">
        <v>3.5</v>
      </c>
      <c r="E12" s="20">
        <v>3.5</v>
      </c>
      <c r="F12" s="8">
        <f t="shared" si="0"/>
        <v>2</v>
      </c>
      <c r="G12" s="37"/>
      <c r="H12" s="7">
        <v>4.8</v>
      </c>
      <c r="I12" s="7">
        <v>3</v>
      </c>
      <c r="J12" s="19">
        <f t="shared" si="1"/>
        <v>1.7999999999999998</v>
      </c>
      <c r="K12" s="5">
        <f t="shared" si="2"/>
        <v>3.8</v>
      </c>
      <c r="L12" s="46"/>
      <c r="M12" s="58">
        <f t="shared" si="3"/>
        <v>6.8</v>
      </c>
    </row>
    <row r="13" spans="1:14" ht="18.75" x14ac:dyDescent="0.3">
      <c r="A13" s="26">
        <v>3005</v>
      </c>
      <c r="B13" s="6" t="s">
        <v>22</v>
      </c>
      <c r="C13" s="35" t="s">
        <v>23</v>
      </c>
      <c r="D13" s="31">
        <v>0.7</v>
      </c>
      <c r="E13" s="13">
        <v>1.7</v>
      </c>
      <c r="F13" s="8">
        <f t="shared" si="0"/>
        <v>0.97142857142857142</v>
      </c>
      <c r="G13" s="37">
        <v>1.4</v>
      </c>
      <c r="H13" s="7">
        <v>5.8</v>
      </c>
      <c r="I13" s="7">
        <v>3</v>
      </c>
      <c r="J13" s="19">
        <f t="shared" si="1"/>
        <v>2.8</v>
      </c>
      <c r="K13" s="5">
        <f t="shared" si="2"/>
        <v>3.7714285714285714</v>
      </c>
      <c r="L13" s="48">
        <v>6</v>
      </c>
      <c r="M13" s="58">
        <f t="shared" si="3"/>
        <v>6.7714285714285714</v>
      </c>
    </row>
    <row r="14" spans="1:14" ht="18.75" x14ac:dyDescent="0.3">
      <c r="A14" s="26">
        <v>3005</v>
      </c>
      <c r="B14" s="6" t="s">
        <v>24</v>
      </c>
      <c r="C14" s="6" t="s">
        <v>25</v>
      </c>
      <c r="D14" s="32" t="s">
        <v>97</v>
      </c>
      <c r="E14" s="21" t="s">
        <v>97</v>
      </c>
      <c r="F14" s="17" t="s">
        <v>97</v>
      </c>
      <c r="G14" s="37"/>
      <c r="H14" s="17" t="s">
        <v>97</v>
      </c>
      <c r="I14" s="17" t="s">
        <v>97</v>
      </c>
      <c r="J14" s="21" t="s">
        <v>97</v>
      </c>
      <c r="K14" s="29" t="s">
        <v>97</v>
      </c>
      <c r="L14" s="47" t="s">
        <v>97</v>
      </c>
      <c r="M14" s="60" t="s">
        <v>97</v>
      </c>
    </row>
    <row r="15" spans="1:14" ht="18.75" x14ac:dyDescent="0.3">
      <c r="A15" s="26">
        <v>3005</v>
      </c>
      <c r="B15" s="39" t="s">
        <v>26</v>
      </c>
      <c r="C15" s="39" t="s">
        <v>27</v>
      </c>
      <c r="D15" s="31">
        <v>6.3</v>
      </c>
      <c r="E15" s="20">
        <v>6.3</v>
      </c>
      <c r="F15" s="51">
        <f t="shared" si="0"/>
        <v>3.6</v>
      </c>
      <c r="G15" s="52">
        <v>0.5</v>
      </c>
      <c r="H15" s="13">
        <v>0</v>
      </c>
      <c r="I15" s="43" t="s">
        <v>97</v>
      </c>
      <c r="J15" s="21" t="s">
        <v>97</v>
      </c>
      <c r="K15" s="51">
        <f>D15</f>
        <v>6.3</v>
      </c>
      <c r="L15" s="53">
        <f>K15</f>
        <v>6.3</v>
      </c>
      <c r="M15" s="54">
        <f>K15</f>
        <v>6.3</v>
      </c>
    </row>
    <row r="16" spans="1:14" ht="18.75" x14ac:dyDescent="0.3">
      <c r="A16" s="26">
        <v>3005</v>
      </c>
      <c r="B16" s="6" t="s">
        <v>28</v>
      </c>
      <c r="C16" s="6" t="s">
        <v>29</v>
      </c>
      <c r="D16" s="32" t="s">
        <v>97</v>
      </c>
      <c r="E16" s="21" t="s">
        <v>97</v>
      </c>
      <c r="F16" s="17" t="s">
        <v>97</v>
      </c>
      <c r="G16" s="37"/>
      <c r="H16" s="17" t="s">
        <v>97</v>
      </c>
      <c r="I16" s="17" t="s">
        <v>97</v>
      </c>
      <c r="J16" s="21" t="s">
        <v>97</v>
      </c>
      <c r="K16" s="29" t="s">
        <v>97</v>
      </c>
      <c r="L16" s="47" t="s">
        <v>97</v>
      </c>
      <c r="M16" s="60" t="s">
        <v>97</v>
      </c>
    </row>
    <row r="17" spans="1:13" ht="18.75" x14ac:dyDescent="0.3">
      <c r="A17" s="26">
        <v>3005</v>
      </c>
      <c r="B17" s="6" t="s">
        <v>30</v>
      </c>
      <c r="C17" s="35" t="s">
        <v>31</v>
      </c>
      <c r="D17" s="31">
        <v>2.1</v>
      </c>
      <c r="E17" s="13">
        <v>2.8</v>
      </c>
      <c r="F17" s="8">
        <f t="shared" si="0"/>
        <v>1.5999999999999999</v>
      </c>
      <c r="G17" s="37">
        <v>1.3</v>
      </c>
      <c r="H17" s="7">
        <v>3.8</v>
      </c>
      <c r="I17" s="7">
        <v>3</v>
      </c>
      <c r="J17" s="19">
        <f t="shared" ref="J17:J39" si="4">H17-I17</f>
        <v>0.79999999999999982</v>
      </c>
      <c r="K17" s="5">
        <f t="shared" ref="K17:K39" si="5">F17+J17</f>
        <v>2.3999999999999995</v>
      </c>
      <c r="L17" s="48">
        <v>5.9999999999999991</v>
      </c>
      <c r="M17" s="61">
        <f t="shared" ref="M17:M46" si="6">K17+I17</f>
        <v>5.3999999999999995</v>
      </c>
    </row>
    <row r="18" spans="1:13" ht="18.75" x14ac:dyDescent="0.3">
      <c r="A18" s="26">
        <v>3005</v>
      </c>
      <c r="B18" s="6" t="s">
        <v>32</v>
      </c>
      <c r="C18" s="6" t="s">
        <v>33</v>
      </c>
      <c r="D18" s="31">
        <v>4.9000000000000004</v>
      </c>
      <c r="E18" s="20">
        <v>4.9000000000000004</v>
      </c>
      <c r="F18" s="8">
        <f t="shared" si="0"/>
        <v>2.8000000000000003</v>
      </c>
      <c r="G18" s="37"/>
      <c r="H18" s="7">
        <v>6</v>
      </c>
      <c r="I18" s="7">
        <v>3</v>
      </c>
      <c r="J18" s="19">
        <f t="shared" si="4"/>
        <v>3</v>
      </c>
      <c r="K18" s="5">
        <f t="shared" si="5"/>
        <v>5.8000000000000007</v>
      </c>
      <c r="L18" s="46"/>
      <c r="M18" s="58">
        <f t="shared" si="6"/>
        <v>8.8000000000000007</v>
      </c>
    </row>
    <row r="19" spans="1:13" ht="18.75" x14ac:dyDescent="0.3">
      <c r="A19" s="26">
        <v>3005</v>
      </c>
      <c r="B19" s="6" t="s">
        <v>34</v>
      </c>
      <c r="C19" s="6" t="s">
        <v>35</v>
      </c>
      <c r="D19" s="31">
        <v>6.3</v>
      </c>
      <c r="E19" s="20">
        <v>6.3</v>
      </c>
      <c r="F19" s="8">
        <f t="shared" si="0"/>
        <v>3.6</v>
      </c>
      <c r="G19" s="37"/>
      <c r="H19" s="7">
        <v>4.5</v>
      </c>
      <c r="I19" s="7">
        <v>3</v>
      </c>
      <c r="J19" s="19">
        <f t="shared" si="4"/>
        <v>1.5</v>
      </c>
      <c r="K19" s="5">
        <f t="shared" si="5"/>
        <v>5.0999999999999996</v>
      </c>
      <c r="L19" s="46"/>
      <c r="M19" s="58">
        <f t="shared" si="6"/>
        <v>8.1</v>
      </c>
    </row>
    <row r="20" spans="1:13" ht="18.75" x14ac:dyDescent="0.3">
      <c r="A20" s="26">
        <v>3005</v>
      </c>
      <c r="B20" s="6" t="s">
        <v>36</v>
      </c>
      <c r="C20" s="6" t="s">
        <v>37</v>
      </c>
      <c r="D20" s="31">
        <v>5.6</v>
      </c>
      <c r="E20" s="20">
        <v>5.6</v>
      </c>
      <c r="F20" s="8">
        <f t="shared" si="0"/>
        <v>3.1999999999999997</v>
      </c>
      <c r="G20" s="37"/>
      <c r="H20" s="7">
        <v>6</v>
      </c>
      <c r="I20" s="7">
        <v>3</v>
      </c>
      <c r="J20" s="19">
        <f t="shared" si="4"/>
        <v>3</v>
      </c>
      <c r="K20" s="5">
        <f t="shared" si="5"/>
        <v>6.1999999999999993</v>
      </c>
      <c r="L20" s="46"/>
      <c r="M20" s="58">
        <f t="shared" si="6"/>
        <v>9.1999999999999993</v>
      </c>
    </row>
    <row r="21" spans="1:13" ht="18.75" x14ac:dyDescent="0.3">
      <c r="A21" s="26">
        <v>3005</v>
      </c>
      <c r="B21" s="6" t="s">
        <v>38</v>
      </c>
      <c r="C21" s="6" t="s">
        <v>39</v>
      </c>
      <c r="D21" s="31">
        <v>3.5</v>
      </c>
      <c r="E21" s="20">
        <v>3.5</v>
      </c>
      <c r="F21" s="8">
        <f t="shared" si="0"/>
        <v>2</v>
      </c>
      <c r="G21" s="37"/>
      <c r="H21" s="7">
        <v>4.8</v>
      </c>
      <c r="I21" s="7">
        <v>3</v>
      </c>
      <c r="J21" s="19">
        <f t="shared" si="4"/>
        <v>1.7999999999999998</v>
      </c>
      <c r="K21" s="5">
        <f t="shared" si="5"/>
        <v>3.8</v>
      </c>
      <c r="L21" s="46"/>
      <c r="M21" s="58">
        <f t="shared" si="6"/>
        <v>6.8</v>
      </c>
    </row>
    <row r="22" spans="1:13" ht="18.75" x14ac:dyDescent="0.3">
      <c r="A22" s="26">
        <v>3005</v>
      </c>
      <c r="B22" s="39" t="s">
        <v>40</v>
      </c>
      <c r="C22" s="39" t="s">
        <v>41</v>
      </c>
      <c r="D22" s="31">
        <v>4.9000000000000004</v>
      </c>
      <c r="E22" s="20">
        <v>4.9000000000000004</v>
      </c>
      <c r="F22" s="51">
        <f t="shared" si="0"/>
        <v>2.8000000000000003</v>
      </c>
      <c r="G22" s="52">
        <v>1.4</v>
      </c>
      <c r="H22" s="7">
        <v>0</v>
      </c>
      <c r="I22" s="43" t="s">
        <v>97</v>
      </c>
      <c r="J22" s="21" t="s">
        <v>97</v>
      </c>
      <c r="K22" s="51">
        <f>D22</f>
        <v>4.9000000000000004</v>
      </c>
      <c r="L22" s="53">
        <f>K22</f>
        <v>4.9000000000000004</v>
      </c>
      <c r="M22" s="54">
        <f>K22</f>
        <v>4.9000000000000004</v>
      </c>
    </row>
    <row r="23" spans="1:13" ht="18.75" x14ac:dyDescent="0.3">
      <c r="A23" s="26">
        <v>3005</v>
      </c>
      <c r="B23" s="6" t="s">
        <v>42</v>
      </c>
      <c r="C23" s="6" t="s">
        <v>43</v>
      </c>
      <c r="D23" s="31">
        <v>4.9000000000000004</v>
      </c>
      <c r="E23" s="20">
        <v>4.9000000000000004</v>
      </c>
      <c r="F23" s="8">
        <f t="shared" si="0"/>
        <v>2.8000000000000003</v>
      </c>
      <c r="G23" s="37"/>
      <c r="H23" s="7">
        <v>4.8</v>
      </c>
      <c r="I23" s="7">
        <v>3</v>
      </c>
      <c r="J23" s="19">
        <f t="shared" si="4"/>
        <v>1.7999999999999998</v>
      </c>
      <c r="K23" s="5">
        <f t="shared" si="5"/>
        <v>4.5999999999999996</v>
      </c>
      <c r="L23" s="46"/>
      <c r="M23" s="58">
        <f t="shared" si="6"/>
        <v>7.6</v>
      </c>
    </row>
    <row r="24" spans="1:13" ht="18.75" x14ac:dyDescent="0.3">
      <c r="A24" s="26">
        <v>3005</v>
      </c>
      <c r="B24" s="6" t="s">
        <v>44</v>
      </c>
      <c r="C24" s="6" t="s">
        <v>45</v>
      </c>
      <c r="D24" s="31">
        <v>3.5</v>
      </c>
      <c r="E24" s="20">
        <v>3.5</v>
      </c>
      <c r="F24" s="8">
        <f t="shared" si="0"/>
        <v>2</v>
      </c>
      <c r="G24" s="37"/>
      <c r="H24" s="7">
        <v>4.8</v>
      </c>
      <c r="I24" s="7">
        <v>3</v>
      </c>
      <c r="J24" s="19">
        <f t="shared" si="4"/>
        <v>1.7999999999999998</v>
      </c>
      <c r="K24" s="5">
        <f t="shared" si="5"/>
        <v>3.8</v>
      </c>
      <c r="L24" s="46"/>
      <c r="M24" s="58">
        <f t="shared" si="6"/>
        <v>6.8</v>
      </c>
    </row>
    <row r="25" spans="1:13" ht="18.75" x14ac:dyDescent="0.3">
      <c r="A25" s="26">
        <v>3005</v>
      </c>
      <c r="B25" s="6" t="s">
        <v>46</v>
      </c>
      <c r="C25" s="6" t="s">
        <v>47</v>
      </c>
      <c r="D25" s="31">
        <v>4.9000000000000004</v>
      </c>
      <c r="E25" s="20">
        <v>4.9000000000000004</v>
      </c>
      <c r="F25" s="8">
        <f t="shared" si="0"/>
        <v>2.8000000000000003</v>
      </c>
      <c r="G25" s="37"/>
      <c r="H25" s="7">
        <v>6</v>
      </c>
      <c r="I25" s="7">
        <v>3</v>
      </c>
      <c r="J25" s="19">
        <f t="shared" si="4"/>
        <v>3</v>
      </c>
      <c r="K25" s="5">
        <f t="shared" si="5"/>
        <v>5.8000000000000007</v>
      </c>
      <c r="L25" s="46"/>
      <c r="M25" s="58">
        <f t="shared" si="6"/>
        <v>8.8000000000000007</v>
      </c>
    </row>
    <row r="26" spans="1:13" ht="18.75" x14ac:dyDescent="0.3">
      <c r="A26" s="26">
        <v>3005</v>
      </c>
      <c r="B26" s="6" t="s">
        <v>48</v>
      </c>
      <c r="C26" s="6" t="s">
        <v>49</v>
      </c>
      <c r="D26" s="31">
        <v>4.9000000000000004</v>
      </c>
      <c r="E26" s="20">
        <v>4.9000000000000004</v>
      </c>
      <c r="F26" s="8">
        <f t="shared" si="0"/>
        <v>2.8000000000000003</v>
      </c>
      <c r="G26" s="37"/>
      <c r="H26" s="7">
        <v>4.8</v>
      </c>
      <c r="I26" s="7">
        <v>3</v>
      </c>
      <c r="J26" s="19">
        <f t="shared" si="4"/>
        <v>1.7999999999999998</v>
      </c>
      <c r="K26" s="5">
        <f t="shared" si="5"/>
        <v>4.5999999999999996</v>
      </c>
      <c r="L26" s="46"/>
      <c r="M26" s="58">
        <f t="shared" si="6"/>
        <v>7.6</v>
      </c>
    </row>
    <row r="27" spans="1:13" ht="18.75" x14ac:dyDescent="0.3">
      <c r="A27" s="26">
        <v>3005</v>
      </c>
      <c r="B27" s="6" t="s">
        <v>50</v>
      </c>
      <c r="C27" s="6" t="s">
        <v>51</v>
      </c>
      <c r="D27" s="31">
        <v>3.5</v>
      </c>
      <c r="E27" s="20">
        <v>3.5</v>
      </c>
      <c r="F27" s="8">
        <f t="shared" si="0"/>
        <v>2</v>
      </c>
      <c r="G27" s="37"/>
      <c r="H27" s="7">
        <v>6</v>
      </c>
      <c r="I27" s="7">
        <v>3</v>
      </c>
      <c r="J27" s="19">
        <f t="shared" si="4"/>
        <v>3</v>
      </c>
      <c r="K27" s="5">
        <f t="shared" si="5"/>
        <v>5</v>
      </c>
      <c r="L27" s="46"/>
      <c r="M27" s="58">
        <f t="shared" si="6"/>
        <v>8</v>
      </c>
    </row>
    <row r="28" spans="1:13" ht="18.75" x14ac:dyDescent="0.3">
      <c r="A28" s="26">
        <v>3005</v>
      </c>
      <c r="B28" s="6" t="s">
        <v>52</v>
      </c>
      <c r="C28" s="6" t="s">
        <v>53</v>
      </c>
      <c r="D28" s="31">
        <v>6.3</v>
      </c>
      <c r="E28" s="20">
        <v>6.3</v>
      </c>
      <c r="F28" s="8">
        <f t="shared" si="0"/>
        <v>3.6</v>
      </c>
      <c r="G28" s="37"/>
      <c r="H28" s="7">
        <v>4.5</v>
      </c>
      <c r="I28" s="7">
        <v>3</v>
      </c>
      <c r="J28" s="19">
        <f t="shared" si="4"/>
        <v>1.5</v>
      </c>
      <c r="K28" s="5">
        <f t="shared" si="5"/>
        <v>5.0999999999999996</v>
      </c>
      <c r="L28" s="46"/>
      <c r="M28" s="58">
        <f t="shared" si="6"/>
        <v>8.1</v>
      </c>
    </row>
    <row r="29" spans="1:13" ht="18.75" x14ac:dyDescent="0.3">
      <c r="A29" s="26">
        <v>3005</v>
      </c>
      <c r="B29" s="6" t="s">
        <v>54</v>
      </c>
      <c r="C29" s="35" t="s">
        <v>55</v>
      </c>
      <c r="D29" s="31">
        <v>2.8</v>
      </c>
      <c r="E29" s="13">
        <v>3</v>
      </c>
      <c r="F29" s="8">
        <f t="shared" si="0"/>
        <v>1.7142857142857142</v>
      </c>
      <c r="G29" s="37">
        <v>0.7</v>
      </c>
      <c r="H29" s="7">
        <v>4.8</v>
      </c>
      <c r="I29" s="7">
        <v>3</v>
      </c>
      <c r="J29" s="19">
        <f t="shared" si="4"/>
        <v>1.7999999999999998</v>
      </c>
      <c r="K29" s="5">
        <f t="shared" si="5"/>
        <v>3.5142857142857142</v>
      </c>
      <c r="L29" s="48">
        <v>6.1000000000000005</v>
      </c>
      <c r="M29" s="58">
        <f t="shared" si="6"/>
        <v>6.5142857142857142</v>
      </c>
    </row>
    <row r="30" spans="1:13" ht="18.75" x14ac:dyDescent="0.3">
      <c r="A30" s="26">
        <v>3005</v>
      </c>
      <c r="B30" s="6" t="s">
        <v>56</v>
      </c>
      <c r="C30" s="6" t="s">
        <v>57</v>
      </c>
      <c r="D30" s="31">
        <v>4.2</v>
      </c>
      <c r="E30" s="20">
        <v>4.2</v>
      </c>
      <c r="F30" s="8">
        <f t="shared" si="0"/>
        <v>2.4</v>
      </c>
      <c r="G30" s="37"/>
      <c r="H30" s="7">
        <v>4.5</v>
      </c>
      <c r="I30" s="7">
        <v>3</v>
      </c>
      <c r="J30" s="19">
        <f t="shared" si="4"/>
        <v>1.5</v>
      </c>
      <c r="K30" s="5">
        <f t="shared" si="5"/>
        <v>3.9</v>
      </c>
      <c r="L30" s="46"/>
      <c r="M30" s="58">
        <f t="shared" si="6"/>
        <v>6.9</v>
      </c>
    </row>
    <row r="31" spans="1:13" ht="18.75" x14ac:dyDescent="0.3">
      <c r="A31" s="26">
        <v>3005</v>
      </c>
      <c r="B31" s="6" t="s">
        <v>58</v>
      </c>
      <c r="C31" s="6" t="s">
        <v>59</v>
      </c>
      <c r="D31" s="31">
        <v>6.3</v>
      </c>
      <c r="E31" s="20">
        <v>6.3</v>
      </c>
      <c r="F31" s="8">
        <f t="shared" si="0"/>
        <v>3.6</v>
      </c>
      <c r="G31" s="37"/>
      <c r="H31" s="7">
        <v>4.8</v>
      </c>
      <c r="I31" s="7">
        <v>3</v>
      </c>
      <c r="J31" s="19">
        <f t="shared" si="4"/>
        <v>1.7999999999999998</v>
      </c>
      <c r="K31" s="5">
        <f t="shared" si="5"/>
        <v>5.4</v>
      </c>
      <c r="L31" s="46"/>
      <c r="M31" s="58">
        <f t="shared" si="6"/>
        <v>8.4</v>
      </c>
    </row>
    <row r="32" spans="1:13" ht="18.75" x14ac:dyDescent="0.3">
      <c r="A32" s="26">
        <v>3005</v>
      </c>
      <c r="B32" s="6" t="s">
        <v>60</v>
      </c>
      <c r="C32" s="6" t="s">
        <v>61</v>
      </c>
      <c r="D32" s="31">
        <v>5.6</v>
      </c>
      <c r="E32" s="20">
        <v>5.6</v>
      </c>
      <c r="F32" s="8">
        <f t="shared" si="0"/>
        <v>3.1999999999999997</v>
      </c>
      <c r="G32" s="37"/>
      <c r="H32" s="7">
        <v>4.8</v>
      </c>
      <c r="I32" s="7">
        <v>3</v>
      </c>
      <c r="J32" s="19">
        <f t="shared" si="4"/>
        <v>1.7999999999999998</v>
      </c>
      <c r="K32" s="5">
        <f t="shared" si="5"/>
        <v>5</v>
      </c>
      <c r="L32" s="46"/>
      <c r="M32" s="58">
        <f t="shared" si="6"/>
        <v>8</v>
      </c>
    </row>
    <row r="33" spans="1:14" ht="18.75" x14ac:dyDescent="0.3">
      <c r="A33" s="26">
        <v>3005</v>
      </c>
      <c r="B33" s="6" t="s">
        <v>62</v>
      </c>
      <c r="C33" s="6" t="s">
        <v>63</v>
      </c>
      <c r="D33" s="31">
        <v>4.2</v>
      </c>
      <c r="E33" s="20">
        <v>4.2</v>
      </c>
      <c r="F33" s="8">
        <f t="shared" si="0"/>
        <v>2.4</v>
      </c>
      <c r="G33" s="37"/>
      <c r="H33" s="7">
        <v>6</v>
      </c>
      <c r="I33" s="7">
        <v>3</v>
      </c>
      <c r="J33" s="19">
        <f t="shared" si="4"/>
        <v>3</v>
      </c>
      <c r="K33" s="5">
        <f t="shared" si="5"/>
        <v>5.4</v>
      </c>
      <c r="L33" s="46"/>
      <c r="M33" s="58">
        <f t="shared" si="6"/>
        <v>8.4</v>
      </c>
    </row>
    <row r="34" spans="1:14" ht="18.75" x14ac:dyDescent="0.3">
      <c r="A34" s="26">
        <v>3005</v>
      </c>
      <c r="B34" s="6" t="s">
        <v>64</v>
      </c>
      <c r="C34" s="6" t="s">
        <v>65</v>
      </c>
      <c r="D34" s="32" t="s">
        <v>97</v>
      </c>
      <c r="E34" s="21" t="s">
        <v>97</v>
      </c>
      <c r="F34" s="17" t="s">
        <v>97</v>
      </c>
      <c r="G34" s="37"/>
      <c r="H34" s="17" t="s">
        <v>97</v>
      </c>
      <c r="I34" s="17" t="s">
        <v>97</v>
      </c>
      <c r="J34" s="21" t="s">
        <v>97</v>
      </c>
      <c r="K34" s="29" t="s">
        <v>97</v>
      </c>
      <c r="L34" s="47"/>
      <c r="M34" s="59" t="s">
        <v>97</v>
      </c>
    </row>
    <row r="35" spans="1:14" ht="18.75" x14ac:dyDescent="0.3">
      <c r="A35" s="26">
        <v>3005</v>
      </c>
      <c r="B35" s="6" t="s">
        <v>66</v>
      </c>
      <c r="C35" s="6" t="s">
        <v>67</v>
      </c>
      <c r="D35" s="31">
        <v>4.9000000000000004</v>
      </c>
      <c r="E35" s="20">
        <v>4.9000000000000004</v>
      </c>
      <c r="F35" s="8">
        <f t="shared" si="0"/>
        <v>2.8000000000000003</v>
      </c>
      <c r="G35" s="37"/>
      <c r="H35" s="7">
        <v>4.8</v>
      </c>
      <c r="I35" s="7">
        <v>3</v>
      </c>
      <c r="J35" s="19">
        <f t="shared" si="4"/>
        <v>1.7999999999999998</v>
      </c>
      <c r="K35" s="5">
        <f t="shared" si="5"/>
        <v>4.5999999999999996</v>
      </c>
      <c r="L35" s="46"/>
      <c r="M35" s="58">
        <f t="shared" si="6"/>
        <v>7.6</v>
      </c>
    </row>
    <row r="36" spans="1:14" ht="18.75" x14ac:dyDescent="0.3">
      <c r="A36" s="26">
        <v>3005</v>
      </c>
      <c r="B36" s="6" t="s">
        <v>68</v>
      </c>
      <c r="C36" s="35" t="s">
        <v>69</v>
      </c>
      <c r="D36" s="31">
        <v>2.1</v>
      </c>
      <c r="E36" s="13">
        <v>3</v>
      </c>
      <c r="F36" s="8">
        <f t="shared" si="0"/>
        <v>1.7142857142857142</v>
      </c>
      <c r="G36" s="37">
        <v>0.6</v>
      </c>
      <c r="H36" s="7">
        <v>4.8</v>
      </c>
      <c r="I36" s="7">
        <v>3</v>
      </c>
      <c r="J36" s="19">
        <f t="shared" si="4"/>
        <v>1.7999999999999998</v>
      </c>
      <c r="K36" s="5">
        <f t="shared" si="5"/>
        <v>3.5142857142857142</v>
      </c>
      <c r="L36" s="48">
        <v>6</v>
      </c>
      <c r="M36" s="58">
        <f t="shared" si="6"/>
        <v>6.5142857142857142</v>
      </c>
    </row>
    <row r="37" spans="1:14" ht="18.75" x14ac:dyDescent="0.3">
      <c r="A37" s="26">
        <v>3005</v>
      </c>
      <c r="B37" s="6" t="s">
        <v>70</v>
      </c>
      <c r="C37" s="6" t="s">
        <v>71</v>
      </c>
      <c r="D37" s="31">
        <v>7</v>
      </c>
      <c r="E37" s="20">
        <v>7</v>
      </c>
      <c r="F37" s="8">
        <f t="shared" si="0"/>
        <v>4</v>
      </c>
      <c r="G37" s="37"/>
      <c r="H37" s="7">
        <v>3.6</v>
      </c>
      <c r="I37" s="7">
        <v>3</v>
      </c>
      <c r="J37" s="19">
        <f t="shared" si="4"/>
        <v>0.60000000000000009</v>
      </c>
      <c r="K37" s="5">
        <f t="shared" si="5"/>
        <v>4.5999999999999996</v>
      </c>
      <c r="L37" s="46"/>
      <c r="M37" s="58">
        <f t="shared" si="6"/>
        <v>7.6</v>
      </c>
      <c r="N37" s="14" t="s">
        <v>96</v>
      </c>
    </row>
    <row r="38" spans="1:14" ht="18.75" x14ac:dyDescent="0.3">
      <c r="A38" s="26">
        <v>3005</v>
      </c>
      <c r="B38" s="6" t="s">
        <v>72</v>
      </c>
      <c r="C38" s="6" t="s">
        <v>73</v>
      </c>
      <c r="D38" s="31">
        <v>4.9000000000000004</v>
      </c>
      <c r="E38" s="20">
        <v>4.9000000000000004</v>
      </c>
      <c r="F38" s="8">
        <f t="shared" si="0"/>
        <v>2.8000000000000003</v>
      </c>
      <c r="G38" s="37"/>
      <c r="H38" s="7">
        <v>4.8</v>
      </c>
      <c r="I38" s="7">
        <v>3</v>
      </c>
      <c r="J38" s="19">
        <f t="shared" si="4"/>
        <v>1.7999999999999998</v>
      </c>
      <c r="K38" s="5">
        <f t="shared" si="5"/>
        <v>4.5999999999999996</v>
      </c>
      <c r="L38" s="46"/>
      <c r="M38" s="58">
        <f t="shared" si="6"/>
        <v>7.6</v>
      </c>
    </row>
    <row r="39" spans="1:14" ht="18.75" x14ac:dyDescent="0.3">
      <c r="A39" s="26">
        <v>3005</v>
      </c>
      <c r="B39" s="6" t="s">
        <v>74</v>
      </c>
      <c r="C39" s="6" t="s">
        <v>75</v>
      </c>
      <c r="D39" s="31">
        <v>2.8</v>
      </c>
      <c r="E39" s="20">
        <v>2.8</v>
      </c>
      <c r="F39" s="8">
        <f t="shared" si="0"/>
        <v>1.5999999999999999</v>
      </c>
      <c r="G39" s="37">
        <v>0.8</v>
      </c>
      <c r="H39" s="7">
        <v>5.8</v>
      </c>
      <c r="I39" s="7">
        <v>3</v>
      </c>
      <c r="J39" s="19">
        <f t="shared" si="4"/>
        <v>2.8</v>
      </c>
      <c r="K39" s="5">
        <f t="shared" si="5"/>
        <v>4.3999999999999995</v>
      </c>
      <c r="L39" s="48">
        <v>6.4999999999999991</v>
      </c>
      <c r="M39" s="58">
        <f t="shared" si="6"/>
        <v>7.3999999999999995</v>
      </c>
    </row>
    <row r="40" spans="1:14" ht="18.75" x14ac:dyDescent="0.3">
      <c r="A40" s="26">
        <v>3005</v>
      </c>
      <c r="B40" s="6" t="s">
        <v>76</v>
      </c>
      <c r="C40" s="6" t="s">
        <v>77</v>
      </c>
      <c r="D40" s="32" t="s">
        <v>97</v>
      </c>
      <c r="E40" s="21" t="s">
        <v>97</v>
      </c>
      <c r="F40" s="17" t="s">
        <v>97</v>
      </c>
      <c r="G40" s="37"/>
      <c r="H40" s="17" t="s">
        <v>97</v>
      </c>
      <c r="I40" s="17" t="s">
        <v>97</v>
      </c>
      <c r="J40" s="21" t="s">
        <v>97</v>
      </c>
      <c r="K40" s="29" t="s">
        <v>97</v>
      </c>
      <c r="L40" s="47"/>
      <c r="M40" s="59" t="s">
        <v>97</v>
      </c>
    </row>
    <row r="41" spans="1:14" ht="18.75" x14ac:dyDescent="0.3">
      <c r="A41" s="26">
        <v>3005</v>
      </c>
      <c r="B41" s="6" t="s">
        <v>78</v>
      </c>
      <c r="C41" s="6" t="s">
        <v>79</v>
      </c>
      <c r="D41" s="32" t="s">
        <v>97</v>
      </c>
      <c r="E41" s="21" t="s">
        <v>97</v>
      </c>
      <c r="F41" s="17" t="s">
        <v>97</v>
      </c>
      <c r="G41" s="37"/>
      <c r="H41" s="17" t="s">
        <v>97</v>
      </c>
      <c r="I41" s="17" t="s">
        <v>97</v>
      </c>
      <c r="J41" s="21" t="s">
        <v>97</v>
      </c>
      <c r="K41" s="29" t="s">
        <v>97</v>
      </c>
      <c r="L41" s="47"/>
      <c r="M41" s="59" t="s">
        <v>97</v>
      </c>
    </row>
    <row r="42" spans="1:14" ht="18.75" x14ac:dyDescent="0.3">
      <c r="A42" s="26">
        <v>3005</v>
      </c>
      <c r="B42" s="6" t="s">
        <v>80</v>
      </c>
      <c r="C42" s="6" t="s">
        <v>81</v>
      </c>
      <c r="D42" s="31">
        <v>5.6</v>
      </c>
      <c r="E42" s="20">
        <v>5.6</v>
      </c>
      <c r="F42" s="8">
        <f t="shared" si="0"/>
        <v>3.1999999999999997</v>
      </c>
      <c r="G42" s="37"/>
      <c r="H42" s="7">
        <v>4.5</v>
      </c>
      <c r="I42" s="7">
        <v>3</v>
      </c>
      <c r="J42" s="19">
        <f t="shared" ref="J42:J45" si="7">H42-I42</f>
        <v>1.5</v>
      </c>
      <c r="K42" s="5">
        <f t="shared" ref="K42:K45" si="8">F42+J42</f>
        <v>4.6999999999999993</v>
      </c>
      <c r="L42" s="46"/>
      <c r="M42" s="58">
        <f t="shared" si="6"/>
        <v>7.6999999999999993</v>
      </c>
    </row>
    <row r="43" spans="1:14" ht="18.75" x14ac:dyDescent="0.3">
      <c r="A43" s="26">
        <v>3005</v>
      </c>
      <c r="B43" s="6" t="s">
        <v>82</v>
      </c>
      <c r="C43" s="6" t="s">
        <v>83</v>
      </c>
      <c r="D43" s="31">
        <v>2.8</v>
      </c>
      <c r="E43" s="20">
        <v>2.8</v>
      </c>
      <c r="F43" s="8">
        <f t="shared" si="0"/>
        <v>1.5999999999999999</v>
      </c>
      <c r="G43" s="37">
        <v>1.1000000000000001</v>
      </c>
      <c r="H43" s="7">
        <v>4.8</v>
      </c>
      <c r="I43" s="7">
        <v>3</v>
      </c>
      <c r="J43" s="19">
        <f t="shared" si="7"/>
        <v>1.7999999999999998</v>
      </c>
      <c r="K43" s="5">
        <f t="shared" si="8"/>
        <v>3.3999999999999995</v>
      </c>
      <c r="L43" s="48">
        <v>6.2999999999999989</v>
      </c>
      <c r="M43" s="58">
        <f t="shared" si="6"/>
        <v>6.3999999999999995</v>
      </c>
    </row>
    <row r="44" spans="1:14" ht="18.75" x14ac:dyDescent="0.3">
      <c r="A44" s="26">
        <v>3005</v>
      </c>
      <c r="B44" s="6" t="s">
        <v>84</v>
      </c>
      <c r="C44" s="6" t="s">
        <v>85</v>
      </c>
      <c r="D44" s="31">
        <v>4.2</v>
      </c>
      <c r="E44" s="20">
        <v>4.2</v>
      </c>
      <c r="F44" s="8">
        <f t="shared" si="0"/>
        <v>2.4</v>
      </c>
      <c r="G44" s="37"/>
      <c r="H44" s="7">
        <v>6</v>
      </c>
      <c r="I44" s="7">
        <v>3</v>
      </c>
      <c r="J44" s="19">
        <f t="shared" si="7"/>
        <v>3</v>
      </c>
      <c r="K44" s="5">
        <f t="shared" si="8"/>
        <v>5.4</v>
      </c>
      <c r="L44" s="46"/>
      <c r="M44" s="58">
        <f t="shared" si="6"/>
        <v>8.4</v>
      </c>
    </row>
    <row r="45" spans="1:14" ht="18.75" x14ac:dyDescent="0.3">
      <c r="A45" s="26">
        <v>3005</v>
      </c>
      <c r="B45" s="6" t="s">
        <v>86</v>
      </c>
      <c r="C45" s="6" t="s">
        <v>87</v>
      </c>
      <c r="D45" s="31">
        <v>6.3</v>
      </c>
      <c r="E45" s="20">
        <v>6.3</v>
      </c>
      <c r="F45" s="8">
        <f t="shared" si="0"/>
        <v>3.6</v>
      </c>
      <c r="G45" s="37"/>
      <c r="H45" s="7">
        <v>5.8</v>
      </c>
      <c r="I45" s="7">
        <v>3</v>
      </c>
      <c r="J45" s="19">
        <f t="shared" si="7"/>
        <v>2.8</v>
      </c>
      <c r="K45" s="5">
        <f t="shared" si="8"/>
        <v>6.4</v>
      </c>
      <c r="L45" s="46"/>
      <c r="M45" s="58">
        <f t="shared" si="6"/>
        <v>9.4</v>
      </c>
    </row>
    <row r="46" spans="1:14" ht="18.75" x14ac:dyDescent="0.3">
      <c r="A46" s="26">
        <v>3001</v>
      </c>
      <c r="B46" s="9" t="s">
        <v>90</v>
      </c>
      <c r="C46" s="9" t="s">
        <v>93</v>
      </c>
      <c r="D46" s="33" t="s">
        <v>97</v>
      </c>
      <c r="E46" s="22" t="s">
        <v>97</v>
      </c>
      <c r="F46" s="18" t="s">
        <v>97</v>
      </c>
      <c r="G46" s="37"/>
      <c r="H46" s="18" t="s">
        <v>97</v>
      </c>
      <c r="I46" s="18" t="s">
        <v>97</v>
      </c>
      <c r="J46" s="21" t="s">
        <v>97</v>
      </c>
      <c r="K46" s="29" t="s">
        <v>97</v>
      </c>
      <c r="L46" s="47"/>
      <c r="M46" s="59" t="s">
        <v>97</v>
      </c>
    </row>
    <row r="47" spans="1:14" ht="18.75" x14ac:dyDescent="0.3">
      <c r="A47" s="26">
        <v>3001</v>
      </c>
      <c r="B47" s="9" t="s">
        <v>91</v>
      </c>
      <c r="C47" s="9" t="s">
        <v>94</v>
      </c>
      <c r="D47" s="33" t="s">
        <v>97</v>
      </c>
      <c r="E47" s="22" t="s">
        <v>97</v>
      </c>
      <c r="F47" s="18" t="s">
        <v>97</v>
      </c>
      <c r="G47" s="37"/>
      <c r="H47" s="18" t="s">
        <v>97</v>
      </c>
      <c r="I47" s="18" t="s">
        <v>97</v>
      </c>
      <c r="J47" s="21" t="s">
        <v>97</v>
      </c>
      <c r="K47" s="29" t="s">
        <v>97</v>
      </c>
      <c r="L47" s="47"/>
      <c r="M47" s="60" t="s">
        <v>97</v>
      </c>
    </row>
    <row r="48" spans="1:14" ht="19.5" thickBot="1" x14ac:dyDescent="0.35">
      <c r="A48" s="27">
        <v>3001</v>
      </c>
      <c r="B48" s="55" t="s">
        <v>92</v>
      </c>
      <c r="C48" s="55" t="s">
        <v>95</v>
      </c>
      <c r="D48" s="34">
        <v>2.1</v>
      </c>
      <c r="E48" s="23">
        <v>2.1</v>
      </c>
      <c r="F48" s="10">
        <f t="shared" si="0"/>
        <v>1.2</v>
      </c>
      <c r="G48" s="38">
        <v>0</v>
      </c>
      <c r="H48" s="12">
        <v>0</v>
      </c>
      <c r="I48" s="44" t="s">
        <v>97</v>
      </c>
      <c r="J48" s="49" t="s">
        <v>97</v>
      </c>
      <c r="K48" s="50">
        <f>D48</f>
        <v>2.1</v>
      </c>
      <c r="L48" s="56">
        <v>2.1</v>
      </c>
      <c r="M48" s="57">
        <f>K48+G48</f>
        <v>2.1</v>
      </c>
    </row>
    <row r="49" spans="1:1" x14ac:dyDescent="0.25">
      <c r="A49" s="28"/>
    </row>
  </sheetData>
  <autoFilter ref="A1:K48" xr:uid="{E31D1293-3D8F-42E6-B03F-BD11486ECFC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2025-06-16T13:30:37Z</dcterms:created>
  <dcterms:modified xsi:type="dcterms:W3CDTF">2025-06-20T14:46:06Z</dcterms:modified>
</cp:coreProperties>
</file>