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8" i="1" l="1"/>
  <c r="C39" i="1" s="1"/>
  <c r="C40" i="1" l="1"/>
  <c r="D40" i="1" s="1"/>
  <c r="C41" i="1" s="1"/>
  <c r="D39" i="1"/>
  <c r="D32" i="1"/>
  <c r="F31" i="1"/>
  <c r="E31" i="1"/>
  <c r="F24" i="1"/>
  <c r="E24" i="1"/>
  <c r="D19" i="1"/>
  <c r="E19" i="1"/>
  <c r="E12" i="1"/>
  <c r="C7" i="1"/>
  <c r="D11" i="1"/>
  <c r="F11" i="1" s="1"/>
  <c r="D41" i="1" l="1"/>
  <c r="C42" i="1" s="1"/>
  <c r="D42" i="1" s="1"/>
  <c r="G31" i="1"/>
  <c r="H31" i="1" s="1"/>
  <c r="F32" i="1"/>
  <c r="C32" i="1"/>
  <c r="E32" i="1" s="1"/>
  <c r="G32" i="1" s="1"/>
  <c r="C12" i="1"/>
  <c r="D33" i="1" l="1"/>
  <c r="F33" i="1" s="1"/>
  <c r="C20" i="1"/>
  <c r="E20" i="1" s="1"/>
  <c r="G24" i="1" l="1"/>
  <c r="F19" i="1"/>
  <c r="G19" i="1" s="1"/>
  <c r="H19" i="1" s="1"/>
  <c r="H11" i="1"/>
  <c r="D25" i="1" l="1"/>
  <c r="H24" i="1"/>
  <c r="B20" i="1"/>
  <c r="H32" i="1" l="1"/>
  <c r="F25" i="1"/>
  <c r="E25" i="1"/>
  <c r="D20" i="1"/>
  <c r="F20" i="1" s="1"/>
  <c r="G20" i="1" s="1"/>
  <c r="C13" i="1"/>
  <c r="H12" i="1"/>
  <c r="D12" i="1"/>
  <c r="F12" i="1" s="1"/>
  <c r="G25" i="1" l="1"/>
  <c r="D26" i="1" s="1"/>
  <c r="F26" i="1" s="1"/>
  <c r="C33" i="1"/>
  <c r="H25" i="1"/>
  <c r="H20" i="1"/>
  <c r="E13" i="1"/>
  <c r="H13" i="1" s="1"/>
  <c r="E26" i="1" l="1"/>
  <c r="G26" i="1" s="1"/>
  <c r="D34" i="1"/>
  <c r="E33" i="1"/>
  <c r="D13" i="1"/>
  <c r="F13" i="1" s="1"/>
  <c r="D27" i="1" l="1"/>
  <c r="H26" i="1"/>
  <c r="G33" i="1"/>
  <c r="C34" i="1" s="1"/>
  <c r="E34" i="1" s="1"/>
  <c r="G34" i="1" s="1"/>
  <c r="F34" i="1"/>
  <c r="F27" i="1"/>
  <c r="E27" i="1"/>
  <c r="G27" i="1" s="1"/>
  <c r="H27" i="1" s="1"/>
  <c r="H33" i="1" l="1"/>
  <c r="H34" i="1"/>
</calcChain>
</file>

<file path=xl/sharedStrings.xml><?xml version="1.0" encoding="utf-8"?>
<sst xmlns="http://schemas.openxmlformats.org/spreadsheetml/2006/main" count="112" uniqueCount="79">
  <si>
    <t>x</t>
  </si>
  <si>
    <t>f(x) = sinal</t>
  </si>
  <si>
    <t>+</t>
  </si>
  <si>
    <t>-</t>
  </si>
  <si>
    <t>f(a)</t>
  </si>
  <si>
    <t>f(b)</t>
  </si>
  <si>
    <t>sinal</t>
  </si>
  <si>
    <t>f(b) - f(a)</t>
  </si>
  <si>
    <t>k</t>
  </si>
  <si>
    <t>intervalo</t>
  </si>
  <si>
    <t>Intervalo</t>
  </si>
  <si>
    <t>K</t>
  </si>
  <si>
    <t>a)</t>
  </si>
  <si>
    <t>b)</t>
  </si>
  <si>
    <t>Xk=</t>
  </si>
  <si>
    <t>Professor: Heleno Cardoso, MSc</t>
  </si>
  <si>
    <t>raiz</t>
  </si>
  <si>
    <t>S = {-3;5;0}</t>
  </si>
  <si>
    <t>S = {1;3;2}</t>
  </si>
  <si>
    <t>3x1 + 2x2 + 4x3 = 1</t>
  </si>
  <si>
    <t>x1 + x2 + 2x3 = 2</t>
  </si>
  <si>
    <t>4x1 + 3x2 + 2x3 = 3</t>
  </si>
  <si>
    <t xml:space="preserve">  x + 2y + z = 9</t>
  </si>
  <si>
    <t>2x + y - z = 3</t>
  </si>
  <si>
    <t>3x -y -2z = -4</t>
  </si>
  <si>
    <t>c)</t>
  </si>
  <si>
    <t xml:space="preserve">  2x + y + z = 8</t>
  </si>
  <si>
    <t xml:space="preserve">    x + y + 4z = 15</t>
  </si>
  <si>
    <t xml:space="preserve">         3y +2z = 9</t>
  </si>
  <si>
    <t>S = {2;1;3}</t>
  </si>
  <si>
    <t>a * f(b)  - b * f(a) / f(b) - f(a)</t>
  </si>
  <si>
    <t>f(x) = x³-3X -1</t>
  </si>
  <si>
    <t>[-1;0]</t>
  </si>
  <si>
    <t>|f(x)| &lt; 0.15</t>
  </si>
  <si>
    <t>a (+)</t>
  </si>
  <si>
    <t>b (-)</t>
  </si>
  <si>
    <t>k iterações</t>
  </si>
  <si>
    <t>Xk = a * f(b)  - b * f(a)</t>
  </si>
  <si>
    <t>f'(x) = 3x²-3</t>
  </si>
  <si>
    <r>
      <t xml:space="preserve">|f(x)| &lt; </t>
    </r>
    <r>
      <rPr>
        <b/>
        <sz val="11"/>
        <color theme="1"/>
        <rFont val="Calibri"/>
        <family val="2"/>
      </rPr>
      <t>ε</t>
    </r>
  </si>
  <si>
    <t>| (b-a)/2 | &lt; ε</t>
  </si>
  <si>
    <t>Verdade</t>
  </si>
  <si>
    <t>ε=0.15</t>
  </si>
  <si>
    <t>erro = ε</t>
  </si>
  <si>
    <t>SSA, 25/09/2019</t>
  </si>
  <si>
    <r>
      <t>|f(X</t>
    </r>
    <r>
      <rPr>
        <b/>
        <sz val="8"/>
        <color theme="1"/>
        <rFont val="Calibri"/>
        <family val="2"/>
        <scheme val="minor"/>
      </rPr>
      <t>k+1</t>
    </r>
    <r>
      <rPr>
        <b/>
        <sz val="11"/>
        <color theme="1"/>
        <rFont val="Calibri"/>
        <family val="2"/>
        <scheme val="minor"/>
      </rPr>
      <t>)|&lt; ε</t>
    </r>
  </si>
  <si>
    <r>
      <t>X</t>
    </r>
    <r>
      <rPr>
        <b/>
        <sz val="8"/>
        <color theme="1"/>
        <rFont val="Calibri"/>
        <family val="2"/>
        <scheme val="minor"/>
      </rPr>
      <t>k+1</t>
    </r>
  </si>
  <si>
    <r>
      <t>f(X</t>
    </r>
    <r>
      <rPr>
        <b/>
        <sz val="8"/>
        <color theme="1"/>
        <rFont val="Calibri"/>
        <family val="2"/>
        <scheme val="minor"/>
      </rPr>
      <t>k-1</t>
    </r>
    <r>
      <rPr>
        <b/>
        <sz val="11"/>
        <color theme="1"/>
        <rFont val="Calibri"/>
        <family val="2"/>
        <scheme val="minor"/>
      </rPr>
      <t>)</t>
    </r>
  </si>
  <si>
    <r>
      <t>f(X</t>
    </r>
    <r>
      <rPr>
        <b/>
        <sz val="8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</si>
  <si>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X</t>
    </r>
    <r>
      <rPr>
        <b/>
        <sz val="8"/>
        <color theme="1"/>
        <rFont val="Calibri"/>
        <family val="2"/>
        <scheme val="minor"/>
      </rPr>
      <t>k-1</t>
    </r>
  </si>
  <si>
    <r>
      <t>X</t>
    </r>
    <r>
      <rPr>
        <b/>
        <sz val="8"/>
        <color theme="1"/>
        <rFont val="Calibri"/>
        <family val="2"/>
        <scheme val="minor"/>
      </rPr>
      <t>k</t>
    </r>
  </si>
  <si>
    <r>
      <t>f(X</t>
    </r>
    <r>
      <rPr>
        <b/>
        <sz val="8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 = x³-3X -1</t>
    </r>
  </si>
  <si>
    <r>
      <t>f'(X</t>
    </r>
    <r>
      <rPr>
        <b/>
        <sz val="8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 = 3x²-3</t>
    </r>
  </si>
  <si>
    <r>
      <t>X</t>
    </r>
    <r>
      <rPr>
        <b/>
        <sz val="8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>=0</t>
    </r>
  </si>
  <si>
    <r>
      <t>X</t>
    </r>
    <r>
      <rPr>
        <b/>
        <sz val="8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>=-1</t>
    </r>
  </si>
  <si>
    <t>Secante</t>
  </si>
  <si>
    <t>Newton Rap.</t>
  </si>
  <si>
    <t>Falsa Posição</t>
  </si>
  <si>
    <t>Bissecção</t>
  </si>
  <si>
    <t>Atenção: Testar se a (+ ou  -) e se b (+ ou -)</t>
  </si>
  <si>
    <t>Sinal conforme sinal de f(a) e f(b)</t>
  </si>
  <si>
    <r>
      <t>X</t>
    </r>
    <r>
      <rPr>
        <sz val="8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raiz</t>
    </r>
  </si>
  <si>
    <t xml:space="preserve">Questão 01 - Zero de Função : </t>
  </si>
  <si>
    <r>
      <t xml:space="preserve">Calcular a raiz estimada da função por todos os métodos numéricos: </t>
    </r>
    <r>
      <rPr>
        <b/>
        <sz val="11"/>
        <color rgb="FFFF0000"/>
        <rFont val="Calibri"/>
        <family val="2"/>
        <scheme val="minor"/>
      </rPr>
      <t>Bissecção; Falsa Posição; Ponto Fixo; Newton; Secante</t>
    </r>
  </si>
  <si>
    <t>Neste Exemplo: a (+); b (-), para redefinir novos intervalos</t>
  </si>
  <si>
    <t>Ponto Fixo</t>
  </si>
  <si>
    <t>X = (X^3 - 1) / 3</t>
  </si>
  <si>
    <r>
      <t>g(X</t>
    </r>
    <r>
      <rPr>
        <b/>
        <sz val="8"/>
        <color theme="1"/>
        <rFont val="Calibri"/>
        <family val="2"/>
        <scheme val="minor"/>
      </rPr>
      <t>k+1</t>
    </r>
    <r>
      <rPr>
        <b/>
        <sz val="11"/>
        <color theme="1"/>
        <rFont val="Calibri"/>
        <family val="2"/>
        <scheme val="minor"/>
      </rPr>
      <t>) = (X^3 -1) / 3</t>
    </r>
  </si>
  <si>
    <t>Converge</t>
  </si>
  <si>
    <t>X = (3*X+1) ^ (1/3)</t>
  </si>
  <si>
    <t>Diverge</t>
  </si>
  <si>
    <t>repetição das 4 primeiras casas decimais</t>
  </si>
  <si>
    <t>Outro Critério de Parada</t>
  </si>
  <si>
    <r>
      <t>g(X</t>
    </r>
    <r>
      <rPr>
        <b/>
        <sz val="8"/>
        <color theme="1"/>
        <rFont val="Calibri"/>
        <family val="2"/>
        <scheme val="minor"/>
      </rPr>
      <t>k+1</t>
    </r>
    <r>
      <rPr>
        <b/>
        <sz val="11"/>
        <color theme="1"/>
        <rFont val="Calibri"/>
        <family val="2"/>
        <scheme val="minor"/>
      </rPr>
      <t>)</t>
    </r>
  </si>
  <si>
    <r>
      <t>g(X</t>
    </r>
    <r>
      <rPr>
        <b/>
        <sz val="8"/>
        <color rgb="FFFF0000"/>
        <rFont val="Calibri"/>
        <family val="2"/>
        <scheme val="minor"/>
      </rPr>
      <t>k+1</t>
    </r>
    <r>
      <rPr>
        <b/>
        <sz val="11"/>
        <color rgb="FFFF0000"/>
        <rFont val="Calibri"/>
        <family val="2"/>
        <scheme val="minor"/>
      </rPr>
      <t>)</t>
    </r>
  </si>
  <si>
    <t>Método Direto: Gauss; Jordan (Sistemas de Equações Lineares)</t>
  </si>
  <si>
    <t>Escalonamento</t>
  </si>
  <si>
    <t>Exercícios:</t>
  </si>
  <si>
    <t>Exercícios de Revisão AP1: Disciplina Cálculo Numérico - Wyden Área 1 | UniRuy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</si>
</sst>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000"/>
    <numFmt numFmtId="165" formatCode="0.000000000000"/>
    <numFmt numFmtId="166" formatCode="0.000000"/>
    <numFmt numFmtId="167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1" fillId="2" borderId="7" xfId="0" applyFont="1" applyFill="1" applyBorder="1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quotePrefix="1" applyFill="1" applyBorder="1" applyAlignment="1">
      <alignment horizontal="center"/>
    </xf>
    <xf numFmtId="0" fontId="0" fillId="3" borderId="5" xfId="0" applyFill="1" applyBorder="1"/>
    <xf numFmtId="0" fontId="1" fillId="0" borderId="0" xfId="0" applyFont="1" applyFill="1" applyBorder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2" borderId="11" xfId="0" applyFont="1" applyFill="1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0" xfId="0" applyFont="1" applyFill="1" applyBorder="1" applyAlignment="1"/>
    <xf numFmtId="0" fontId="0" fillId="0" borderId="0" xfId="0" applyBorder="1"/>
    <xf numFmtId="167" fontId="0" fillId="3" borderId="1" xfId="0" applyNumberFormat="1" applyFill="1" applyBorder="1"/>
    <xf numFmtId="166" fontId="0" fillId="3" borderId="13" xfId="0" applyNumberFormat="1" applyFill="1" applyBorder="1"/>
    <xf numFmtId="166" fontId="0" fillId="0" borderId="1" xfId="0" applyNumberFormat="1" applyFill="1" applyBorder="1"/>
    <xf numFmtId="166" fontId="0" fillId="3" borderId="5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1" fillId="2" borderId="1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9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25" workbookViewId="0">
      <selection activeCell="E43" sqref="E43"/>
    </sheetView>
  </sheetViews>
  <sheetFormatPr defaultRowHeight="15" x14ac:dyDescent="0.25"/>
  <cols>
    <col min="2" max="2" width="12.375" customWidth="1"/>
    <col min="3" max="3" width="17" customWidth="1"/>
    <col min="4" max="4" width="21.625" customWidth="1"/>
    <col min="5" max="5" width="14" customWidth="1"/>
    <col min="6" max="6" width="17" customWidth="1"/>
    <col min="7" max="7" width="18" customWidth="1"/>
    <col min="8" max="8" width="12.125" customWidth="1"/>
  </cols>
  <sheetData>
    <row r="1" spans="2:8" ht="21" x14ac:dyDescent="0.35">
      <c r="B1" s="61" t="s">
        <v>78</v>
      </c>
    </row>
    <row r="2" spans="2:8" x14ac:dyDescent="0.25">
      <c r="B2" s="62" t="s">
        <v>15</v>
      </c>
    </row>
    <row r="3" spans="2:8" ht="15.75" thickBot="1" x14ac:dyDescent="0.3"/>
    <row r="4" spans="2:8" ht="15.75" thickBot="1" x14ac:dyDescent="0.3">
      <c r="B4" s="11" t="s">
        <v>62</v>
      </c>
      <c r="D4" s="10" t="s">
        <v>31</v>
      </c>
      <c r="E4" s="13" t="s">
        <v>10</v>
      </c>
      <c r="F4" s="11" t="s">
        <v>32</v>
      </c>
    </row>
    <row r="5" spans="2:8" x14ac:dyDescent="0.25">
      <c r="B5" t="s">
        <v>63</v>
      </c>
    </row>
    <row r="7" spans="2:8" x14ac:dyDescent="0.25">
      <c r="B7" s="31" t="s">
        <v>43</v>
      </c>
      <c r="C7" s="11">
        <f>0.15</f>
        <v>0.15</v>
      </c>
      <c r="D7" s="11"/>
      <c r="E7" s="11"/>
      <c r="F7" s="11"/>
      <c r="G7" s="14" t="s">
        <v>59</v>
      </c>
    </row>
    <row r="8" spans="2:8" x14ac:dyDescent="0.25">
      <c r="B8" s="32" t="s">
        <v>16</v>
      </c>
      <c r="C8" s="14">
        <v>-0.375</v>
      </c>
      <c r="D8" s="11"/>
      <c r="E8" s="11" t="s">
        <v>9</v>
      </c>
      <c r="F8" s="11" t="s">
        <v>32</v>
      </c>
      <c r="G8" s="14" t="s">
        <v>60</v>
      </c>
    </row>
    <row r="9" spans="2:8" ht="36.75" thickBot="1" x14ac:dyDescent="0.6">
      <c r="B9" s="3" t="s">
        <v>58</v>
      </c>
      <c r="D9" s="65" t="s">
        <v>50</v>
      </c>
      <c r="H9" s="11" t="s">
        <v>33</v>
      </c>
    </row>
    <row r="10" spans="2:8" ht="15.75" thickBot="1" x14ac:dyDescent="0.3">
      <c r="B10" s="20" t="s">
        <v>36</v>
      </c>
      <c r="C10" s="21" t="s">
        <v>34</v>
      </c>
      <c r="D10" s="21" t="s">
        <v>0</v>
      </c>
      <c r="E10" s="21" t="s">
        <v>35</v>
      </c>
      <c r="F10" s="10" t="s">
        <v>31</v>
      </c>
      <c r="G10" s="21" t="s">
        <v>1</v>
      </c>
      <c r="H10" s="22" t="s">
        <v>40</v>
      </c>
    </row>
    <row r="11" spans="2:8" x14ac:dyDescent="0.25">
      <c r="B11" s="17">
        <v>1</v>
      </c>
      <c r="C11" s="17">
        <v>-1</v>
      </c>
      <c r="D11" s="17">
        <f t="shared" ref="D11:D13" si="0">(C11+E11)/2</f>
        <v>-0.5</v>
      </c>
      <c r="E11" s="17">
        <v>0</v>
      </c>
      <c r="F11" s="17">
        <f>D11^3-3*D11-1</f>
        <v>0.375</v>
      </c>
      <c r="G11" s="26" t="s">
        <v>2</v>
      </c>
      <c r="H11" s="17">
        <f>(E11-C11)/2</f>
        <v>0.5</v>
      </c>
    </row>
    <row r="12" spans="2:8" x14ac:dyDescent="0.25">
      <c r="B12" s="17">
        <v>2</v>
      </c>
      <c r="C12" s="17">
        <f>D11</f>
        <v>-0.5</v>
      </c>
      <c r="D12" s="17">
        <f t="shared" si="0"/>
        <v>-0.25</v>
      </c>
      <c r="E12" s="17">
        <f>E11</f>
        <v>0</v>
      </c>
      <c r="F12" s="17">
        <f>D12^3-3*D12-1</f>
        <v>-0.265625</v>
      </c>
      <c r="G12" s="26" t="s">
        <v>3</v>
      </c>
      <c r="H12" s="17">
        <f>(E12-C12)/2</f>
        <v>0.25</v>
      </c>
    </row>
    <row r="13" spans="2:8" x14ac:dyDescent="0.25">
      <c r="B13" s="17">
        <v>3</v>
      </c>
      <c r="C13" s="17">
        <f>C12</f>
        <v>-0.5</v>
      </c>
      <c r="D13" s="27">
        <f t="shared" si="0"/>
        <v>-0.375</v>
      </c>
      <c r="E13" s="17">
        <f t="shared" ref="E13" si="1">D12</f>
        <v>-0.25</v>
      </c>
      <c r="F13" s="17">
        <f>D13^3-3*D13-1</f>
        <v>7.2265625E-2</v>
      </c>
      <c r="G13" s="26" t="s">
        <v>2</v>
      </c>
      <c r="H13" s="17">
        <f>(E13-C13)/2</f>
        <v>0.125</v>
      </c>
    </row>
    <row r="14" spans="2:8" x14ac:dyDescent="0.25">
      <c r="E14" s="14" t="s">
        <v>64</v>
      </c>
    </row>
    <row r="15" spans="2:8" ht="36.75" thickBot="1" x14ac:dyDescent="0.6">
      <c r="B15" s="3" t="s">
        <v>57</v>
      </c>
      <c r="D15" s="65" t="s">
        <v>50</v>
      </c>
    </row>
    <row r="16" spans="2:8" ht="15.75" thickBot="1" x14ac:dyDescent="0.3">
      <c r="B16" t="s">
        <v>14</v>
      </c>
      <c r="C16" t="s">
        <v>30</v>
      </c>
      <c r="F16" s="10" t="s">
        <v>31</v>
      </c>
      <c r="G16" s="11" t="s">
        <v>32</v>
      </c>
    </row>
    <row r="17" spans="1:12" ht="15.75" thickBot="1" x14ac:dyDescent="0.3">
      <c r="G17" t="s">
        <v>61</v>
      </c>
      <c r="H17" s="11" t="s">
        <v>42</v>
      </c>
    </row>
    <row r="18" spans="1:12" x14ac:dyDescent="0.25">
      <c r="A18" s="12" t="s">
        <v>11</v>
      </c>
      <c r="B18" s="20" t="s">
        <v>34</v>
      </c>
      <c r="C18" s="21" t="s">
        <v>35</v>
      </c>
      <c r="D18" s="21" t="s">
        <v>4</v>
      </c>
      <c r="E18" s="21" t="s">
        <v>5</v>
      </c>
      <c r="F18" s="21" t="s">
        <v>7</v>
      </c>
      <c r="G18" s="21" t="s">
        <v>37</v>
      </c>
      <c r="H18" s="21" t="s">
        <v>39</v>
      </c>
      <c r="I18" s="22" t="s">
        <v>6</v>
      </c>
    </row>
    <row r="19" spans="1:12" x14ac:dyDescent="0.25">
      <c r="A19" s="12">
        <v>1</v>
      </c>
      <c r="B19" s="17">
        <v>-1</v>
      </c>
      <c r="C19" s="17">
        <v>0</v>
      </c>
      <c r="D19" s="17">
        <f>B19^3 - 3* B19 - 1</f>
        <v>1</v>
      </c>
      <c r="E19" s="17">
        <f>C19^3 - 3 * C19 -1</f>
        <v>-1</v>
      </c>
      <c r="F19" s="17">
        <f>E19-D19</f>
        <v>-2</v>
      </c>
      <c r="G19" s="17">
        <f>(B19*E19-C19*D19)/F19</f>
        <v>-0.5</v>
      </c>
      <c r="H19" s="17">
        <f>G19^3-3*G19-1</f>
        <v>0.375</v>
      </c>
      <c r="I19" s="23" t="s">
        <v>2</v>
      </c>
    </row>
    <row r="20" spans="1:12" x14ac:dyDescent="0.25">
      <c r="A20" s="12">
        <v>2</v>
      </c>
      <c r="B20" s="24">
        <f>G19</f>
        <v>-0.5</v>
      </c>
      <c r="C20" s="24">
        <f>C19</f>
        <v>0</v>
      </c>
      <c r="D20" s="17">
        <f t="shared" ref="D20" si="2">B20^3 - 3* B20 - 1</f>
        <v>0.375</v>
      </c>
      <c r="E20" s="17">
        <f t="shared" ref="E20" si="3">C20^3 - 3 * C20 -1</f>
        <v>-1</v>
      </c>
      <c r="F20" s="24">
        <f>E20-D20</f>
        <v>-1.375</v>
      </c>
      <c r="G20" s="41">
        <f>(B20*E20-C20*D20)/F20</f>
        <v>-0.36363636363636365</v>
      </c>
      <c r="H20" s="17">
        <f t="shared" ref="H20" si="4">G20^3-3*G20-1</f>
        <v>4.2824943651389891E-2</v>
      </c>
      <c r="I20" s="25" t="s">
        <v>2</v>
      </c>
    </row>
    <row r="21" spans="1:12" x14ac:dyDescent="0.25">
      <c r="A21" s="16"/>
      <c r="B21" s="15"/>
      <c r="C21" s="15"/>
      <c r="D21" s="15"/>
      <c r="E21" s="15"/>
      <c r="F21" s="15"/>
      <c r="G21" s="15"/>
      <c r="H21" s="15"/>
      <c r="I21" s="28"/>
    </row>
    <row r="22" spans="1:12" ht="36.75" thickBot="1" x14ac:dyDescent="0.6">
      <c r="B22" s="3" t="s">
        <v>56</v>
      </c>
      <c r="D22" s="66" t="s">
        <v>46</v>
      </c>
      <c r="E22" s="13" t="s">
        <v>10</v>
      </c>
      <c r="F22" s="11" t="s">
        <v>32</v>
      </c>
      <c r="G22" s="14" t="s">
        <v>53</v>
      </c>
      <c r="H22" s="30"/>
      <c r="I22" s="11" t="s">
        <v>42</v>
      </c>
    </row>
    <row r="23" spans="1:12" ht="15.75" thickBot="1" x14ac:dyDescent="0.3">
      <c r="A23" s="12" t="s">
        <v>8</v>
      </c>
      <c r="B23" s="33" t="s">
        <v>31</v>
      </c>
      <c r="C23" s="34"/>
      <c r="D23" s="21" t="s">
        <v>50</v>
      </c>
      <c r="E23" s="34" t="s">
        <v>51</v>
      </c>
      <c r="F23" s="34" t="s">
        <v>52</v>
      </c>
      <c r="G23" s="22" t="s">
        <v>46</v>
      </c>
      <c r="H23" s="35" t="s">
        <v>45</v>
      </c>
    </row>
    <row r="24" spans="1:12" x14ac:dyDescent="0.25">
      <c r="A24" s="12">
        <v>0</v>
      </c>
      <c r="B24" s="36" t="s">
        <v>38</v>
      </c>
      <c r="C24" s="37"/>
      <c r="D24" s="37">
        <v>0</v>
      </c>
      <c r="E24" s="37">
        <f>D24^3-3*D24-1</f>
        <v>-1</v>
      </c>
      <c r="F24" s="37">
        <f>3*D24^2-3</f>
        <v>-3</v>
      </c>
      <c r="G24" s="42">
        <f xml:space="preserve"> D24 - ( E24 / F24 )</f>
        <v>-0.33333333333333331</v>
      </c>
      <c r="H24" s="38">
        <f>G24^3-3*G24-1</f>
        <v>-3.7037037037036979E-2</v>
      </c>
    </row>
    <row r="25" spans="1:12" x14ac:dyDescent="0.25">
      <c r="A25" s="12">
        <v>1</v>
      </c>
      <c r="B25" s="5"/>
      <c r="C25" s="4"/>
      <c r="D25" s="4">
        <f>G24</f>
        <v>-0.33333333333333331</v>
      </c>
      <c r="E25" s="4">
        <f t="shared" ref="E25:E27" si="5">D25^3-3*D25-1</f>
        <v>-3.7037037037036979E-2</v>
      </c>
      <c r="F25" s="4">
        <f t="shared" ref="F25:F27" si="6">3*D25^2-3</f>
        <v>-2.6666666666666665</v>
      </c>
      <c r="G25" s="43">
        <f t="shared" ref="G25:G27" si="7" xml:space="preserve"> D25 - ( E25 / F25 )</f>
        <v>-0.34722222222222221</v>
      </c>
      <c r="H25" s="8">
        <f t="shared" ref="H25:H27" si="8">G25^3-3*G25-1</f>
        <v>-1.9558041838152462E-4</v>
      </c>
    </row>
    <row r="26" spans="1:12" x14ac:dyDescent="0.25">
      <c r="A26" s="12">
        <v>2</v>
      </c>
      <c r="B26" s="5"/>
      <c r="C26" s="4"/>
      <c r="D26" s="4">
        <f>G25</f>
        <v>-0.34722222222222221</v>
      </c>
      <c r="E26" s="4">
        <f t="shared" si="5"/>
        <v>-1.9558041838152462E-4</v>
      </c>
      <c r="F26" s="4">
        <f t="shared" si="6"/>
        <v>-2.6383101851851851</v>
      </c>
      <c r="G26" s="43">
        <f t="shared" si="7"/>
        <v>-0.34729635316386803</v>
      </c>
      <c r="H26" s="8">
        <f t="shared" si="8"/>
        <v>-5.7247785401060014E-9</v>
      </c>
      <c r="I26" s="11" t="s">
        <v>72</v>
      </c>
    </row>
    <row r="27" spans="1:12" ht="15.75" thickBot="1" x14ac:dyDescent="0.3">
      <c r="A27" s="12">
        <v>3</v>
      </c>
      <c r="B27" s="18"/>
      <c r="C27" s="19"/>
      <c r="D27" s="7">
        <f>G26</f>
        <v>-0.34729635316386803</v>
      </c>
      <c r="E27" s="7">
        <f t="shared" si="5"/>
        <v>-5.7247785401060014E-9</v>
      </c>
      <c r="F27" s="7">
        <f t="shared" si="6"/>
        <v>-2.6381557292372335</v>
      </c>
      <c r="G27" s="44">
        <f t="shared" si="7"/>
        <v>-0.34729635533386066</v>
      </c>
      <c r="H27" s="9">
        <f t="shared" si="8"/>
        <v>0</v>
      </c>
      <c r="I27" s="14" t="s">
        <v>71</v>
      </c>
    </row>
    <row r="29" spans="1:12" ht="36.75" thickBot="1" x14ac:dyDescent="0.6">
      <c r="B29" s="3" t="s">
        <v>55</v>
      </c>
      <c r="D29" s="66" t="s">
        <v>46</v>
      </c>
      <c r="E29" s="13" t="s">
        <v>10</v>
      </c>
      <c r="F29" s="11" t="s">
        <v>32</v>
      </c>
      <c r="G29" s="14" t="s">
        <v>53</v>
      </c>
      <c r="H29" s="14" t="s">
        <v>54</v>
      </c>
      <c r="I29" s="11" t="s">
        <v>42</v>
      </c>
      <c r="L29" s="15"/>
    </row>
    <row r="30" spans="1:12" ht="15.75" thickBot="1" x14ac:dyDescent="0.3">
      <c r="A30" s="12" t="s">
        <v>8</v>
      </c>
      <c r="B30" s="33" t="s">
        <v>31</v>
      </c>
      <c r="C30" s="21" t="s">
        <v>50</v>
      </c>
      <c r="D30" s="21" t="s">
        <v>49</v>
      </c>
      <c r="E30" s="34" t="s">
        <v>48</v>
      </c>
      <c r="F30" s="34" t="s">
        <v>47</v>
      </c>
      <c r="G30" s="21" t="s">
        <v>46</v>
      </c>
      <c r="H30" s="39" t="s">
        <v>45</v>
      </c>
      <c r="L30" s="15"/>
    </row>
    <row r="31" spans="1:12" x14ac:dyDescent="0.25">
      <c r="A31" s="12">
        <v>1</v>
      </c>
      <c r="B31" s="36"/>
      <c r="C31" s="37">
        <v>-1</v>
      </c>
      <c r="D31" s="37">
        <v>0</v>
      </c>
      <c r="E31" s="37">
        <f>C31^3-3*C31-1</f>
        <v>1</v>
      </c>
      <c r="F31" s="37">
        <f>D31^3-3*D31-1</f>
        <v>-1</v>
      </c>
      <c r="G31" s="37">
        <f>(D31*E31-C31*F31)/(E31-F31)</f>
        <v>-0.5</v>
      </c>
      <c r="H31" s="38">
        <f>G31^3-3*G31-1</f>
        <v>0.375</v>
      </c>
      <c r="I31" t="b">
        <v>0</v>
      </c>
      <c r="L31" s="15"/>
    </row>
    <row r="32" spans="1:12" x14ac:dyDescent="0.25">
      <c r="A32" s="12">
        <v>2</v>
      </c>
      <c r="B32" s="5"/>
      <c r="C32" s="4">
        <f>G31</f>
        <v>-0.5</v>
      </c>
      <c r="D32" s="4">
        <f>C31</f>
        <v>-1</v>
      </c>
      <c r="E32" s="4">
        <f t="shared" ref="E32:E34" si="9">C32^3-3*C32-1</f>
        <v>0.375</v>
      </c>
      <c r="F32" s="4">
        <f t="shared" ref="F32:F34" si="10">D32^3-3*D32-1</f>
        <v>1</v>
      </c>
      <c r="G32" s="4">
        <f t="shared" ref="G32:G34" si="11">(D32*E32-C32*F32)/(E32-F32)</f>
        <v>-0.2</v>
      </c>
      <c r="H32" s="8">
        <f t="shared" ref="H32:H34" si="12">G32^3-3*G32-1</f>
        <v>-0.40799999999999992</v>
      </c>
      <c r="I32" t="b">
        <v>0</v>
      </c>
      <c r="L32" s="15"/>
    </row>
    <row r="33" spans="1:12" x14ac:dyDescent="0.25">
      <c r="A33" s="12">
        <v>3</v>
      </c>
      <c r="B33" s="5"/>
      <c r="C33" s="4">
        <f>G32</f>
        <v>-0.2</v>
      </c>
      <c r="D33" s="4">
        <f>C32</f>
        <v>-0.5</v>
      </c>
      <c r="E33" s="4">
        <f t="shared" si="9"/>
        <v>-0.40799999999999992</v>
      </c>
      <c r="F33" s="4">
        <f t="shared" si="10"/>
        <v>0.375</v>
      </c>
      <c r="G33" s="4">
        <f t="shared" si="11"/>
        <v>-0.35632183908045978</v>
      </c>
      <c r="H33" s="8">
        <f t="shared" si="12"/>
        <v>2.3725024791079186E-2</v>
      </c>
      <c r="I33" t="b">
        <v>0</v>
      </c>
      <c r="L33" s="15"/>
    </row>
    <row r="34" spans="1:12" ht="15.75" thickBot="1" x14ac:dyDescent="0.3">
      <c r="A34" s="16">
        <v>4</v>
      </c>
      <c r="B34" s="6"/>
      <c r="C34" s="7">
        <f>G33</f>
        <v>-0.35632183908045978</v>
      </c>
      <c r="D34" s="7">
        <f>C33</f>
        <v>-0.2</v>
      </c>
      <c r="E34" s="7">
        <f t="shared" si="9"/>
        <v>2.3725024791079186E-2</v>
      </c>
      <c r="F34" s="7">
        <f t="shared" si="10"/>
        <v>-0.40799999999999992</v>
      </c>
      <c r="G34" s="29">
        <f t="shared" si="11"/>
        <v>-0.34773132591906558</v>
      </c>
      <c r="H34" s="9">
        <f t="shared" si="12"/>
        <v>1.1473229323484269E-3</v>
      </c>
      <c r="I34" s="11" t="s">
        <v>41</v>
      </c>
      <c r="L34" s="15"/>
    </row>
    <row r="35" spans="1:1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ht="36.75" thickBot="1" x14ac:dyDescent="0.6">
      <c r="B36" s="3" t="s">
        <v>65</v>
      </c>
      <c r="D36" s="66" t="s">
        <v>46</v>
      </c>
      <c r="E36" s="14" t="s">
        <v>53</v>
      </c>
      <c r="F36" s="11" t="s">
        <v>33</v>
      </c>
      <c r="G36" s="58" t="s">
        <v>31</v>
      </c>
      <c r="H36" s="11"/>
    </row>
    <row r="37" spans="1:12" ht="15.75" thickBot="1" x14ac:dyDescent="0.3">
      <c r="B37" s="51" t="s">
        <v>36</v>
      </c>
      <c r="C37" s="52" t="s">
        <v>46</v>
      </c>
      <c r="D37" s="53" t="s">
        <v>67</v>
      </c>
      <c r="E37" s="45"/>
      <c r="F37" s="45"/>
      <c r="G37" s="45"/>
      <c r="H37" s="45"/>
    </row>
    <row r="38" spans="1:12" x14ac:dyDescent="0.25">
      <c r="B38" s="48">
        <v>1</v>
      </c>
      <c r="C38" s="49">
        <v>0</v>
      </c>
      <c r="D38" s="50">
        <f>(C38^3-1)/3</f>
        <v>-0.33333333333333331</v>
      </c>
      <c r="E38" s="15"/>
      <c r="F38" s="59" t="s">
        <v>73</v>
      </c>
      <c r="G38" s="54" t="s">
        <v>66</v>
      </c>
      <c r="H38" s="55" t="s">
        <v>68</v>
      </c>
    </row>
    <row r="39" spans="1:12" x14ac:dyDescent="0.25">
      <c r="B39" s="46">
        <v>2</v>
      </c>
      <c r="C39" s="17">
        <f>D38</f>
        <v>-0.33333333333333331</v>
      </c>
      <c r="D39" s="47">
        <f t="shared" ref="D39:D42" si="13">(C39^3-1)/3</f>
        <v>-0.34567901234567899</v>
      </c>
      <c r="E39" s="15"/>
      <c r="F39" s="60" t="s">
        <v>74</v>
      </c>
      <c r="G39" s="56" t="s">
        <v>69</v>
      </c>
      <c r="H39" s="57" t="s">
        <v>70</v>
      </c>
    </row>
    <row r="40" spans="1:12" x14ac:dyDescent="0.25">
      <c r="B40" s="46">
        <v>3</v>
      </c>
      <c r="C40" s="17">
        <f>D39</f>
        <v>-0.34567901234567899</v>
      </c>
      <c r="D40" s="47">
        <f t="shared" si="13"/>
        <v>-0.34710218694706158</v>
      </c>
      <c r="E40" s="15"/>
      <c r="F40" s="15"/>
      <c r="G40" s="16"/>
      <c r="H40" s="15"/>
    </row>
    <row r="41" spans="1:12" x14ac:dyDescent="0.25">
      <c r="A41" s="12"/>
      <c r="B41" s="46">
        <v>4</v>
      </c>
      <c r="C41" s="17">
        <f t="shared" ref="C41:C42" si="14">D40</f>
        <v>-0.34710218694706158</v>
      </c>
      <c r="D41" s="47">
        <f t="shared" si="13"/>
        <v>-0.34727294885189819</v>
      </c>
      <c r="E41" s="15"/>
      <c r="F41" s="15"/>
      <c r="G41" s="15"/>
      <c r="H41" s="40"/>
      <c r="I41" s="11"/>
    </row>
    <row r="42" spans="1:12" ht="15.75" thickBot="1" x14ac:dyDescent="0.3">
      <c r="A42" s="12"/>
      <c r="B42" s="18">
        <v>5</v>
      </c>
      <c r="C42" s="19">
        <f t="shared" si="14"/>
        <v>-0.34727294885189819</v>
      </c>
      <c r="D42" s="67">
        <f t="shared" si="13"/>
        <v>-0.34729353235695987</v>
      </c>
      <c r="E42" s="14" t="s">
        <v>71</v>
      </c>
      <c r="G42" s="15"/>
      <c r="H42" s="40"/>
      <c r="I42" s="11"/>
    </row>
    <row r="43" spans="1:12" x14ac:dyDescent="0.25">
      <c r="A43" s="12"/>
      <c r="B43" s="15"/>
      <c r="C43" s="15"/>
      <c r="D43" s="15"/>
      <c r="E43" s="15"/>
      <c r="F43" s="15"/>
      <c r="G43" s="15"/>
      <c r="H43" s="40"/>
      <c r="I43" s="11"/>
    </row>
    <row r="44" spans="1:12" x14ac:dyDescent="0.25">
      <c r="A44" s="12"/>
      <c r="B44" s="15"/>
      <c r="C44" s="15"/>
      <c r="D44" s="15"/>
      <c r="E44" s="15"/>
      <c r="F44" s="15"/>
      <c r="G44" s="15"/>
      <c r="H44" s="40"/>
      <c r="I44" s="11"/>
    </row>
    <row r="45" spans="1:12" ht="23.25" x14ac:dyDescent="0.35">
      <c r="B45" s="11" t="s">
        <v>77</v>
      </c>
      <c r="C45" s="63" t="s">
        <v>75</v>
      </c>
    </row>
    <row r="46" spans="1:12" x14ac:dyDescent="0.25">
      <c r="D46" s="64" t="s">
        <v>76</v>
      </c>
    </row>
    <row r="47" spans="1:12" x14ac:dyDescent="0.25">
      <c r="B47" t="s">
        <v>12</v>
      </c>
      <c r="C47" t="s">
        <v>19</v>
      </c>
    </row>
    <row r="48" spans="1:12" x14ac:dyDescent="0.25">
      <c r="C48" t="s">
        <v>20</v>
      </c>
      <c r="E48" s="1"/>
    </row>
    <row r="49" spans="2:3" x14ac:dyDescent="0.25">
      <c r="C49" t="s">
        <v>21</v>
      </c>
    </row>
    <row r="51" spans="2:3" x14ac:dyDescent="0.25">
      <c r="C51" s="14" t="s">
        <v>17</v>
      </c>
    </row>
    <row r="52" spans="2:3" x14ac:dyDescent="0.25">
      <c r="B52" t="s">
        <v>13</v>
      </c>
    </row>
    <row r="53" spans="2:3" x14ac:dyDescent="0.25">
      <c r="C53" t="s">
        <v>22</v>
      </c>
    </row>
    <row r="54" spans="2:3" x14ac:dyDescent="0.25">
      <c r="C54" t="s">
        <v>23</v>
      </c>
    </row>
    <row r="55" spans="2:3" x14ac:dyDescent="0.25">
      <c r="C55" t="s">
        <v>24</v>
      </c>
    </row>
    <row r="57" spans="2:3" x14ac:dyDescent="0.25">
      <c r="C57" s="14" t="s">
        <v>18</v>
      </c>
    </row>
    <row r="59" spans="2:3" x14ac:dyDescent="0.25">
      <c r="B59" t="s">
        <v>25</v>
      </c>
    </row>
    <row r="60" spans="2:3" x14ac:dyDescent="0.25">
      <c r="C60" t="s">
        <v>26</v>
      </c>
    </row>
    <row r="61" spans="2:3" x14ac:dyDescent="0.25">
      <c r="C61" t="s">
        <v>27</v>
      </c>
    </row>
    <row r="62" spans="2:3" x14ac:dyDescent="0.25">
      <c r="C62" t="s">
        <v>28</v>
      </c>
    </row>
    <row r="64" spans="2:3" x14ac:dyDescent="0.25">
      <c r="C64" s="14" t="s">
        <v>29</v>
      </c>
    </row>
    <row r="66" spans="5:5" x14ac:dyDescent="0.25">
      <c r="E66" s="2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 Filho</cp:lastModifiedBy>
  <dcterms:created xsi:type="dcterms:W3CDTF">2018-09-25T20:37:03Z</dcterms:created>
  <dcterms:modified xsi:type="dcterms:W3CDTF">2019-09-26T13:02:24Z</dcterms:modified>
</cp:coreProperties>
</file>