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185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40" i="1" l="1"/>
  <c r="D40" i="1"/>
  <c r="E39" i="1"/>
  <c r="D39" i="1"/>
  <c r="C29" i="1"/>
  <c r="F39" i="1" l="1"/>
  <c r="C40" i="1" s="1"/>
  <c r="B30" i="1"/>
  <c r="C30" i="1" s="1"/>
  <c r="F46" i="1"/>
  <c r="F49" i="1"/>
  <c r="E49" i="1"/>
  <c r="C50" i="1"/>
  <c r="E50" i="1" s="1"/>
  <c r="E46" i="1"/>
  <c r="E23" i="1"/>
  <c r="D23" i="1"/>
  <c r="E25" i="1"/>
  <c r="D25" i="1"/>
  <c r="B31" i="1" l="1"/>
  <c r="C31" i="1" s="1"/>
  <c r="F25" i="1"/>
  <c r="G25" i="1" s="1"/>
  <c r="H25" i="1" s="1"/>
  <c r="F23" i="1"/>
  <c r="G23" i="1" s="1"/>
  <c r="H23" i="1" s="1"/>
  <c r="G49" i="1"/>
  <c r="D50" i="1" s="1"/>
  <c r="F50" i="1" s="1"/>
  <c r="G50" i="1" s="1"/>
  <c r="D51" i="1" s="1"/>
  <c r="E24" i="1"/>
  <c r="D24" i="1"/>
  <c r="H11" i="1"/>
  <c r="D11" i="1"/>
  <c r="C8" i="1"/>
  <c r="C7" i="1"/>
  <c r="F40" i="1" l="1"/>
  <c r="C41" i="1" s="1"/>
  <c r="B32" i="1"/>
  <c r="C32" i="1" s="1"/>
  <c r="F11" i="1"/>
  <c r="E12" i="1"/>
  <c r="C51" i="1"/>
  <c r="E51" i="1" s="1"/>
  <c r="C52" i="1"/>
  <c r="E52" i="1" s="1"/>
  <c r="F51" i="1"/>
  <c r="F24" i="1"/>
  <c r="G24" i="1" s="1"/>
  <c r="H24" i="1" s="1"/>
  <c r="D41" i="1" l="1"/>
  <c r="F41" i="1" s="1"/>
  <c r="C42" i="1" s="1"/>
  <c r="E41" i="1"/>
  <c r="B33" i="1"/>
  <c r="G51" i="1"/>
  <c r="D52" i="1" s="1"/>
  <c r="F52" i="1" s="1"/>
  <c r="E13" i="1"/>
  <c r="D12" i="1"/>
  <c r="H12" i="1"/>
  <c r="D42" i="1" l="1"/>
  <c r="F42" i="1" s="1"/>
  <c r="E42" i="1"/>
  <c r="C33" i="1"/>
  <c r="B34" i="1" s="1"/>
  <c r="C34" i="1" s="1"/>
  <c r="B35" i="1" s="1"/>
  <c r="C35" i="1" s="1"/>
  <c r="C53" i="1"/>
  <c r="E53" i="1" s="1"/>
  <c r="F12" i="1"/>
  <c r="C13" i="1"/>
  <c r="H13" i="1" s="1"/>
  <c r="G52" i="1"/>
  <c r="D53" i="1" s="1"/>
  <c r="C43" i="1" l="1"/>
  <c r="C14" i="1"/>
  <c r="D13" i="1"/>
  <c r="F53" i="1"/>
  <c r="G53" i="1" s="1"/>
  <c r="D54" i="1" s="1"/>
  <c r="F54" i="1" s="1"/>
  <c r="C54" i="1"/>
  <c r="E54" i="1" s="1"/>
  <c r="D43" i="1" l="1"/>
  <c r="F43" i="1" s="1"/>
  <c r="C44" i="1" s="1"/>
  <c r="E43" i="1"/>
  <c r="E14" i="1"/>
  <c r="F13" i="1"/>
  <c r="D14" i="1"/>
  <c r="G54" i="1"/>
  <c r="D44" i="1" l="1"/>
  <c r="F44" i="1" s="1"/>
  <c r="E44" i="1"/>
  <c r="F14" i="1"/>
  <c r="C15" i="1"/>
  <c r="E15" i="1"/>
  <c r="H14" i="1"/>
  <c r="H15" i="1" l="1"/>
  <c r="C16" i="1"/>
  <c r="D15" i="1"/>
  <c r="F15" i="1" l="1"/>
  <c r="E16" i="1"/>
  <c r="H16" i="1" s="1"/>
  <c r="C17" i="1"/>
  <c r="D16" i="1"/>
  <c r="F16" i="1" l="1"/>
  <c r="E17" i="1"/>
  <c r="D17" i="1"/>
  <c r="F17" i="1" l="1"/>
  <c r="C18" i="1"/>
  <c r="E18" i="1"/>
  <c r="H17" i="1"/>
  <c r="H18" i="1" l="1"/>
  <c r="D18" i="1"/>
  <c r="F18" i="1" s="1"/>
</calcChain>
</file>

<file path=xl/sharedStrings.xml><?xml version="1.0" encoding="utf-8"?>
<sst xmlns="http://schemas.openxmlformats.org/spreadsheetml/2006/main" count="94" uniqueCount="65">
  <si>
    <t>a</t>
  </si>
  <si>
    <t>b</t>
  </si>
  <si>
    <t>x</t>
  </si>
  <si>
    <t>f(x) = sinal</t>
  </si>
  <si>
    <t>f(x)= x ^ 2 - 5</t>
  </si>
  <si>
    <t>+</t>
  </si>
  <si>
    <t>-</t>
  </si>
  <si>
    <t>(b-a)/2</t>
  </si>
  <si>
    <t>a * f(b)  - b * f(a)</t>
  </si>
  <si>
    <t>f(a)</t>
  </si>
  <si>
    <t>f(b)</t>
  </si>
  <si>
    <t>sinal</t>
  </si>
  <si>
    <t>falsa posição</t>
  </si>
  <si>
    <t>f(b) - f(a)</t>
  </si>
  <si>
    <t>xk</t>
  </si>
  <si>
    <t>f(x)= x^2 - 5</t>
  </si>
  <si>
    <t>x2 = xo * f(x1) - x1 * f(x0) / f(x1) - f(x0)</t>
  </si>
  <si>
    <t>k</t>
  </si>
  <si>
    <t>secante</t>
  </si>
  <si>
    <t>newton</t>
  </si>
  <si>
    <t>bissecção</t>
  </si>
  <si>
    <t>erro</t>
  </si>
  <si>
    <t>repetição casas decimais</t>
  </si>
  <si>
    <t>raiz de 5</t>
  </si>
  <si>
    <t>intervalo</t>
  </si>
  <si>
    <t>iterações</t>
  </si>
  <si>
    <t>[2;3]</t>
  </si>
  <si>
    <t>x0=2; x1=3</t>
  </si>
  <si>
    <t>Intervalo</t>
  </si>
  <si>
    <t>x0=2</t>
  </si>
  <si>
    <t>Precisão</t>
  </si>
  <si>
    <t>xk-1</t>
  </si>
  <si>
    <t>SSA, 02/10/2018</t>
  </si>
  <si>
    <t>K</t>
  </si>
  <si>
    <t>Xk</t>
  </si>
  <si>
    <t>Xk+1</t>
  </si>
  <si>
    <t>f(Xk)</t>
  </si>
  <si>
    <t>f(Xk-1)</t>
  </si>
  <si>
    <t>Questão 01 - Zero de Função : f(x) = X ^ 2 - 5</t>
  </si>
  <si>
    <t>Questão 02 - Sistemas Lineares</t>
  </si>
  <si>
    <t>a)</t>
  </si>
  <si>
    <t>b)</t>
  </si>
  <si>
    <t>S = {5;3;2}</t>
  </si>
  <si>
    <t>S = {1;2;3}</t>
  </si>
  <si>
    <t>2x + 2y + 2z = 20</t>
  </si>
  <si>
    <t>|f(x)| &gt; 0.01</t>
  </si>
  <si>
    <t>|f(x)|</t>
  </si>
  <si>
    <t>Xk = raiz</t>
  </si>
  <si>
    <t>Professor: Heleno Cardoso, MSc</t>
  </si>
  <si>
    <t>Exercícios de Revisão AP1: Disciplina Cálculo Numérico - Wyden Área 1</t>
  </si>
  <si>
    <t>Calcular a raiz estimada da função por todos os métodos numéricos: Bissecção; Falsa Posição; Ponto Fixo; Newton; Secante</t>
  </si>
  <si>
    <t>2x - 2y + 2z = 8</t>
  </si>
  <si>
    <t>2x - 2y - 2z = 0</t>
  </si>
  <si>
    <t>2x -y + z = 3</t>
  </si>
  <si>
    <t xml:space="preserve">  x +y + z = 6</t>
  </si>
  <si>
    <t>Calcular os valores das incógnitas dos sistemas lineares abaixo, por todos os métodos numéricos diretos: Gauss; Jordan e Pivoteamento Parcial</t>
  </si>
  <si>
    <t xml:space="preserve">  x + 2y -z = 2</t>
  </si>
  <si>
    <t>ponto fixo</t>
  </si>
  <si>
    <t>g(xk)=-x ^2 + 6</t>
  </si>
  <si>
    <t>Divergência</t>
  </si>
  <si>
    <t>g(xk)=-raiz( -x + 6 )</t>
  </si>
  <si>
    <t>3a Iteração</t>
  </si>
  <si>
    <t>f(x) = 2x^3 + 3x^2 -2</t>
  </si>
  <si>
    <t>f'(x) = 6x^2 + 6x</t>
  </si>
  <si>
    <t>f'(x) = 6X^2 + 6X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</si>
</sst>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000000"/>
    <numFmt numFmtId="165" formatCode="0.000000000000"/>
    <numFmt numFmtId="166" formatCode="0.0000"/>
    <numFmt numFmtId="173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1" xfId="0" applyFill="1" applyBorder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9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2" borderId="6" xfId="0" quotePrefix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4" fillId="3" borderId="5" xfId="0" applyFont="1" applyFill="1" applyBorder="1"/>
    <xf numFmtId="0" fontId="0" fillId="3" borderId="3" xfId="0" applyFill="1" applyBorder="1"/>
    <xf numFmtId="0" fontId="5" fillId="0" borderId="0" xfId="0" applyFont="1"/>
    <xf numFmtId="166" fontId="0" fillId="0" borderId="1" xfId="0" applyNumberFormat="1" applyBorder="1"/>
    <xf numFmtId="166" fontId="0" fillId="0" borderId="2" xfId="0" applyNumberFormat="1" applyBorder="1"/>
    <xf numFmtId="166" fontId="0" fillId="2" borderId="4" xfId="0" applyNumberFormat="1" applyFill="1" applyBorder="1"/>
    <xf numFmtId="166" fontId="0" fillId="0" borderId="7" xfId="0" applyNumberFormat="1" applyBorder="1"/>
    <xf numFmtId="173" fontId="0" fillId="0" borderId="8" xfId="0" applyNumberFormat="1" applyBorder="1"/>
    <xf numFmtId="166" fontId="0" fillId="0" borderId="8" xfId="0" applyNumberFormat="1" applyBorder="1"/>
    <xf numFmtId="173" fontId="0" fillId="0" borderId="1" xfId="0" applyNumberFormat="1" applyBorder="1"/>
    <xf numFmtId="173" fontId="0" fillId="2" borderId="1" xfId="0" applyNumberFormat="1" applyFill="1" applyBorder="1"/>
    <xf numFmtId="173" fontId="0" fillId="0" borderId="5" xfId="0" applyNumberFormat="1" applyBorder="1"/>
    <xf numFmtId="173" fontId="0" fillId="0" borderId="9" xfId="0" applyNumberFormat="1" applyBorder="1"/>
    <xf numFmtId="173" fontId="0" fillId="0" borderId="3" xfId="0" applyNumberFormat="1" applyBorder="1"/>
    <xf numFmtId="173" fontId="0" fillId="3" borderId="3" xfId="0" applyNumberFormat="1" applyFill="1" applyBorder="1"/>
    <xf numFmtId="173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30" workbookViewId="0">
      <selection activeCell="C42" sqref="C42"/>
    </sheetView>
  </sheetViews>
  <sheetFormatPr defaultRowHeight="15" x14ac:dyDescent="0.25"/>
  <cols>
    <col min="2" max="2" width="18.7109375" customWidth="1"/>
    <col min="3" max="3" width="18.28515625" customWidth="1"/>
    <col min="4" max="4" width="18.140625" customWidth="1"/>
    <col min="5" max="5" width="17.5703125" bestFit="1" customWidth="1"/>
    <col min="6" max="6" width="11.5703125" bestFit="1" customWidth="1"/>
    <col min="7" max="7" width="15.42578125" customWidth="1"/>
  </cols>
  <sheetData>
    <row r="1" spans="2:8" x14ac:dyDescent="0.25">
      <c r="B1" t="s">
        <v>49</v>
      </c>
    </row>
    <row r="2" spans="2:8" x14ac:dyDescent="0.25">
      <c r="B2" s="27" t="s">
        <v>48</v>
      </c>
    </row>
    <row r="4" spans="2:8" x14ac:dyDescent="0.25">
      <c r="B4" s="27" t="s">
        <v>38</v>
      </c>
      <c r="F4" s="27" t="s">
        <v>26</v>
      </c>
    </row>
    <row r="5" spans="2:8" x14ac:dyDescent="0.25">
      <c r="B5" t="s">
        <v>50</v>
      </c>
    </row>
    <row r="7" spans="2:8" x14ac:dyDescent="0.25">
      <c r="B7" s="27" t="s">
        <v>21</v>
      </c>
      <c r="C7" s="27">
        <f>10 ^ -2</f>
        <v>0.01</v>
      </c>
      <c r="D7" s="27"/>
      <c r="E7" s="27" t="s">
        <v>30</v>
      </c>
      <c r="F7" s="27"/>
      <c r="G7" s="27"/>
    </row>
    <row r="8" spans="2:8" x14ac:dyDescent="0.25">
      <c r="B8" s="36" t="s">
        <v>23</v>
      </c>
      <c r="C8" s="36">
        <f>SQRT(5)</f>
        <v>2.2360679774997898</v>
      </c>
      <c r="D8" s="27"/>
      <c r="E8" s="27" t="s">
        <v>24</v>
      </c>
      <c r="F8" s="27" t="s">
        <v>26</v>
      </c>
      <c r="G8" s="27"/>
    </row>
    <row r="9" spans="2:8" ht="36.75" thickBot="1" x14ac:dyDescent="0.6">
      <c r="B9" s="4" t="s">
        <v>20</v>
      </c>
      <c r="F9" t="s">
        <v>45</v>
      </c>
    </row>
    <row r="10" spans="2:8" ht="15.75" thickBot="1" x14ac:dyDescent="0.3">
      <c r="B10" s="14" t="s">
        <v>25</v>
      </c>
      <c r="C10" s="15" t="s">
        <v>0</v>
      </c>
      <c r="D10" s="15" t="s">
        <v>2</v>
      </c>
      <c r="E10" s="15" t="s">
        <v>1</v>
      </c>
      <c r="F10" s="15" t="s">
        <v>4</v>
      </c>
      <c r="G10" s="15" t="s">
        <v>3</v>
      </c>
      <c r="H10" s="16" t="s">
        <v>7</v>
      </c>
    </row>
    <row r="11" spans="2:8" x14ac:dyDescent="0.25">
      <c r="B11" s="11">
        <v>1</v>
      </c>
      <c r="C11" s="12">
        <v>1</v>
      </c>
      <c r="D11" s="12">
        <f t="shared" ref="D11:D15" si="0">(C11+E11)/2</f>
        <v>1.5</v>
      </c>
      <c r="E11" s="12">
        <v>2</v>
      </c>
      <c r="F11" s="12">
        <f>D11^ 3 -D11 - 1</f>
        <v>0.875</v>
      </c>
      <c r="G11" s="21" t="s">
        <v>5</v>
      </c>
      <c r="H11" s="13">
        <f>(E11-C11)/2</f>
        <v>0.5</v>
      </c>
    </row>
    <row r="12" spans="2:8" x14ac:dyDescent="0.25">
      <c r="B12" s="6">
        <v>2</v>
      </c>
      <c r="C12" s="5">
        <v>1</v>
      </c>
      <c r="D12" s="5">
        <f t="shared" si="0"/>
        <v>1.25</v>
      </c>
      <c r="E12" s="5">
        <f>D11</f>
        <v>1.5</v>
      </c>
      <c r="F12" s="12">
        <f t="shared" ref="F12:F18" si="1">D12^ 3 -D12 - 1</f>
        <v>-0.296875</v>
      </c>
      <c r="G12" s="20" t="s">
        <v>6</v>
      </c>
      <c r="H12" s="9">
        <f t="shared" ref="H12:H15" si="2">(E12-C12)/2</f>
        <v>0.25</v>
      </c>
    </row>
    <row r="13" spans="2:8" x14ac:dyDescent="0.25">
      <c r="B13" s="6">
        <v>3</v>
      </c>
      <c r="C13" s="5">
        <f>D12</f>
        <v>1.25</v>
      </c>
      <c r="D13" s="5">
        <f t="shared" si="0"/>
        <v>1.375</v>
      </c>
      <c r="E13" s="5">
        <f>E12</f>
        <v>1.5</v>
      </c>
      <c r="F13" s="12">
        <f t="shared" si="1"/>
        <v>0.224609375</v>
      </c>
      <c r="G13" s="20" t="s">
        <v>5</v>
      </c>
      <c r="H13" s="9">
        <f t="shared" si="2"/>
        <v>0.125</v>
      </c>
    </row>
    <row r="14" spans="2:8" x14ac:dyDescent="0.25">
      <c r="B14" s="6">
        <v>4</v>
      </c>
      <c r="C14" s="5">
        <f>C13</f>
        <v>1.25</v>
      </c>
      <c r="D14" s="5">
        <f t="shared" si="0"/>
        <v>1.3125</v>
      </c>
      <c r="E14" s="5">
        <f>D13</f>
        <v>1.375</v>
      </c>
      <c r="F14" s="12">
        <f t="shared" si="1"/>
        <v>-5.1513671875E-2</v>
      </c>
      <c r="G14" s="20" t="s">
        <v>6</v>
      </c>
      <c r="H14" s="9">
        <f t="shared" si="2"/>
        <v>6.25E-2</v>
      </c>
    </row>
    <row r="15" spans="2:8" x14ac:dyDescent="0.25">
      <c r="B15" s="6">
        <v>5</v>
      </c>
      <c r="C15" s="5">
        <f>D14</f>
        <v>1.3125</v>
      </c>
      <c r="D15" s="5">
        <f t="shared" si="0"/>
        <v>1.34375</v>
      </c>
      <c r="E15" s="5">
        <f>E14</f>
        <v>1.375</v>
      </c>
      <c r="F15" s="12">
        <f t="shared" si="1"/>
        <v>8.2611083984375E-2</v>
      </c>
      <c r="G15" s="20" t="s">
        <v>5</v>
      </c>
      <c r="H15" s="9">
        <f t="shared" si="2"/>
        <v>3.125E-2</v>
      </c>
    </row>
    <row r="16" spans="2:8" x14ac:dyDescent="0.25">
      <c r="B16" s="6">
        <v>6</v>
      </c>
      <c r="C16" s="5">
        <f>C15</f>
        <v>1.3125</v>
      </c>
      <c r="D16" s="5">
        <f t="shared" ref="D16:D18" si="3">(C16+E16)/2</f>
        <v>1.328125</v>
      </c>
      <c r="E16" s="5">
        <f>D15</f>
        <v>1.34375</v>
      </c>
      <c r="F16" s="12">
        <f t="shared" si="1"/>
        <v>1.4575958251953125E-2</v>
      </c>
      <c r="G16" s="19" t="s">
        <v>5</v>
      </c>
      <c r="H16" s="9">
        <f t="shared" ref="H16:H18" si="4">(E16-C16)/2</f>
        <v>1.5625E-2</v>
      </c>
    </row>
    <row r="17" spans="1:9" x14ac:dyDescent="0.25">
      <c r="B17" s="6">
        <v>7</v>
      </c>
      <c r="C17" s="5">
        <f>C16</f>
        <v>1.3125</v>
      </c>
      <c r="D17" s="5">
        <f t="shared" si="3"/>
        <v>1.3203125</v>
      </c>
      <c r="E17" s="5">
        <f>D16</f>
        <v>1.328125</v>
      </c>
      <c r="F17" s="12">
        <f t="shared" si="1"/>
        <v>-1.8710613250732422E-2</v>
      </c>
      <c r="G17" s="20" t="s">
        <v>6</v>
      </c>
      <c r="H17" s="9">
        <f t="shared" si="4"/>
        <v>7.8125E-3</v>
      </c>
    </row>
    <row r="18" spans="1:9" x14ac:dyDescent="0.25">
      <c r="B18" s="6">
        <v>8</v>
      </c>
      <c r="C18" s="37">
        <f>D17</f>
        <v>1.3203125</v>
      </c>
      <c r="D18" s="5">
        <f t="shared" si="3"/>
        <v>1.32421875</v>
      </c>
      <c r="E18" s="5">
        <f>E17</f>
        <v>1.328125</v>
      </c>
      <c r="F18" s="12">
        <f t="shared" si="1"/>
        <v>-2.1279454231262207E-3</v>
      </c>
      <c r="G18" s="20" t="s">
        <v>6</v>
      </c>
      <c r="H18" s="9">
        <f t="shared" si="4"/>
        <v>3.90625E-3</v>
      </c>
    </row>
    <row r="19" spans="1:9" x14ac:dyDescent="0.25">
      <c r="G19" t="s">
        <v>47</v>
      </c>
    </row>
    <row r="21" spans="1:9" ht="36.75" thickBot="1" x14ac:dyDescent="0.6">
      <c r="B21" s="4" t="s">
        <v>12</v>
      </c>
    </row>
    <row r="22" spans="1:9" ht="15.75" thickBot="1" x14ac:dyDescent="0.3">
      <c r="A22" s="28" t="s">
        <v>33</v>
      </c>
      <c r="B22" s="14" t="s">
        <v>0</v>
      </c>
      <c r="C22" s="15" t="s">
        <v>1</v>
      </c>
      <c r="D22" s="15" t="s">
        <v>9</v>
      </c>
      <c r="E22" s="15" t="s">
        <v>10</v>
      </c>
      <c r="F22" s="15" t="s">
        <v>13</v>
      </c>
      <c r="G22" s="15" t="s">
        <v>8</v>
      </c>
      <c r="H22" s="15" t="s">
        <v>46</v>
      </c>
      <c r="I22" s="16" t="s">
        <v>11</v>
      </c>
    </row>
    <row r="23" spans="1:9" x14ac:dyDescent="0.25">
      <c r="A23" s="28">
        <v>1</v>
      </c>
      <c r="B23" s="11">
        <v>2</v>
      </c>
      <c r="C23" s="12">
        <v>3</v>
      </c>
      <c r="D23" s="12">
        <f t="shared" ref="D23:E25" si="5">B23^ 2 - 5</f>
        <v>-1</v>
      </c>
      <c r="E23" s="12">
        <f t="shared" si="5"/>
        <v>4</v>
      </c>
      <c r="F23" s="12">
        <f>E23-D23</f>
        <v>5</v>
      </c>
      <c r="G23" s="12">
        <f>(B23*E23-C23*D23)/F23</f>
        <v>2.2000000000000002</v>
      </c>
      <c r="H23" s="12">
        <f>G23^2 -5</f>
        <v>-0.15999999999999925</v>
      </c>
      <c r="I23" s="30" t="s">
        <v>6</v>
      </c>
    </row>
    <row r="24" spans="1:9" x14ac:dyDescent="0.25">
      <c r="A24" s="28">
        <v>2</v>
      </c>
      <c r="B24" s="6">
        <v>2.2000000000000002</v>
      </c>
      <c r="C24" s="5">
        <v>3</v>
      </c>
      <c r="D24" s="5">
        <f t="shared" si="5"/>
        <v>-0.15999999999999925</v>
      </c>
      <c r="E24" s="5">
        <f t="shared" si="5"/>
        <v>4</v>
      </c>
      <c r="F24" s="5">
        <f>E24-D24</f>
        <v>4.1599999999999993</v>
      </c>
      <c r="G24" s="5">
        <f>(B24*E24-C24*D24)/F24</f>
        <v>2.2307692307692304</v>
      </c>
      <c r="H24" s="5">
        <f>G24^2 -5</f>
        <v>-2.3668639053256335E-2</v>
      </c>
      <c r="I24" s="31" t="s">
        <v>6</v>
      </c>
    </row>
    <row r="25" spans="1:9" ht="15.75" thickBot="1" x14ac:dyDescent="0.3">
      <c r="A25" s="28">
        <v>3</v>
      </c>
      <c r="B25" s="22">
        <v>2.23</v>
      </c>
      <c r="C25" s="23">
        <v>3</v>
      </c>
      <c r="D25" s="23">
        <f t="shared" si="5"/>
        <v>-2.7099999999999902E-2</v>
      </c>
      <c r="E25" s="23">
        <f t="shared" si="5"/>
        <v>4</v>
      </c>
      <c r="F25" s="23">
        <f>E25-D25</f>
        <v>4.0270999999999999</v>
      </c>
      <c r="G25" s="23">
        <f>(B25*E25-C25*D25)/F25</f>
        <v>2.2351816443594648</v>
      </c>
      <c r="H25" s="34">
        <f>G25^2 -5</f>
        <v>-3.9630167185196186E-3</v>
      </c>
      <c r="I25" s="32" t="s">
        <v>6</v>
      </c>
    </row>
    <row r="26" spans="1:9" ht="15.75" thickBot="1" x14ac:dyDescent="0.3"/>
    <row r="27" spans="1:9" ht="36.75" thickBot="1" x14ac:dyDescent="0.6">
      <c r="B27" s="4" t="s">
        <v>57</v>
      </c>
      <c r="E27" s="15" t="s">
        <v>58</v>
      </c>
      <c r="F27" t="s">
        <v>59</v>
      </c>
    </row>
    <row r="28" spans="1:9" ht="15.75" thickBot="1" x14ac:dyDescent="0.3">
      <c r="A28" s="28" t="s">
        <v>33</v>
      </c>
      <c r="B28" s="14" t="s">
        <v>14</v>
      </c>
      <c r="C28" s="15" t="s">
        <v>60</v>
      </c>
      <c r="D28" s="15" t="s">
        <v>46</v>
      </c>
      <c r="E28" s="16" t="s">
        <v>11</v>
      </c>
    </row>
    <row r="29" spans="1:9" x14ac:dyDescent="0.25">
      <c r="A29" s="28">
        <v>0</v>
      </c>
      <c r="B29" s="11">
        <v>1.5</v>
      </c>
      <c r="C29" s="42">
        <f xml:space="preserve"> SQRT(-B29+6)</f>
        <v>2.1213203435596424</v>
      </c>
      <c r="D29" s="12"/>
      <c r="E29" s="30" t="s">
        <v>6</v>
      </c>
    </row>
    <row r="30" spans="1:9" x14ac:dyDescent="0.25">
      <c r="A30" s="28">
        <v>1</v>
      </c>
      <c r="B30" s="38">
        <f>C29</f>
        <v>2.1213203435596424</v>
      </c>
      <c r="C30" s="42">
        <f t="shared" ref="C30:C35" si="6" xml:space="preserve"> SQRT(-B30+6)</f>
        <v>1.9694363803993156</v>
      </c>
      <c r="D30" s="5"/>
      <c r="E30" s="31" t="s">
        <v>6</v>
      </c>
    </row>
    <row r="31" spans="1:9" ht="15.75" thickBot="1" x14ac:dyDescent="0.3">
      <c r="A31" s="28">
        <v>2</v>
      </c>
      <c r="B31" s="39">
        <f>C30</f>
        <v>1.9694363803993156</v>
      </c>
      <c r="C31" s="42">
        <f t="shared" si="6"/>
        <v>2.0076263645411423</v>
      </c>
      <c r="D31" s="34"/>
      <c r="E31" s="32" t="s">
        <v>6</v>
      </c>
      <c r="F31" t="s">
        <v>61</v>
      </c>
    </row>
    <row r="32" spans="1:9" x14ac:dyDescent="0.25">
      <c r="A32" s="28">
        <v>3</v>
      </c>
      <c r="B32" s="40">
        <f>C31</f>
        <v>2.0076263645411423</v>
      </c>
      <c r="C32" s="42">
        <f t="shared" si="6"/>
        <v>1.9980924992249127</v>
      </c>
      <c r="D32" s="12"/>
      <c r="E32" s="30" t="s">
        <v>6</v>
      </c>
    </row>
    <row r="33" spans="1:8" x14ac:dyDescent="0.25">
      <c r="A33" s="28">
        <v>4</v>
      </c>
      <c r="B33" s="38">
        <f>C32</f>
        <v>1.9980924992249127</v>
      </c>
      <c r="C33" s="42">
        <f t="shared" si="6"/>
        <v>2.0004768183548358</v>
      </c>
      <c r="D33" s="5"/>
      <c r="E33" s="31" t="s">
        <v>6</v>
      </c>
    </row>
    <row r="34" spans="1:8" ht="15.75" thickBot="1" x14ac:dyDescent="0.3">
      <c r="A34" s="28">
        <v>5</v>
      </c>
      <c r="B34" s="39">
        <f>C33</f>
        <v>2.0004768183548358</v>
      </c>
      <c r="C34" s="42">
        <f t="shared" si="6"/>
        <v>1.9998807918586459</v>
      </c>
      <c r="D34" s="34"/>
      <c r="E34" s="32" t="s">
        <v>6</v>
      </c>
    </row>
    <row r="35" spans="1:8" ht="15.75" thickBot="1" x14ac:dyDescent="0.3">
      <c r="A35" s="28">
        <v>6</v>
      </c>
      <c r="B35" s="39">
        <f>C34</f>
        <v>1.9998807918586459</v>
      </c>
      <c r="C35" s="42">
        <f t="shared" si="6"/>
        <v>2.0000298018133016</v>
      </c>
      <c r="D35" s="34"/>
      <c r="E35" s="32" t="s">
        <v>6</v>
      </c>
    </row>
    <row r="37" spans="1:8" ht="36.75" thickBot="1" x14ac:dyDescent="0.6">
      <c r="B37" s="4" t="s">
        <v>19</v>
      </c>
      <c r="E37" s="29" t="s">
        <v>28</v>
      </c>
      <c r="F37" s="27" t="s">
        <v>26</v>
      </c>
      <c r="G37" s="27" t="s">
        <v>29</v>
      </c>
    </row>
    <row r="38" spans="1:8" ht="15.75" thickBot="1" x14ac:dyDescent="0.3">
      <c r="A38" s="28" t="s">
        <v>17</v>
      </c>
      <c r="B38" s="17" t="s">
        <v>62</v>
      </c>
      <c r="C38" s="15" t="s">
        <v>34</v>
      </c>
      <c r="D38" s="17" t="s">
        <v>62</v>
      </c>
      <c r="E38" s="18" t="s">
        <v>64</v>
      </c>
      <c r="F38" s="16" t="s">
        <v>35</v>
      </c>
    </row>
    <row r="39" spans="1:8" x14ac:dyDescent="0.25">
      <c r="A39" s="28">
        <v>0</v>
      </c>
      <c r="B39" s="11" t="s">
        <v>63</v>
      </c>
      <c r="C39" s="41">
        <v>0.5</v>
      </c>
      <c r="D39" s="12">
        <f xml:space="preserve"> 2*C39 ^ 3 + 3 * C39 ^ 2 - 2</f>
        <v>-1</v>
      </c>
      <c r="E39" s="12">
        <f>6*C39^2 + 6*C39</f>
        <v>4.5</v>
      </c>
      <c r="F39" s="46">
        <f xml:space="preserve"> C39 - ( D39 / E39 )</f>
        <v>0.72222222222222221</v>
      </c>
    </row>
    <row r="40" spans="1:8" x14ac:dyDescent="0.25">
      <c r="A40" s="28">
        <v>1</v>
      </c>
      <c r="B40" s="6"/>
      <c r="C40" s="43">
        <f>F39</f>
        <v>0.72222222222222221</v>
      </c>
      <c r="D40" s="12">
        <f t="shared" ref="D40:D44" si="7" xml:space="preserve"> 2*C40 ^ 3 + 3 * C40 ^ 2 - 2</f>
        <v>0.31824417009602213</v>
      </c>
      <c r="E40" s="12">
        <f t="shared" ref="E40:E44" si="8">6*C40^2 + 6*C40</f>
        <v>7.4629629629629628</v>
      </c>
      <c r="F40" s="47">
        <f t="shared" ref="F39:F44" si="9" xml:space="preserve"> C40 - ( D40 / E40 )</f>
        <v>0.67957908280488921</v>
      </c>
    </row>
    <row r="41" spans="1:8" x14ac:dyDescent="0.25">
      <c r="A41" s="28">
        <v>2</v>
      </c>
      <c r="B41" s="6"/>
      <c r="C41" s="43">
        <f>F40</f>
        <v>0.67957908280488921</v>
      </c>
      <c r="D41" s="12">
        <f t="shared" si="7"/>
        <v>1.3180119401382306E-2</v>
      </c>
      <c r="E41" s="12">
        <f t="shared" si="8"/>
        <v>6.8484408755449424</v>
      </c>
      <c r="F41" s="48">
        <f t="shared" si="9"/>
        <v>0.67765453973867873</v>
      </c>
    </row>
    <row r="42" spans="1:8" x14ac:dyDescent="0.25">
      <c r="A42" s="28">
        <v>3</v>
      </c>
      <c r="B42" s="24"/>
      <c r="C42" s="44">
        <f>F41</f>
        <v>0.67765453973867873</v>
      </c>
      <c r="D42" s="12">
        <f t="shared" si="7"/>
        <v>2.6199760752465551E-5</v>
      </c>
      <c r="E42" s="12">
        <f t="shared" si="8"/>
        <v>6.8212212898027156</v>
      </c>
      <c r="F42" s="48">
        <f t="shared" si="9"/>
        <v>0.67765069881934192</v>
      </c>
      <c r="G42" s="27" t="s">
        <v>22</v>
      </c>
    </row>
    <row r="43" spans="1:8" x14ac:dyDescent="0.25">
      <c r="A43" s="28">
        <v>4</v>
      </c>
      <c r="B43" s="6"/>
      <c r="C43" s="43">
        <f>F42</f>
        <v>0.67765069881934192</v>
      </c>
      <c r="D43" s="12">
        <f t="shared" si="7"/>
        <v>1.042410602281052E-10</v>
      </c>
      <c r="E43" s="12">
        <f t="shared" si="8"/>
        <v>6.8211670105781064</v>
      </c>
      <c r="F43" s="47">
        <f t="shared" si="9"/>
        <v>0.67765069880405993</v>
      </c>
      <c r="G43" s="27"/>
    </row>
    <row r="44" spans="1:8" ht="15.75" thickBot="1" x14ac:dyDescent="0.3">
      <c r="B44" s="7"/>
      <c r="C44" s="45">
        <f>F43</f>
        <v>0.67765069880405993</v>
      </c>
      <c r="D44" s="12">
        <f t="shared" si="7"/>
        <v>0</v>
      </c>
      <c r="E44" s="12">
        <f t="shared" si="8"/>
        <v>6.821167010362144</v>
      </c>
      <c r="F44" s="49">
        <f t="shared" si="9"/>
        <v>0.67765069880405993</v>
      </c>
    </row>
    <row r="46" spans="1:8" x14ac:dyDescent="0.25">
      <c r="E46" s="2">
        <f>4.10606* 10 ^-6</f>
        <v>4.1060600000000001E-6</v>
      </c>
      <c r="F46" s="26">
        <f>4.10606* 10 ^-6</f>
        <v>4.1060600000000001E-6</v>
      </c>
    </row>
    <row r="47" spans="1:8" ht="36.75" thickBot="1" x14ac:dyDescent="0.6">
      <c r="B47" s="3" t="s">
        <v>18</v>
      </c>
      <c r="D47" t="s">
        <v>15</v>
      </c>
      <c r="E47" s="29" t="s">
        <v>28</v>
      </c>
      <c r="F47" s="27" t="s">
        <v>26</v>
      </c>
      <c r="G47" s="27" t="s">
        <v>27</v>
      </c>
      <c r="H47" s="27"/>
    </row>
    <row r="48" spans="1:8" ht="15.75" thickBot="1" x14ac:dyDescent="0.3">
      <c r="B48" s="14" t="s">
        <v>17</v>
      </c>
      <c r="C48" s="15" t="s">
        <v>31</v>
      </c>
      <c r="D48" s="15" t="s">
        <v>14</v>
      </c>
      <c r="E48" s="15" t="s">
        <v>37</v>
      </c>
      <c r="F48" s="15" t="s">
        <v>36</v>
      </c>
      <c r="G48" s="33" t="s">
        <v>16</v>
      </c>
    </row>
    <row r="49" spans="2:8" x14ac:dyDescent="0.25">
      <c r="B49" s="11">
        <v>1</v>
      </c>
      <c r="C49" s="12">
        <v>2</v>
      </c>
      <c r="D49" s="12">
        <v>3</v>
      </c>
      <c r="E49" s="12">
        <f>C49^2-5</f>
        <v>-1</v>
      </c>
      <c r="F49" s="12">
        <f>D49^2-5</f>
        <v>4</v>
      </c>
      <c r="G49" s="13">
        <f>((C49*F49-(D49)*E49))/(F49-(E49))</f>
        <v>2.2000000000000002</v>
      </c>
    </row>
    <row r="50" spans="2:8" x14ac:dyDescent="0.25">
      <c r="B50" s="6">
        <v>2</v>
      </c>
      <c r="C50" s="5">
        <f>D49</f>
        <v>3</v>
      </c>
      <c r="D50" s="5">
        <f>G49</f>
        <v>2.2000000000000002</v>
      </c>
      <c r="E50" s="5">
        <f t="shared" ref="E50:E54" si="10">C50^2-5</f>
        <v>4</v>
      </c>
      <c r="F50" s="5">
        <f t="shared" ref="F50:F54" si="11">D50^2-5</f>
        <v>-0.15999999999999925</v>
      </c>
      <c r="G50" s="9">
        <f t="shared" ref="G50:G54" si="12">((C50*F50-(D50)*E50))/(F50-(E50))</f>
        <v>2.2307692307692304</v>
      </c>
    </row>
    <row r="51" spans="2:8" x14ac:dyDescent="0.25">
      <c r="B51" s="6">
        <v>3</v>
      </c>
      <c r="C51" s="5">
        <f>D50</f>
        <v>2.2000000000000002</v>
      </c>
      <c r="D51" s="5">
        <f>G50</f>
        <v>2.2307692307692304</v>
      </c>
      <c r="E51" s="5">
        <f t="shared" si="10"/>
        <v>-0.15999999999999925</v>
      </c>
      <c r="F51" s="5">
        <f t="shared" si="11"/>
        <v>-2.3668639053256335E-2</v>
      </c>
      <c r="G51" s="9">
        <f t="shared" si="12"/>
        <v>2.2361111111111107</v>
      </c>
    </row>
    <row r="52" spans="2:8" x14ac:dyDescent="0.25">
      <c r="B52" s="6">
        <v>4</v>
      </c>
      <c r="C52" s="5">
        <f>D51</f>
        <v>2.2307692307692304</v>
      </c>
      <c r="D52" s="5">
        <f>G51</f>
        <v>2.2361111111111107</v>
      </c>
      <c r="E52" s="5">
        <f t="shared" si="10"/>
        <v>-2.3668639053256335E-2</v>
      </c>
      <c r="F52" s="5">
        <f t="shared" si="11"/>
        <v>1.9290123456627839E-4</v>
      </c>
      <c r="G52" s="35">
        <f t="shared" si="12"/>
        <v>2.2360679263334129</v>
      </c>
      <c r="H52" s="27"/>
    </row>
    <row r="53" spans="2:8" x14ac:dyDescent="0.25">
      <c r="B53" s="24">
        <v>5</v>
      </c>
      <c r="C53" s="25">
        <f>D52</f>
        <v>2.2361111111111107</v>
      </c>
      <c r="D53" s="25">
        <f>G52</f>
        <v>2.2360679263334129</v>
      </c>
      <c r="E53" s="25">
        <f t="shared" si="10"/>
        <v>1.9290123456627839E-4</v>
      </c>
      <c r="F53" s="25">
        <f t="shared" si="11"/>
        <v>-2.2882299077764401E-7</v>
      </c>
      <c r="G53" s="35">
        <f t="shared" si="12"/>
        <v>2.2360679774992964</v>
      </c>
      <c r="H53" s="27" t="s">
        <v>22</v>
      </c>
    </row>
    <row r="54" spans="2:8" ht="15.75" thickBot="1" x14ac:dyDescent="0.3">
      <c r="B54" s="7">
        <v>6</v>
      </c>
      <c r="C54" s="8">
        <f>D53</f>
        <v>2.2360679263334129</v>
      </c>
      <c r="D54" s="8">
        <f>G53</f>
        <v>2.2360679774992964</v>
      </c>
      <c r="E54" s="8">
        <f t="shared" si="10"/>
        <v>-2.2882299077764401E-7</v>
      </c>
      <c r="F54" s="8">
        <f t="shared" si="11"/>
        <v>-2.2062351945351111E-12</v>
      </c>
      <c r="G54" s="10">
        <f t="shared" si="12"/>
        <v>2.2360679774997898</v>
      </c>
    </row>
    <row r="57" spans="2:8" x14ac:dyDescent="0.25">
      <c r="B57" s="27" t="s">
        <v>39</v>
      </c>
    </row>
    <row r="58" spans="2:8" x14ac:dyDescent="0.25">
      <c r="B58" t="s">
        <v>55</v>
      </c>
    </row>
    <row r="60" spans="2:8" x14ac:dyDescent="0.25">
      <c r="B60" t="s">
        <v>40</v>
      </c>
      <c r="C60" t="s">
        <v>44</v>
      </c>
    </row>
    <row r="61" spans="2:8" x14ac:dyDescent="0.25">
      <c r="C61" t="s">
        <v>51</v>
      </c>
      <c r="E61" s="1"/>
    </row>
    <row r="62" spans="2:8" x14ac:dyDescent="0.25">
      <c r="C62" t="s">
        <v>52</v>
      </c>
    </row>
    <row r="64" spans="2:8" x14ac:dyDescent="0.25">
      <c r="C64" s="36" t="s">
        <v>42</v>
      </c>
    </row>
    <row r="65" spans="2:5" x14ac:dyDescent="0.25">
      <c r="B65" t="s">
        <v>41</v>
      </c>
    </row>
    <row r="66" spans="2:5" x14ac:dyDescent="0.25">
      <c r="C66" t="s">
        <v>56</v>
      </c>
    </row>
    <row r="67" spans="2:5" x14ac:dyDescent="0.25">
      <c r="C67" t="s">
        <v>53</v>
      </c>
    </row>
    <row r="68" spans="2:5" x14ac:dyDescent="0.25">
      <c r="C68" t="s">
        <v>54</v>
      </c>
    </row>
    <row r="70" spans="2:5" x14ac:dyDescent="0.25">
      <c r="C70" s="36" t="s">
        <v>43</v>
      </c>
    </row>
    <row r="73" spans="2:5" x14ac:dyDescent="0.25">
      <c r="E73" s="2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Filho</dc:creator>
  <cp:lastModifiedBy>Heleno Cardoso</cp:lastModifiedBy>
  <dcterms:created xsi:type="dcterms:W3CDTF">2018-09-25T20:37:03Z</dcterms:created>
  <dcterms:modified xsi:type="dcterms:W3CDTF">2020-04-22T17:51:00Z</dcterms:modified>
</cp:coreProperties>
</file>