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5205" windowHeight="990" activeTab="4"/>
  </bookViews>
  <sheets>
    <sheet name="1. Cenario" sheetId="1" r:id="rId1"/>
    <sheet name="Resumo do cenário" sheetId="4" r:id="rId2"/>
    <sheet name="Tabela dinâmica do cenário" sheetId="5" r:id="rId3"/>
    <sheet name="2. Atingir Meta" sheetId="7" r:id="rId4"/>
    <sheet name="3. Tabela de Dados" sheetId="8" r:id="rId5"/>
  </sheets>
  <calcPr calcId="145621"/>
  <pivotCaches>
    <pivotCache cacheId="0" r:id="rId6"/>
  </pivotCaches>
</workbook>
</file>

<file path=xl/calcChain.xml><?xml version="1.0" encoding="utf-8"?>
<calcChain xmlns="http://schemas.openxmlformats.org/spreadsheetml/2006/main">
  <c r="C5" i="8" l="1"/>
  <c r="F6" i="7"/>
  <c r="F7" i="7"/>
  <c r="F8" i="7"/>
  <c r="F9" i="7"/>
  <c r="F5" i="7"/>
  <c r="D9" i="1" l="1"/>
  <c r="E9" i="1"/>
  <c r="F9" i="1"/>
  <c r="G9" i="1"/>
  <c r="H9" i="1"/>
  <c r="I9" i="1"/>
  <c r="I10" i="1" s="1"/>
  <c r="J9" i="1"/>
  <c r="K9" i="1"/>
  <c r="L9" i="1"/>
  <c r="M9" i="1"/>
  <c r="N9" i="1"/>
  <c r="C9" i="1"/>
  <c r="D7" i="1"/>
  <c r="E7" i="1"/>
  <c r="F7" i="1"/>
  <c r="G7" i="1"/>
  <c r="H7" i="1"/>
  <c r="I7" i="1"/>
  <c r="J7" i="1"/>
  <c r="K7" i="1"/>
  <c r="L7" i="1"/>
  <c r="M7" i="1"/>
  <c r="M10" i="1" s="1"/>
  <c r="N7" i="1"/>
  <c r="C7" i="1"/>
  <c r="C13" i="1" s="1"/>
  <c r="C14" i="1" l="1"/>
  <c r="N10" i="1"/>
  <c r="L10" i="1"/>
  <c r="D10" i="1"/>
  <c r="H10" i="1"/>
  <c r="C10" i="1"/>
  <c r="G10" i="1"/>
  <c r="F10" i="1"/>
  <c r="E10" i="1"/>
  <c r="K10" i="1"/>
  <c r="J10" i="1"/>
</calcChain>
</file>

<file path=xl/sharedStrings.xml><?xml version="1.0" encoding="utf-8"?>
<sst xmlns="http://schemas.openxmlformats.org/spreadsheetml/2006/main" count="79" uniqueCount="66">
  <si>
    <t>Jan</t>
  </si>
  <si>
    <t>Fev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</si>
  <si>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</si>
  <si>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</si>
  <si>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</si>
  <si>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</si>
  <si>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</si>
  <si>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</si>
  <si>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</si>
  <si>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</si>
  <si>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</si>
  <si>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</si>
  <si>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Faturam.</t>
  </si>
  <si>
    <t>Salários</t>
  </si>
  <si>
    <t>% Sal.</t>
  </si>
  <si>
    <t>% Fat.</t>
  </si>
  <si>
    <t>Total</t>
  </si>
  <si>
    <t>Faturamento</t>
  </si>
  <si>
    <t>Variação Fat.</t>
  </si>
  <si>
    <t>Variação Sal.</t>
  </si>
  <si>
    <t>$C$15</t>
  </si>
  <si>
    <t>$C$16</t>
  </si>
  <si>
    <t>$C$10</t>
  </si>
  <si>
    <t>$C$13</t>
  </si>
  <si>
    <t>Pessimo</t>
  </si>
  <si>
    <t>Criado por Heleno Cardoso Filho em 10/1/2019</t>
  </si>
  <si>
    <t>Normal</t>
  </si>
  <si>
    <t>Otimo</t>
  </si>
  <si>
    <t>Criado por Heleno Cardoso Filho em 10/1/2019
Alterado por Heleno Cardoso Filho em 10/1/2019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</si>
  <si>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</si>
  <si>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</si>
  <si>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</si>
  <si>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</si>
  <si>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</si>
  <si>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</si>
  <si>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</si>
  <si>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Rótulos de Linha</t>
  </si>
  <si>
    <t>$C$15:$C$16 por</t>
  </si>
  <si>
    <t>(Tudo)</t>
  </si>
  <si>
    <t>Sal.</t>
  </si>
  <si>
    <t>Fat.</t>
  </si>
  <si>
    <t>Teste de Hipótese - Uso de Cenários</t>
  </si>
  <si>
    <t>Produto</t>
  </si>
  <si>
    <t>Vl Inicial</t>
  </si>
  <si>
    <t>Desconto</t>
  </si>
  <si>
    <t>Preço Final</t>
  </si>
  <si>
    <t>Camiseta</t>
  </si>
  <si>
    <t>Calça</t>
  </si>
  <si>
    <t>Vestido</t>
  </si>
  <si>
    <t>Tênis</t>
  </si>
  <si>
    <t>Acessórios</t>
  </si>
  <si>
    <t>1. Teste de Hipótese - Atingir Meta</t>
  </si>
  <si>
    <t>2. Teste de Hipótese - Atingir Meta</t>
  </si>
  <si>
    <t>Mês</t>
  </si>
  <si>
    <t>Qttd Vendidas</t>
  </si>
  <si>
    <t>Meta</t>
  </si>
  <si>
    <t>Dez</t>
  </si>
  <si>
    <t>Antes:36907</t>
  </si>
  <si>
    <t>Antes:0</t>
  </si>
  <si>
    <t>Teste de Hipótese - Analise de Dados</t>
  </si>
  <si>
    <t>Obs:</t>
  </si>
  <si>
    <t>Normalmente Tx de Juros</t>
  </si>
  <si>
    <t>Quantidade</t>
  </si>
  <si>
    <t>Custo Unit</t>
  </si>
  <si>
    <t>Custo Total</t>
  </si>
  <si>
    <t>Variação de 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</si>
</sst>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[$R$ -416]* #,##0.00_);_([$R$ -416]* \(#,##0.00\);_([$R$ -416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9" xfId="0" applyBorder="1"/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3" fontId="0" fillId="0" borderId="16" xfId="1" applyFont="1" applyBorder="1"/>
    <xf numFmtId="43" fontId="0" fillId="0" borderId="10" xfId="1" applyFont="1" applyBorder="1"/>
    <xf numFmtId="43" fontId="0" fillId="0" borderId="11" xfId="1" applyFont="1" applyBorder="1"/>
    <xf numFmtId="43" fontId="0" fillId="0" borderId="17" xfId="1" applyFont="1" applyBorder="1"/>
    <xf numFmtId="43" fontId="0" fillId="0" borderId="1" xfId="1" applyFont="1" applyBorder="1"/>
    <xf numFmtId="43" fontId="0" fillId="0" borderId="6" xfId="1" applyFont="1" applyBorder="1"/>
    <xf numFmtId="43" fontId="0" fillId="0" borderId="18" xfId="1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43" fontId="0" fillId="0" borderId="23" xfId="1" applyFont="1" applyBorder="1"/>
    <xf numFmtId="0" fontId="2" fillId="0" borderId="0" xfId="0" applyFont="1" applyFill="1" applyBorder="1" applyAlignment="1">
      <alignment horizontal="right"/>
    </xf>
    <xf numFmtId="43" fontId="0" fillId="0" borderId="0" xfId="0" applyNumberFormat="1"/>
    <xf numFmtId="43" fontId="0" fillId="0" borderId="24" xfId="1" applyFont="1" applyBorder="1"/>
    <xf numFmtId="9" fontId="0" fillId="2" borderId="0" xfId="2" applyFont="1" applyFill="1"/>
    <xf numFmtId="0" fontId="0" fillId="0" borderId="0" xfId="0" applyFill="1" applyBorder="1" applyAlignment="1"/>
    <xf numFmtId="9" fontId="0" fillId="0" borderId="0" xfId="0" applyNumberFormat="1" applyFill="1" applyBorder="1" applyAlignment="1"/>
    <xf numFmtId="43" fontId="0" fillId="0" borderId="0" xfId="0" applyNumberFormat="1" applyFill="1" applyBorder="1" applyAlignment="1"/>
    <xf numFmtId="43" fontId="0" fillId="0" borderId="22" xfId="0" applyNumberFormat="1" applyFill="1" applyBorder="1" applyAlignment="1"/>
    <xf numFmtId="0" fontId="4" fillId="3" borderId="26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0" fillId="0" borderId="27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27" xfId="0" applyFont="1" applyFill="1" applyBorder="1" applyAlignment="1">
      <alignment horizontal="left"/>
    </xf>
    <xf numFmtId="0" fontId="5" fillId="4" borderId="22" xfId="0" applyFont="1" applyFill="1" applyBorder="1" applyAlignment="1">
      <alignment horizontal="left"/>
    </xf>
    <xf numFmtId="0" fontId="7" fillId="3" borderId="25" xfId="0" applyFont="1" applyFill="1" applyBorder="1" applyAlignment="1">
      <alignment horizontal="right"/>
    </xf>
    <xf numFmtId="0" fontId="7" fillId="3" borderId="26" xfId="0" applyFont="1" applyFill="1" applyBorder="1" applyAlignment="1">
      <alignment horizontal="right"/>
    </xf>
    <xf numFmtId="9" fontId="0" fillId="5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1" xfId="2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/>
    <xf numFmtId="0" fontId="9" fillId="0" borderId="0" xfId="0" applyFont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43" fontId="0" fillId="0" borderId="0" xfId="1" applyFont="1"/>
    <xf numFmtId="0" fontId="10" fillId="0" borderId="0" xfId="0" applyFont="1" applyAlignment="1">
      <alignment horizontal="center"/>
    </xf>
    <xf numFmtId="43" fontId="2" fillId="0" borderId="0" xfId="1" applyFont="1"/>
    <xf numFmtId="167" fontId="0" fillId="0" borderId="2" xfId="1" applyNumberFormat="1" applyFont="1" applyBorder="1"/>
    <xf numFmtId="167" fontId="0" fillId="0" borderId="3" xfId="1" applyNumberFormat="1" applyFont="1" applyBorder="1"/>
    <xf numFmtId="167" fontId="0" fillId="0" borderId="4" xfId="1" applyNumberFormat="1" applyFont="1" applyBorder="1"/>
    <xf numFmtId="167" fontId="0" fillId="0" borderId="5" xfId="1" applyNumberFormat="1" applyFont="1" applyBorder="1"/>
    <xf numFmtId="167" fontId="0" fillId="0" borderId="1" xfId="1" applyNumberFormat="1" applyFont="1" applyBorder="1"/>
    <xf numFmtId="167" fontId="0" fillId="0" borderId="6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167" fontId="0" fillId="0" borderId="9" xfId="1" applyNumberFormat="1" applyFont="1" applyBorder="1"/>
    <xf numFmtId="0" fontId="9" fillId="0" borderId="0" xfId="0" applyFont="1" applyBorder="1" applyAlignme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eleno Cardoso Filho" refreshedDate="43739.536419097225" createdVersion="4" refreshedVersion="4" minRefreshableVersion="3" recordCount="3">
  <cacheSource type="scenario"/>
  <cacheFields count="4">
    <cacheField name="$C$15:$C$16" numFmtId="0">
      <sharedItems containsNonDate="0" count="3">
        <s v="Pessimo"/>
        <s v="Normal"/>
        <s v="Otimo"/>
      </sharedItems>
    </cacheField>
    <cacheField name="$C$15:$C$16 por" numFmtId="0">
      <sharedItems containsNonDate="0" count="1">
        <s v="Heleno Cardoso Filho"/>
      </sharedItems>
    </cacheField>
    <cacheField name="res $C$10" numFmtId="0">
      <sharedItems containsSemiMixedTypes="0" containsNonDate="0" containsString="0" containsNumber="1" minValue="50.8" maxValue="85.2" count="3">
        <n v="50.8"/>
        <n v="68"/>
        <n v="85.2"/>
      </sharedItems>
    </cacheField>
    <cacheField name="res $C$13" numFmtId="0">
      <sharedItems containsSemiMixedTypes="0" containsNonDate="0" containsString="0" containsNumber="1" minValue="1317.96" maxValue="1610.8400000000001" count="3">
        <n v="1317.96"/>
        <n v="1464.4"/>
        <n v="1610.84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Células de resultado" updatedVersion="4" minRefreshableVersion="3" useAutoFormatting="1" rowGrandTotals="0" colGrandTotals="0" itemPrintTitles="1" createdVersion="4" indent="0" outline="1" outlineData="1" multipleFieldFilters="0" fieldListSortAscending="1">
  <location ref="A3:C6" firstHeaderRow="0" firstDataRow="1" firstDataCol="1" rowPageCount="1" colPageCount="1"/>
  <pivotFields count="4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al." fld="2" baseField="0" baseItem="0"/>
    <dataField name="Fat.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6"/>
  <sheetViews>
    <sheetView workbookViewId="0">
      <selection activeCell="B4" sqref="B4:N4"/>
    </sheetView>
  </sheetViews>
  <sheetFormatPr defaultRowHeight="15" x14ac:dyDescent="0.25"/>
  <cols>
    <col min="2" max="2" width="10.875" bestFit="1" customWidth="1"/>
  </cols>
  <sheetData>
    <row r="4" spans="2:14" ht="24" thickBot="1" x14ac:dyDescent="0.4">
      <c r="B4" s="17" t="s">
        <v>41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2:14" ht="15.75" thickBot="1" x14ac:dyDescent="0.3">
      <c r="B5" s="1"/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4" t="s">
        <v>11</v>
      </c>
    </row>
    <row r="6" spans="2:14" x14ac:dyDescent="0.25">
      <c r="B6" s="12" t="s">
        <v>12</v>
      </c>
      <c r="C6" s="5">
        <v>120</v>
      </c>
      <c r="D6" s="6">
        <v>125</v>
      </c>
      <c r="E6" s="6">
        <v>120</v>
      </c>
      <c r="F6" s="6">
        <v>119.8</v>
      </c>
      <c r="G6" s="6">
        <v>115.6</v>
      </c>
      <c r="H6" s="6">
        <v>123</v>
      </c>
      <c r="I6" s="6">
        <v>121</v>
      </c>
      <c r="J6" s="6">
        <v>119</v>
      </c>
      <c r="K6" s="6">
        <v>130</v>
      </c>
      <c r="L6" s="6">
        <v>123</v>
      </c>
      <c r="M6" s="6">
        <v>118</v>
      </c>
      <c r="N6" s="7">
        <v>130</v>
      </c>
    </row>
    <row r="7" spans="2:14" x14ac:dyDescent="0.25">
      <c r="B7" s="12" t="s">
        <v>15</v>
      </c>
      <c r="C7" s="8">
        <f>C6*$C15</f>
        <v>-12</v>
      </c>
      <c r="D7" s="8">
        <f t="shared" ref="D7:N7" si="0">D6*$C15</f>
        <v>-12.5</v>
      </c>
      <c r="E7" s="8">
        <f t="shared" si="0"/>
        <v>-12</v>
      </c>
      <c r="F7" s="8">
        <f t="shared" si="0"/>
        <v>-11.98</v>
      </c>
      <c r="G7" s="8">
        <f t="shared" si="0"/>
        <v>-11.56</v>
      </c>
      <c r="H7" s="8">
        <f t="shared" si="0"/>
        <v>-12.3</v>
      </c>
      <c r="I7" s="8">
        <f t="shared" si="0"/>
        <v>-12.100000000000001</v>
      </c>
      <c r="J7" s="8">
        <f t="shared" si="0"/>
        <v>-11.9</v>
      </c>
      <c r="K7" s="8">
        <f t="shared" si="0"/>
        <v>-13</v>
      </c>
      <c r="L7" s="8">
        <f t="shared" si="0"/>
        <v>-12.3</v>
      </c>
      <c r="M7" s="8">
        <f t="shared" si="0"/>
        <v>-11.8</v>
      </c>
      <c r="N7" s="21">
        <f t="shared" si="0"/>
        <v>-13</v>
      </c>
    </row>
    <row r="8" spans="2:14" x14ac:dyDescent="0.25">
      <c r="B8" s="12" t="s">
        <v>13</v>
      </c>
      <c r="C8" s="8">
        <v>52</v>
      </c>
      <c r="D8" s="9">
        <v>52</v>
      </c>
      <c r="E8" s="9">
        <v>52</v>
      </c>
      <c r="F8" s="9">
        <v>52</v>
      </c>
      <c r="G8" s="9">
        <v>52</v>
      </c>
      <c r="H8" s="9">
        <v>52</v>
      </c>
      <c r="I8" s="9">
        <v>56</v>
      </c>
      <c r="J8" s="9">
        <v>56</v>
      </c>
      <c r="K8" s="9">
        <v>56</v>
      </c>
      <c r="L8" s="9">
        <v>56</v>
      </c>
      <c r="M8" s="9">
        <v>56</v>
      </c>
      <c r="N8" s="10">
        <v>62</v>
      </c>
    </row>
    <row r="9" spans="2:14" x14ac:dyDescent="0.25">
      <c r="B9" s="12" t="s">
        <v>14</v>
      </c>
      <c r="C9" s="8">
        <f>C8*$C16</f>
        <v>5.2</v>
      </c>
      <c r="D9" s="8">
        <f t="shared" ref="D9:N9" si="1">D8*$C16</f>
        <v>5.2</v>
      </c>
      <c r="E9" s="8">
        <f t="shared" si="1"/>
        <v>5.2</v>
      </c>
      <c r="F9" s="8">
        <f t="shared" si="1"/>
        <v>5.2</v>
      </c>
      <c r="G9" s="8">
        <f t="shared" si="1"/>
        <v>5.2</v>
      </c>
      <c r="H9" s="8">
        <f t="shared" si="1"/>
        <v>5.2</v>
      </c>
      <c r="I9" s="8">
        <f t="shared" si="1"/>
        <v>5.6000000000000005</v>
      </c>
      <c r="J9" s="8">
        <f t="shared" si="1"/>
        <v>5.6000000000000005</v>
      </c>
      <c r="K9" s="8">
        <f t="shared" si="1"/>
        <v>5.6000000000000005</v>
      </c>
      <c r="L9" s="8">
        <f t="shared" si="1"/>
        <v>5.6000000000000005</v>
      </c>
      <c r="M9" s="8">
        <f t="shared" si="1"/>
        <v>5.6000000000000005</v>
      </c>
      <c r="N9" s="21">
        <f t="shared" si="1"/>
        <v>6.2</v>
      </c>
    </row>
    <row r="10" spans="2:14" ht="15.75" thickBot="1" x14ac:dyDescent="0.3">
      <c r="B10" s="13" t="s">
        <v>16</v>
      </c>
      <c r="C10" s="11">
        <f>C6+C7-C8-C9</f>
        <v>50.8</v>
      </c>
      <c r="D10" s="11">
        <f t="shared" ref="D10:N10" si="2">D6+D7-D8-D9</f>
        <v>55.3</v>
      </c>
      <c r="E10" s="11">
        <f t="shared" si="2"/>
        <v>50.8</v>
      </c>
      <c r="F10" s="11">
        <f t="shared" si="2"/>
        <v>50.61999999999999</v>
      </c>
      <c r="G10" s="11">
        <f t="shared" si="2"/>
        <v>46.839999999999989</v>
      </c>
      <c r="H10" s="11">
        <f t="shared" si="2"/>
        <v>53.5</v>
      </c>
      <c r="I10" s="11">
        <f t="shared" si="2"/>
        <v>47.300000000000004</v>
      </c>
      <c r="J10" s="11">
        <f t="shared" si="2"/>
        <v>45.499999999999993</v>
      </c>
      <c r="K10" s="11">
        <f t="shared" si="2"/>
        <v>55.4</v>
      </c>
      <c r="L10" s="11">
        <f t="shared" si="2"/>
        <v>49.1</v>
      </c>
      <c r="M10" s="11">
        <f t="shared" si="2"/>
        <v>44.6</v>
      </c>
      <c r="N10" s="18">
        <f t="shared" si="2"/>
        <v>48.8</v>
      </c>
    </row>
    <row r="13" spans="2:14" x14ac:dyDescent="0.25">
      <c r="B13" s="19" t="s">
        <v>17</v>
      </c>
      <c r="C13" s="20">
        <f>SUM(C6:N6)+SUM(C7:N7)</f>
        <v>1317.96</v>
      </c>
      <c r="D13" s="20"/>
      <c r="E13" s="20"/>
    </row>
    <row r="14" spans="2:14" x14ac:dyDescent="0.25">
      <c r="B14" s="19" t="s">
        <v>13</v>
      </c>
      <c r="C14" s="20">
        <f>SUM(C8:N8)+SUM(C9:N9)</f>
        <v>719.4</v>
      </c>
    </row>
    <row r="15" spans="2:14" x14ac:dyDescent="0.25">
      <c r="B15" s="19" t="s">
        <v>18</v>
      </c>
      <c r="C15" s="22">
        <v>-0.1</v>
      </c>
    </row>
    <row r="16" spans="2:14" x14ac:dyDescent="0.25">
      <c r="B16" s="19" t="s">
        <v>19</v>
      </c>
      <c r="C16" s="22">
        <v>0.1</v>
      </c>
    </row>
  </sheetData>
  <scenarios current="2" show="0" sqref="C10 C13">
    <scenario name="Pessimo" locked="1" count="2" user="Heleno Cardoso Filho" comment="Criado por Heleno Cardoso Filho em 10/1/2019">
      <inputCells r="C15" val="-0.1" numFmtId="9"/>
      <inputCells r="C16" val="0.1" numFmtId="9"/>
    </scenario>
    <scenario name="Normal" locked="1" count="2" user="Heleno Cardoso Filho" comment="Criado por Heleno Cardoso Filho em 10/1/2019">
      <inputCells r="C15" val="0" numFmtId="9"/>
      <inputCells r="C16" val="0" numFmtId="9"/>
    </scenario>
    <scenario name="Otimo" locked="1" count="2" user="Heleno Cardoso Filho" comment="Criado por Heleno Cardoso Filho em 10/1/2019_x000a_Alterado por Heleno Cardoso Filho em 10/1/2019">
      <inputCells r="C15" val="0.1" numFmtId="9"/>
      <inputCells r="C16" val="-0.1" numFmtId="9"/>
    </scenario>
  </scenarios>
  <mergeCells count="1">
    <mergeCell ref="B4:N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workbookViewId="0">
      <selection activeCell="C9" sqref="C9"/>
    </sheetView>
  </sheetViews>
  <sheetFormatPr defaultRowHeight="15" outlineLevelRow="1" outlineLevelCol="1" x14ac:dyDescent="0.25"/>
  <cols>
    <col min="3" max="3" width="5.875" customWidth="1"/>
    <col min="4" max="7" width="10.375" bestFit="1" customWidth="1" outlineLevel="1"/>
  </cols>
  <sheetData>
    <row r="1" spans="2:7" ht="15.75" thickBot="1" x14ac:dyDescent="0.3"/>
    <row r="2" spans="2:7" x14ac:dyDescent="0.25">
      <c r="B2" s="28" t="s">
        <v>29</v>
      </c>
      <c r="C2" s="28"/>
      <c r="D2" s="33"/>
      <c r="E2" s="33"/>
      <c r="F2" s="33"/>
      <c r="G2" s="33"/>
    </row>
    <row r="3" spans="2:7" collapsed="1" x14ac:dyDescent="0.25">
      <c r="B3" s="27"/>
      <c r="C3" s="27"/>
      <c r="D3" s="34" t="s">
        <v>31</v>
      </c>
      <c r="E3" s="34" t="s">
        <v>24</v>
      </c>
      <c r="F3" s="34" t="s">
        <v>26</v>
      </c>
      <c r="G3" s="34" t="s">
        <v>27</v>
      </c>
    </row>
    <row r="4" spans="2:7" ht="90" hidden="1" outlineLevel="1" x14ac:dyDescent="0.25">
      <c r="B4" s="30"/>
      <c r="C4" s="30"/>
      <c r="D4" s="23"/>
      <c r="E4" s="36" t="s">
        <v>25</v>
      </c>
      <c r="F4" s="36" t="s">
        <v>25</v>
      </c>
      <c r="G4" s="36" t="s">
        <v>28</v>
      </c>
    </row>
    <row r="5" spans="2:7" x14ac:dyDescent="0.25">
      <c r="B5" s="31" t="s">
        <v>30</v>
      </c>
      <c r="C5" s="31"/>
      <c r="D5" s="29"/>
      <c r="E5" s="29"/>
      <c r="F5" s="29"/>
      <c r="G5" s="29"/>
    </row>
    <row r="6" spans="2:7" outlineLevel="1" x14ac:dyDescent="0.25">
      <c r="B6" s="30"/>
      <c r="C6" s="30" t="s">
        <v>20</v>
      </c>
      <c r="D6" s="24">
        <v>0.1</v>
      </c>
      <c r="E6" s="35">
        <v>-0.1</v>
      </c>
      <c r="F6" s="35">
        <v>0</v>
      </c>
      <c r="G6" s="35">
        <v>0.1</v>
      </c>
    </row>
    <row r="7" spans="2:7" outlineLevel="1" x14ac:dyDescent="0.25">
      <c r="B7" s="30"/>
      <c r="C7" s="30" t="s">
        <v>21</v>
      </c>
      <c r="D7" s="24">
        <v>-0.1</v>
      </c>
      <c r="E7" s="35">
        <v>0.1</v>
      </c>
      <c r="F7" s="35">
        <v>0</v>
      </c>
      <c r="G7" s="35">
        <v>-0.1</v>
      </c>
    </row>
    <row r="8" spans="2:7" x14ac:dyDescent="0.25">
      <c r="B8" s="31" t="s">
        <v>32</v>
      </c>
      <c r="C8" s="31"/>
      <c r="D8" s="29"/>
      <c r="E8" s="29"/>
      <c r="F8" s="29"/>
      <c r="G8" s="29"/>
    </row>
    <row r="9" spans="2:7" outlineLevel="1" x14ac:dyDescent="0.25">
      <c r="B9" s="30"/>
      <c r="C9" s="30" t="s">
        <v>22</v>
      </c>
      <c r="D9" s="25">
        <v>85.2</v>
      </c>
      <c r="E9" s="25">
        <v>50.8</v>
      </c>
      <c r="F9" s="25">
        <v>68</v>
      </c>
      <c r="G9" s="25">
        <v>85.2</v>
      </c>
    </row>
    <row r="10" spans="2:7" ht="15.75" outlineLevel="1" thickBot="1" x14ac:dyDescent="0.3">
      <c r="B10" s="32"/>
      <c r="C10" s="32" t="s">
        <v>23</v>
      </c>
      <c r="D10" s="26">
        <v>1610.84</v>
      </c>
      <c r="E10" s="26">
        <v>1317.96</v>
      </c>
      <c r="F10" s="26">
        <v>1464.4</v>
      </c>
      <c r="G10" s="26">
        <v>1610.84</v>
      </c>
    </row>
    <row r="11" spans="2:7" x14ac:dyDescent="0.25">
      <c r="B11" t="s">
        <v>33</v>
      </c>
    </row>
    <row r="12" spans="2:7" x14ac:dyDescent="0.25">
      <c r="B12" t="s">
        <v>34</v>
      </c>
    </row>
    <row r="13" spans="2:7" x14ac:dyDescent="0.25">
      <c r="B1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6" sqref="F26"/>
    </sheetView>
  </sheetViews>
  <sheetFormatPr defaultRowHeight="15" x14ac:dyDescent="0.25"/>
  <cols>
    <col min="1" max="1" width="15.625" bestFit="1" customWidth="1"/>
    <col min="2" max="3" width="7.875" bestFit="1" customWidth="1"/>
  </cols>
  <sheetData>
    <row r="1" spans="1:3" x14ac:dyDescent="0.25">
      <c r="A1" s="37" t="s">
        <v>37</v>
      </c>
      <c r="B1" t="s">
        <v>38</v>
      </c>
    </row>
    <row r="3" spans="1:3" x14ac:dyDescent="0.25">
      <c r="A3" s="37" t="s">
        <v>36</v>
      </c>
      <c r="B3" t="s">
        <v>39</v>
      </c>
      <c r="C3" t="s">
        <v>40</v>
      </c>
    </row>
    <row r="4" spans="1:3" x14ac:dyDescent="0.25">
      <c r="A4" s="38" t="s">
        <v>26</v>
      </c>
      <c r="B4" s="39">
        <v>68</v>
      </c>
      <c r="C4" s="39">
        <v>1464.4</v>
      </c>
    </row>
    <row r="5" spans="1:3" x14ac:dyDescent="0.25">
      <c r="A5" s="38" t="s">
        <v>27</v>
      </c>
      <c r="B5" s="39">
        <v>85.2</v>
      </c>
      <c r="C5" s="39">
        <v>1610.8400000000001</v>
      </c>
    </row>
    <row r="6" spans="1:3" x14ac:dyDescent="0.25">
      <c r="A6" s="38" t="s">
        <v>24</v>
      </c>
      <c r="B6" s="39">
        <v>50.8</v>
      </c>
      <c r="C6" s="39">
        <v>1317.96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26"/>
  <sheetViews>
    <sheetView workbookViewId="0">
      <selection activeCell="A3" sqref="A3:XFD9"/>
    </sheetView>
  </sheetViews>
  <sheetFormatPr defaultRowHeight="15" x14ac:dyDescent="0.25"/>
  <cols>
    <col min="4" max="4" width="12.75" customWidth="1"/>
    <col min="6" max="6" width="11.875" customWidth="1"/>
  </cols>
  <sheetData>
    <row r="3" spans="3:16" ht="23.25" x14ac:dyDescent="0.35">
      <c r="C3" s="44" t="s">
        <v>51</v>
      </c>
      <c r="D3" s="44"/>
      <c r="E3" s="44"/>
      <c r="F3" s="44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3:16" x14ac:dyDescent="0.25">
      <c r="C4" s="42" t="s">
        <v>42</v>
      </c>
      <c r="D4" s="42" t="s">
        <v>43</v>
      </c>
      <c r="E4" s="42" t="s">
        <v>44</v>
      </c>
      <c r="F4" s="42" t="s">
        <v>45</v>
      </c>
    </row>
    <row r="5" spans="3:16" x14ac:dyDescent="0.25">
      <c r="C5" s="42" t="s">
        <v>46</v>
      </c>
      <c r="D5" s="9">
        <v>49.99</v>
      </c>
      <c r="E5" s="40">
        <v>0.1</v>
      </c>
      <c r="F5" s="41">
        <f>D5*(1-E5)</f>
        <v>44.991</v>
      </c>
    </row>
    <row r="6" spans="3:16" x14ac:dyDescent="0.25">
      <c r="C6" s="42" t="s">
        <v>47</v>
      </c>
      <c r="D6" s="9">
        <v>69.900000000000006</v>
      </c>
      <c r="E6" s="40">
        <v>7.0000000000000007E-2</v>
      </c>
      <c r="F6" s="41">
        <f t="shared" ref="F6:F9" si="0">D6*(1-E6)</f>
        <v>65.007000000000005</v>
      </c>
    </row>
    <row r="7" spans="3:16" x14ac:dyDescent="0.25">
      <c r="C7" s="42" t="s">
        <v>48</v>
      </c>
      <c r="D7" s="9">
        <v>129</v>
      </c>
      <c r="E7" s="40">
        <v>0.22558139534883709</v>
      </c>
      <c r="F7" s="41">
        <f t="shared" si="0"/>
        <v>99.90000000000002</v>
      </c>
    </row>
    <row r="8" spans="3:16" x14ac:dyDescent="0.25">
      <c r="C8" s="42" t="s">
        <v>49</v>
      </c>
      <c r="D8" s="9">
        <v>85</v>
      </c>
      <c r="E8" s="40">
        <v>0.08</v>
      </c>
      <c r="F8" s="41">
        <f t="shared" si="0"/>
        <v>78.2</v>
      </c>
    </row>
    <row r="9" spans="3:16" x14ac:dyDescent="0.25">
      <c r="C9" s="42" t="s">
        <v>50</v>
      </c>
      <c r="D9" s="9">
        <v>30</v>
      </c>
      <c r="E9" s="40">
        <v>0.04</v>
      </c>
      <c r="F9" s="41">
        <f t="shared" si="0"/>
        <v>28.799999999999997</v>
      </c>
    </row>
    <row r="13" spans="3:16" ht="21" x14ac:dyDescent="0.35">
      <c r="C13" s="44" t="s">
        <v>52</v>
      </c>
      <c r="D13" s="44"/>
      <c r="E13" s="44"/>
      <c r="F13" s="44"/>
    </row>
    <row r="15" spans="3:16" ht="15.75" thickBot="1" x14ac:dyDescent="0.3"/>
    <row r="16" spans="3:16" ht="15.75" thickBot="1" x14ac:dyDescent="0.3">
      <c r="C16" s="45" t="s">
        <v>53</v>
      </c>
      <c r="D16" s="46" t="s">
        <v>54</v>
      </c>
    </row>
    <row r="17" spans="3:6" x14ac:dyDescent="0.25">
      <c r="C17" s="47" t="s">
        <v>5</v>
      </c>
      <c r="D17" s="51">
        <v>5365</v>
      </c>
    </row>
    <row r="18" spans="3:6" x14ac:dyDescent="0.25">
      <c r="C18" s="48" t="s">
        <v>6</v>
      </c>
      <c r="D18" s="52">
        <v>5948</v>
      </c>
    </row>
    <row r="19" spans="3:6" x14ac:dyDescent="0.25">
      <c r="C19" s="48" t="s">
        <v>7</v>
      </c>
      <c r="D19" s="52">
        <v>6430</v>
      </c>
    </row>
    <row r="20" spans="3:6" x14ac:dyDescent="0.25">
      <c r="C20" s="48" t="s">
        <v>8</v>
      </c>
      <c r="D20" s="52">
        <v>5895</v>
      </c>
    </row>
    <row r="21" spans="3:6" x14ac:dyDescent="0.25">
      <c r="C21" s="48" t="s">
        <v>9</v>
      </c>
      <c r="D21" s="52">
        <v>6948</v>
      </c>
    </row>
    <row r="22" spans="3:6" x14ac:dyDescent="0.25">
      <c r="C22" s="48" t="s">
        <v>10</v>
      </c>
      <c r="D22" s="52">
        <v>6321</v>
      </c>
    </row>
    <row r="23" spans="3:6" ht="15.75" thickBot="1" x14ac:dyDescent="0.3">
      <c r="C23" s="49" t="s">
        <v>11</v>
      </c>
      <c r="D23" s="53">
        <v>5092.9999999999991</v>
      </c>
      <c r="F23" t="s">
        <v>58</v>
      </c>
    </row>
    <row r="25" spans="3:6" x14ac:dyDescent="0.25">
      <c r="C25" s="50" t="s">
        <v>16</v>
      </c>
      <c r="D25" s="14">
        <v>36907</v>
      </c>
      <c r="F25" t="s">
        <v>57</v>
      </c>
    </row>
    <row r="26" spans="3:6" x14ac:dyDescent="0.25">
      <c r="C26" s="50" t="s">
        <v>55</v>
      </c>
      <c r="D26">
        <v>42000</v>
      </c>
      <c r="E26" t="s">
        <v>56</v>
      </c>
    </row>
  </sheetData>
  <mergeCells count="2">
    <mergeCell ref="C3:F3"/>
    <mergeCell ref="C13:F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E20" sqref="E20"/>
    </sheetView>
  </sheetViews>
  <sheetFormatPr defaultRowHeight="15" x14ac:dyDescent="0.25"/>
  <cols>
    <col min="2" max="2" width="12.5" customWidth="1"/>
    <col min="3" max="3" width="10.125" bestFit="1" customWidth="1"/>
    <col min="4" max="11" width="12.5" bestFit="1" customWidth="1"/>
  </cols>
  <sheetData>
    <row r="1" spans="1:15" x14ac:dyDescent="0.25">
      <c r="A1" t="s">
        <v>60</v>
      </c>
      <c r="B1" t="s">
        <v>61</v>
      </c>
    </row>
    <row r="2" spans="1:15" ht="23.25" x14ac:dyDescent="0.35">
      <c r="F2" s="43"/>
      <c r="G2" s="67" t="s">
        <v>59</v>
      </c>
      <c r="H2" s="67"/>
      <c r="I2" s="67"/>
      <c r="J2" s="67"/>
      <c r="K2" s="43"/>
      <c r="L2" s="43"/>
      <c r="M2" s="43"/>
      <c r="N2" s="43"/>
      <c r="O2" s="43"/>
    </row>
    <row r="3" spans="1:15" x14ac:dyDescent="0.25">
      <c r="B3" s="54" t="s">
        <v>62</v>
      </c>
      <c r="C3" s="15">
        <v>5000</v>
      </c>
    </row>
    <row r="4" spans="1:15" x14ac:dyDescent="0.25">
      <c r="B4" s="54" t="s">
        <v>63</v>
      </c>
      <c r="C4" s="55">
        <v>2</v>
      </c>
      <c r="D4" s="56" t="s">
        <v>65</v>
      </c>
      <c r="E4" s="56"/>
      <c r="F4" s="56"/>
      <c r="G4" s="56"/>
      <c r="H4" s="56"/>
      <c r="I4" s="56"/>
      <c r="J4" s="56"/>
      <c r="K4" s="56"/>
    </row>
    <row r="5" spans="1:15" ht="15.75" thickBot="1" x14ac:dyDescent="0.3">
      <c r="B5" s="54" t="s">
        <v>64</v>
      </c>
      <c r="C5" s="55">
        <f>C3*C4</f>
        <v>10000</v>
      </c>
      <c r="D5" s="16">
        <v>4750</v>
      </c>
      <c r="E5" s="16">
        <v>5000</v>
      </c>
      <c r="F5" s="16">
        <v>5250</v>
      </c>
      <c r="G5" s="16">
        <v>5500</v>
      </c>
      <c r="H5" s="16">
        <v>5750</v>
      </c>
      <c r="I5" s="16">
        <v>6000</v>
      </c>
      <c r="J5" s="16">
        <v>6250</v>
      </c>
      <c r="K5" s="16">
        <v>6500</v>
      </c>
    </row>
    <row r="6" spans="1:15" x14ac:dyDescent="0.25">
      <c r="B6" s="54"/>
      <c r="C6" s="57">
        <v>1</v>
      </c>
      <c r="D6" s="58">
        <f t="dataTable" ref="D6:K16" dt2D="1" dtr="1" r1="C3" r2="C4"/>
        <v>4750</v>
      </c>
      <c r="E6" s="59">
        <v>5000</v>
      </c>
      <c r="F6" s="59">
        <v>5250</v>
      </c>
      <c r="G6" s="59">
        <v>5500</v>
      </c>
      <c r="H6" s="59">
        <v>5750</v>
      </c>
      <c r="I6" s="59">
        <v>6000</v>
      </c>
      <c r="J6" s="59">
        <v>6250</v>
      </c>
      <c r="K6" s="60">
        <v>6500</v>
      </c>
    </row>
    <row r="7" spans="1:15" x14ac:dyDescent="0.25">
      <c r="C7" s="57">
        <v>1.25</v>
      </c>
      <c r="D7" s="61">
        <v>5937.5</v>
      </c>
      <c r="E7" s="62">
        <v>6250</v>
      </c>
      <c r="F7" s="62">
        <v>6562.5</v>
      </c>
      <c r="G7" s="62">
        <v>6875</v>
      </c>
      <c r="H7" s="62">
        <v>7187.5</v>
      </c>
      <c r="I7" s="62">
        <v>7500</v>
      </c>
      <c r="J7" s="62">
        <v>7812.5</v>
      </c>
      <c r="K7" s="63">
        <v>8125</v>
      </c>
    </row>
    <row r="8" spans="1:15" x14ac:dyDescent="0.25">
      <c r="C8" s="57">
        <v>1.5</v>
      </c>
      <c r="D8" s="61">
        <v>7125</v>
      </c>
      <c r="E8" s="62">
        <v>7500</v>
      </c>
      <c r="F8" s="62">
        <v>7875</v>
      </c>
      <c r="G8" s="62">
        <v>8250</v>
      </c>
      <c r="H8" s="62">
        <v>8625</v>
      </c>
      <c r="I8" s="62">
        <v>9000</v>
      </c>
      <c r="J8" s="62">
        <v>9375</v>
      </c>
      <c r="K8" s="63">
        <v>9750</v>
      </c>
    </row>
    <row r="9" spans="1:15" x14ac:dyDescent="0.25">
      <c r="C9" s="57">
        <v>1.75</v>
      </c>
      <c r="D9" s="61">
        <v>8312.5</v>
      </c>
      <c r="E9" s="62">
        <v>8750</v>
      </c>
      <c r="F9" s="62">
        <v>9187.5</v>
      </c>
      <c r="G9" s="62">
        <v>9625</v>
      </c>
      <c r="H9" s="62">
        <v>10062.5</v>
      </c>
      <c r="I9" s="62">
        <v>10500</v>
      </c>
      <c r="J9" s="62">
        <v>10937.5</v>
      </c>
      <c r="K9" s="63">
        <v>11375</v>
      </c>
    </row>
    <row r="10" spans="1:15" x14ac:dyDescent="0.25">
      <c r="C10" s="57">
        <v>2</v>
      </c>
      <c r="D10" s="61">
        <v>9500</v>
      </c>
      <c r="E10" s="62">
        <v>10000</v>
      </c>
      <c r="F10" s="62">
        <v>10500</v>
      </c>
      <c r="G10" s="62">
        <v>11000</v>
      </c>
      <c r="H10" s="62">
        <v>11500</v>
      </c>
      <c r="I10" s="62">
        <v>12000</v>
      </c>
      <c r="J10" s="62">
        <v>12500</v>
      </c>
      <c r="K10" s="63">
        <v>13000</v>
      </c>
    </row>
    <row r="11" spans="1:15" x14ac:dyDescent="0.25">
      <c r="C11" s="57">
        <v>2.25</v>
      </c>
      <c r="D11" s="61">
        <v>10687.5</v>
      </c>
      <c r="E11" s="62">
        <v>11250</v>
      </c>
      <c r="F11" s="62">
        <v>11812.5</v>
      </c>
      <c r="G11" s="62">
        <v>12375</v>
      </c>
      <c r="H11" s="62">
        <v>12937.5</v>
      </c>
      <c r="I11" s="62">
        <v>13500</v>
      </c>
      <c r="J11" s="62">
        <v>14062.5</v>
      </c>
      <c r="K11" s="63">
        <v>14625</v>
      </c>
    </row>
    <row r="12" spans="1:15" x14ac:dyDescent="0.25">
      <c r="C12" s="57">
        <v>2.5</v>
      </c>
      <c r="D12" s="61">
        <v>11875</v>
      </c>
      <c r="E12" s="62">
        <v>12500</v>
      </c>
      <c r="F12" s="62">
        <v>13125</v>
      </c>
      <c r="G12" s="62">
        <v>13750</v>
      </c>
      <c r="H12" s="62">
        <v>14375</v>
      </c>
      <c r="I12" s="62">
        <v>15000</v>
      </c>
      <c r="J12" s="62">
        <v>15625</v>
      </c>
      <c r="K12" s="63">
        <v>16250</v>
      </c>
    </row>
    <row r="13" spans="1:15" x14ac:dyDescent="0.25">
      <c r="C13" s="57">
        <v>2.75</v>
      </c>
      <c r="D13" s="61">
        <v>13062.5</v>
      </c>
      <c r="E13" s="62">
        <v>13750</v>
      </c>
      <c r="F13" s="62">
        <v>14437.5</v>
      </c>
      <c r="G13" s="62">
        <v>15125</v>
      </c>
      <c r="H13" s="62">
        <v>15812.5</v>
      </c>
      <c r="I13" s="62">
        <v>16500</v>
      </c>
      <c r="J13" s="62">
        <v>17187.5</v>
      </c>
      <c r="K13" s="63">
        <v>17875</v>
      </c>
    </row>
    <row r="14" spans="1:15" x14ac:dyDescent="0.25">
      <c r="C14" s="57">
        <v>3</v>
      </c>
      <c r="D14" s="61">
        <v>14250</v>
      </c>
      <c r="E14" s="62">
        <v>15000</v>
      </c>
      <c r="F14" s="62">
        <v>15750</v>
      </c>
      <c r="G14" s="62">
        <v>16500</v>
      </c>
      <c r="H14" s="62">
        <v>17250</v>
      </c>
      <c r="I14" s="62">
        <v>18000</v>
      </c>
      <c r="J14" s="62">
        <v>18750</v>
      </c>
      <c r="K14" s="63">
        <v>19500</v>
      </c>
    </row>
    <row r="15" spans="1:15" x14ac:dyDescent="0.25">
      <c r="C15" s="57">
        <v>3.25</v>
      </c>
      <c r="D15" s="61">
        <v>15437.5</v>
      </c>
      <c r="E15" s="62">
        <v>16250</v>
      </c>
      <c r="F15" s="62">
        <v>17062.5</v>
      </c>
      <c r="G15" s="62">
        <v>17875</v>
      </c>
      <c r="H15" s="62">
        <v>18687.5</v>
      </c>
      <c r="I15" s="62">
        <v>19500</v>
      </c>
      <c r="J15" s="62">
        <v>20312.5</v>
      </c>
      <c r="K15" s="63">
        <v>21125</v>
      </c>
    </row>
    <row r="16" spans="1:15" ht="15.75" thickBot="1" x14ac:dyDescent="0.3">
      <c r="C16" s="57">
        <v>3.5</v>
      </c>
      <c r="D16" s="64">
        <v>16625</v>
      </c>
      <c r="E16" s="65">
        <v>17500</v>
      </c>
      <c r="F16" s="65">
        <v>18375</v>
      </c>
      <c r="G16" s="65">
        <v>19250</v>
      </c>
      <c r="H16" s="65">
        <v>20125</v>
      </c>
      <c r="I16" s="65">
        <v>21000</v>
      </c>
      <c r="J16" s="65">
        <v>21875</v>
      </c>
      <c r="K16" s="66">
        <v>22750</v>
      </c>
    </row>
  </sheetData>
  <mergeCells count="1">
    <mergeCell ref="D4:K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1. Cenario</vt:lpstr>
      <vt:lpstr>Resumo do cenário</vt:lpstr>
      <vt:lpstr>Tabela dinâmica do cenário</vt:lpstr>
      <vt:lpstr>2. Atingir Meta</vt:lpstr>
      <vt:lpstr>3. Tabela de Dados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 Filho</cp:lastModifiedBy>
  <dcterms:created xsi:type="dcterms:W3CDTF">2019-10-01T15:07:19Z</dcterms:created>
  <dcterms:modified xsi:type="dcterms:W3CDTF">2019-10-01T16:37:32Z</dcterms:modified>
</cp:coreProperties>
</file>