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ersonal\BusinessModel\"/>
    </mc:Choice>
  </mc:AlternateContent>
  <bookViews>
    <workbookView xWindow="0" yWindow="0" windowWidth="28800" windowHeight="128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6" i="1" l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I6" i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H6" i="1"/>
  <c r="G22" i="1"/>
  <c r="B13" i="1"/>
  <c r="B18" i="1" s="1"/>
  <c r="E34" i="1"/>
  <c r="E33" i="1"/>
  <c r="E32" i="1"/>
  <c r="E31" i="1"/>
  <c r="E30" i="1"/>
  <c r="E29" i="1"/>
  <c r="E28" i="1"/>
  <c r="E27" i="1"/>
  <c r="B15" i="1" s="1"/>
  <c r="B16" i="1" s="1"/>
  <c r="E26" i="1"/>
  <c r="B14" i="1" l="1"/>
  <c r="B17" i="1" s="1"/>
  <c r="B19" i="1" s="1"/>
  <c r="B8" i="1"/>
</calcChain>
</file>

<file path=xl/sharedStrings.xml><?xml version="1.0" encoding="utf-8"?>
<sst xmlns="http://schemas.openxmlformats.org/spreadsheetml/2006/main" count="48" uniqueCount="47">
  <si>
    <t>Rate per hour</t>
  </si>
  <si>
    <t>Sales Support Business Analyst</t>
  </si>
  <si>
    <t>Sales Rep</t>
  </si>
  <si>
    <t>Sales Support Technical Rep</t>
  </si>
  <si>
    <t>Scrum Master</t>
  </si>
  <si>
    <t>Business Analyst</t>
  </si>
  <si>
    <t>Developer</t>
  </si>
  <si>
    <t>Tester</t>
  </si>
  <si>
    <t>Monthly fee</t>
  </si>
  <si>
    <t>Initial tech call</t>
  </si>
  <si>
    <t>Extended support per hour</t>
  </si>
  <si>
    <t>Average Salary</t>
  </si>
  <si>
    <t>Cloud Support Admin</t>
  </si>
  <si>
    <t>Tech Support Rep</t>
  </si>
  <si>
    <t>Demo fee</t>
  </si>
  <si>
    <t>Number of customers</t>
  </si>
  <si>
    <t>Average engagement</t>
  </si>
  <si>
    <t>weeks</t>
  </si>
  <si>
    <t>Calls</t>
  </si>
  <si>
    <t>Average engagement hours</t>
  </si>
  <si>
    <t>hours</t>
  </si>
  <si>
    <t>Call to close ratio</t>
  </si>
  <si>
    <t>Presentation hours</t>
  </si>
  <si>
    <t>Hourly Salary</t>
  </si>
  <si>
    <t>Burn per call</t>
  </si>
  <si>
    <t>Burn per presentation</t>
  </si>
  <si>
    <t>Sales team cost per hour</t>
  </si>
  <si>
    <t>Presentation team cost per hour</t>
  </si>
  <si>
    <t>Proposal team cost per hour</t>
  </si>
  <si>
    <t>Proposal hours</t>
  </si>
  <si>
    <t>Call hours</t>
  </si>
  <si>
    <t>Burn per proposal</t>
  </si>
  <si>
    <t>Burn per prospect</t>
  </si>
  <si>
    <t>Closes</t>
  </si>
  <si>
    <t>week #</t>
  </si>
  <si>
    <t>Jan</t>
  </si>
  <si>
    <t>Feb</t>
  </si>
  <si>
    <t>Mar</t>
  </si>
  <si>
    <t>Apr</t>
  </si>
  <si>
    <t>May</t>
  </si>
  <si>
    <t>Aug</t>
  </si>
  <si>
    <t>Jul</t>
  </si>
  <si>
    <t>Jun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</si>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</sst>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2" applyNumberFormat="0" applyAlignment="0" applyProtection="0"/>
  </cellStyleXfs>
  <cellXfs count="22">
    <xf numFmtId="0" fontId="0" fillId="0" borderId="0" xfId="0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Border="1"/>
    <xf numFmtId="165" fontId="0" fillId="0" borderId="0" xfId="0" applyNumberFormat="1" applyBorder="1"/>
    <xf numFmtId="165" fontId="0" fillId="0" borderId="0" xfId="0" applyNumberFormat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center"/>
    </xf>
    <xf numFmtId="9" fontId="0" fillId="0" borderId="0" xfId="0" applyNumberFormat="1"/>
    <xf numFmtId="0" fontId="0" fillId="3" borderId="0" xfId="0" applyFill="1"/>
    <xf numFmtId="0" fontId="2" fillId="2" borderId="0" xfId="1" applyBorder="1"/>
    <xf numFmtId="3" fontId="0" fillId="0" borderId="0" xfId="0" applyNumberFormat="1"/>
    <xf numFmtId="164" fontId="0" fillId="0" borderId="0" xfId="0" applyNumberFormat="1"/>
    <xf numFmtId="164" fontId="0" fillId="0" borderId="0" xfId="0" applyNumberFormat="1" applyBorder="1"/>
    <xf numFmtId="164" fontId="0" fillId="0" borderId="1" xfId="0" applyNumberFormat="1" applyBorder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4"/>
  <sheetViews>
    <sheetView tabSelected="1" topLeftCell="D1" zoomScaleNormal="100" workbookViewId="0">
      <selection activeCell="G4" sqref="G4:BB4"/>
    </sheetView>
  </sheetViews>
  <sheetFormatPr defaultRowHeight="15" x14ac:dyDescent="0.25"/>
  <cols>
    <col min="1" max="1" width="35.85546875" customWidth="1"/>
    <col min="2" max="2" width="11.7109375" style="17" customWidth="1"/>
    <col min="3" max="3" width="9.140625" style="1"/>
    <col min="4" max="4" width="16.5703125" style="3" customWidth="1"/>
    <col min="5" max="5" width="18.42578125" style="3" customWidth="1"/>
    <col min="7" max="54" width="4.7109375" customWidth="1"/>
  </cols>
  <sheetData>
    <row r="1" spans="1:54" x14ac:dyDescent="0.25">
      <c r="D1" s="2" t="s">
        <v>11</v>
      </c>
      <c r="E1" s="2" t="s">
        <v>23</v>
      </c>
    </row>
    <row r="2" spans="1:54" s="7" customFormat="1" x14ac:dyDescent="0.25">
      <c r="A2" s="7" t="s">
        <v>0</v>
      </c>
      <c r="B2" s="18">
        <v>100</v>
      </c>
      <c r="C2" s="8"/>
      <c r="D2" s="9"/>
      <c r="E2" s="9"/>
    </row>
    <row r="3" spans="1:54" s="7" customFormat="1" x14ac:dyDescent="0.25">
      <c r="A3" s="7" t="s">
        <v>8</v>
      </c>
      <c r="B3" s="18">
        <v>300</v>
      </c>
      <c r="C3" s="8"/>
      <c r="D3" s="9"/>
      <c r="E3" s="9"/>
    </row>
    <row r="4" spans="1:54" s="7" customFormat="1" x14ac:dyDescent="0.25">
      <c r="A4" s="7" t="s">
        <v>14</v>
      </c>
      <c r="B4" s="18">
        <v>0</v>
      </c>
      <c r="C4" s="8"/>
      <c r="D4" s="9"/>
      <c r="E4" s="9"/>
      <c r="G4" s="21" t="s">
        <v>35</v>
      </c>
      <c r="H4" s="21"/>
      <c r="I4" s="21"/>
      <c r="J4" s="21"/>
      <c r="K4" s="21" t="s">
        <v>36</v>
      </c>
      <c r="L4" s="21"/>
      <c r="M4" s="21"/>
      <c r="N4" s="21"/>
      <c r="O4" s="21" t="s">
        <v>37</v>
      </c>
      <c r="P4" s="21"/>
      <c r="Q4" s="21"/>
      <c r="R4" s="21"/>
      <c r="S4" s="21" t="s">
        <v>38</v>
      </c>
      <c r="T4" s="21"/>
      <c r="U4" s="21"/>
      <c r="V4" s="21"/>
      <c r="W4" s="21" t="s">
        <v>39</v>
      </c>
      <c r="X4" s="21"/>
      <c r="Y4" s="21"/>
      <c r="Z4" s="21"/>
      <c r="AA4" s="21" t="s">
        <v>42</v>
      </c>
      <c r="AB4" s="21"/>
      <c r="AC4" s="21"/>
      <c r="AD4" s="21"/>
      <c r="AE4" s="21" t="s">
        <v>41</v>
      </c>
      <c r="AF4" s="21"/>
      <c r="AG4" s="21"/>
      <c r="AH4" s="21"/>
      <c r="AI4" s="21" t="s">
        <v>40</v>
      </c>
      <c r="AJ4" s="21"/>
      <c r="AK4" s="21"/>
      <c r="AL4" s="21"/>
      <c r="AM4" s="21" t="s">
        <v>43</v>
      </c>
      <c r="AN4" s="21"/>
      <c r="AO4" s="21"/>
      <c r="AP4" s="21"/>
      <c r="AQ4" s="21" t="s">
        <v>44</v>
      </c>
      <c r="AR4" s="21"/>
      <c r="AS4" s="21"/>
      <c r="AT4" s="21"/>
      <c r="AU4" s="21" t="s">
        <v>45</v>
      </c>
      <c r="AV4" s="21"/>
      <c r="AW4" s="21"/>
      <c r="AX4" s="21"/>
      <c r="AY4" s="21" t="s">
        <v>46</v>
      </c>
      <c r="AZ4" s="21"/>
      <c r="BA4" s="21"/>
      <c r="BB4" s="21"/>
    </row>
    <row r="5" spans="1:54" s="7" customFormat="1" x14ac:dyDescent="0.25">
      <c r="A5" s="7" t="s">
        <v>9</v>
      </c>
      <c r="B5" s="18">
        <v>25</v>
      </c>
      <c r="C5" s="8"/>
      <c r="D5" s="9"/>
      <c r="E5" s="9"/>
    </row>
    <row r="6" spans="1:54" s="10" customFormat="1" x14ac:dyDescent="0.25">
      <c r="A6" s="10" t="s">
        <v>10</v>
      </c>
      <c r="B6" s="19">
        <v>75</v>
      </c>
      <c r="C6" s="11"/>
      <c r="D6" s="12"/>
      <c r="E6" s="12"/>
      <c r="F6" s="10" t="s">
        <v>34</v>
      </c>
      <c r="G6" s="10">
        <v>1</v>
      </c>
      <c r="H6" s="10">
        <f>G6+1</f>
        <v>2</v>
      </c>
      <c r="I6" s="10">
        <f t="shared" ref="I6:BB6" si="0">H6+1</f>
        <v>3</v>
      </c>
      <c r="J6" s="10">
        <f t="shared" si="0"/>
        <v>4</v>
      </c>
      <c r="K6" s="10">
        <f t="shared" si="0"/>
        <v>5</v>
      </c>
      <c r="L6" s="10">
        <f t="shared" si="0"/>
        <v>6</v>
      </c>
      <c r="M6" s="10">
        <f t="shared" si="0"/>
        <v>7</v>
      </c>
      <c r="N6" s="10">
        <f t="shared" si="0"/>
        <v>8</v>
      </c>
      <c r="O6" s="10">
        <f t="shared" si="0"/>
        <v>9</v>
      </c>
      <c r="P6" s="10">
        <f t="shared" si="0"/>
        <v>10</v>
      </c>
      <c r="Q6" s="10">
        <f t="shared" si="0"/>
        <v>11</v>
      </c>
      <c r="R6" s="10">
        <f t="shared" si="0"/>
        <v>12</v>
      </c>
      <c r="S6" s="10">
        <f t="shared" si="0"/>
        <v>13</v>
      </c>
      <c r="T6" s="10">
        <f t="shared" si="0"/>
        <v>14</v>
      </c>
      <c r="U6" s="10">
        <f t="shared" si="0"/>
        <v>15</v>
      </c>
      <c r="V6" s="10">
        <f t="shared" si="0"/>
        <v>16</v>
      </c>
      <c r="W6" s="10">
        <f t="shared" si="0"/>
        <v>17</v>
      </c>
      <c r="X6" s="10">
        <f t="shared" si="0"/>
        <v>18</v>
      </c>
      <c r="Y6" s="10">
        <f t="shared" si="0"/>
        <v>19</v>
      </c>
      <c r="Z6" s="10">
        <f t="shared" si="0"/>
        <v>20</v>
      </c>
      <c r="AA6" s="10">
        <f t="shared" si="0"/>
        <v>21</v>
      </c>
      <c r="AB6" s="10">
        <f t="shared" si="0"/>
        <v>22</v>
      </c>
      <c r="AC6" s="10">
        <f t="shared" si="0"/>
        <v>23</v>
      </c>
      <c r="AD6" s="10">
        <f t="shared" si="0"/>
        <v>24</v>
      </c>
      <c r="AE6" s="10">
        <f t="shared" si="0"/>
        <v>25</v>
      </c>
      <c r="AF6" s="10">
        <f t="shared" si="0"/>
        <v>26</v>
      </c>
      <c r="AG6" s="10">
        <f t="shared" si="0"/>
        <v>27</v>
      </c>
      <c r="AH6" s="10">
        <f t="shared" si="0"/>
        <v>28</v>
      </c>
      <c r="AI6" s="10">
        <f t="shared" si="0"/>
        <v>29</v>
      </c>
      <c r="AJ6" s="10">
        <f t="shared" si="0"/>
        <v>30</v>
      </c>
      <c r="AK6" s="10">
        <f t="shared" si="0"/>
        <v>31</v>
      </c>
      <c r="AL6" s="10">
        <f t="shared" si="0"/>
        <v>32</v>
      </c>
      <c r="AM6" s="10">
        <f t="shared" si="0"/>
        <v>33</v>
      </c>
      <c r="AN6" s="10">
        <f t="shared" si="0"/>
        <v>34</v>
      </c>
      <c r="AO6" s="10">
        <f t="shared" si="0"/>
        <v>35</v>
      </c>
      <c r="AP6" s="10">
        <f t="shared" si="0"/>
        <v>36</v>
      </c>
      <c r="AQ6" s="10">
        <f t="shared" si="0"/>
        <v>37</v>
      </c>
      <c r="AR6" s="10">
        <f t="shared" si="0"/>
        <v>38</v>
      </c>
      <c r="AS6" s="10">
        <f t="shared" si="0"/>
        <v>39</v>
      </c>
      <c r="AT6" s="10">
        <f t="shared" si="0"/>
        <v>40</v>
      </c>
      <c r="AU6" s="10">
        <f t="shared" si="0"/>
        <v>41</v>
      </c>
      <c r="AV6" s="10">
        <f t="shared" si="0"/>
        <v>42</v>
      </c>
      <c r="AW6" s="10">
        <f t="shared" si="0"/>
        <v>43</v>
      </c>
      <c r="AX6" s="10">
        <f t="shared" si="0"/>
        <v>44</v>
      </c>
      <c r="AY6" s="10">
        <f t="shared" si="0"/>
        <v>45</v>
      </c>
      <c r="AZ6" s="10">
        <f t="shared" si="0"/>
        <v>46</v>
      </c>
      <c r="BA6" s="10">
        <f t="shared" si="0"/>
        <v>47</v>
      </c>
      <c r="BB6" s="10">
        <f t="shared" si="0"/>
        <v>48</v>
      </c>
    </row>
    <row r="7" spans="1:54" s="4" customFormat="1" x14ac:dyDescent="0.25">
      <c r="A7" s="4" t="s">
        <v>16</v>
      </c>
      <c r="B7" s="16">
        <v>2</v>
      </c>
      <c r="C7" s="6" t="s">
        <v>17</v>
      </c>
      <c r="D7" s="5"/>
      <c r="E7" s="3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</row>
    <row r="8" spans="1:54" s="4" customFormat="1" x14ac:dyDescent="0.25">
      <c r="A8" s="4" t="s">
        <v>19</v>
      </c>
      <c r="B8" s="16">
        <f>B7*40</f>
        <v>80</v>
      </c>
      <c r="C8" s="6" t="s">
        <v>20</v>
      </c>
      <c r="D8" s="5"/>
      <c r="E8" s="3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</row>
    <row r="9" spans="1:54" s="4" customFormat="1" x14ac:dyDescent="0.25">
      <c r="A9" s="4" t="s">
        <v>21</v>
      </c>
      <c r="B9" s="13">
        <v>0.22</v>
      </c>
      <c r="C9" s="6"/>
      <c r="D9" s="5"/>
      <c r="E9" s="3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</row>
    <row r="10" spans="1:54" s="4" customFormat="1" x14ac:dyDescent="0.25">
      <c r="A10" s="4" t="s">
        <v>30</v>
      </c>
      <c r="B10" s="16">
        <v>4</v>
      </c>
      <c r="C10" s="6" t="s">
        <v>20</v>
      </c>
      <c r="D10" s="5"/>
      <c r="E10" s="3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</row>
    <row r="11" spans="1:54" s="4" customFormat="1" x14ac:dyDescent="0.25">
      <c r="A11" s="4" t="s">
        <v>29</v>
      </c>
      <c r="B11" s="16">
        <v>4</v>
      </c>
      <c r="C11" s="6"/>
      <c r="D11" s="5"/>
      <c r="E11" s="3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</row>
    <row r="12" spans="1:54" s="4" customFormat="1" x14ac:dyDescent="0.25">
      <c r="A12" s="4" t="s">
        <v>22</v>
      </c>
      <c r="B12" s="16">
        <v>2</v>
      </c>
      <c r="C12" s="6"/>
      <c r="D12" s="5"/>
      <c r="E12" s="3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</row>
    <row r="13" spans="1:54" x14ac:dyDescent="0.25">
      <c r="A13" t="s">
        <v>26</v>
      </c>
      <c r="B13" s="17">
        <f>E26</f>
        <v>24.03846153846154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</row>
    <row r="14" spans="1:54" x14ac:dyDescent="0.25">
      <c r="A14" s="4" t="s">
        <v>28</v>
      </c>
      <c r="B14" s="1">
        <f>E27+E26+E28</f>
        <v>79.32692307692308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</row>
    <row r="15" spans="1:54" x14ac:dyDescent="0.25">
      <c r="A15" t="s">
        <v>27</v>
      </c>
      <c r="B15" s="17">
        <f>E27+E28</f>
        <v>55.28846153846154</v>
      </c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</row>
    <row r="16" spans="1:54" s="4" customFormat="1" x14ac:dyDescent="0.25">
      <c r="A16" s="4" t="s">
        <v>25</v>
      </c>
      <c r="B16" s="17">
        <f>B15*B12</f>
        <v>110.57692307692308</v>
      </c>
      <c r="C16" s="6"/>
      <c r="D16" s="5"/>
      <c r="E16" s="3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</row>
    <row r="17" spans="1:54" s="4" customFormat="1" x14ac:dyDescent="0.25">
      <c r="A17" s="4" t="s">
        <v>31</v>
      </c>
      <c r="B17" s="17">
        <f>B14*B11</f>
        <v>317.30769230769232</v>
      </c>
      <c r="C17" s="6"/>
      <c r="D17" s="5"/>
      <c r="E17" s="3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</row>
    <row r="18" spans="1:54" s="4" customFormat="1" x14ac:dyDescent="0.25">
      <c r="A18" s="4" t="s">
        <v>32</v>
      </c>
      <c r="B18" s="17">
        <f>B10*B13</f>
        <v>96.15384615384616</v>
      </c>
      <c r="C18" s="6"/>
      <c r="D18" s="5"/>
      <c r="E18" s="3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</row>
    <row r="19" spans="1:54" s="4" customFormat="1" x14ac:dyDescent="0.25">
      <c r="A19" s="4" t="s">
        <v>24</v>
      </c>
      <c r="B19" s="17">
        <f>SUM(B16:B18)</f>
        <v>524.03846153846155</v>
      </c>
      <c r="C19" s="6"/>
      <c r="D19" s="5"/>
      <c r="E19" s="3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</row>
    <row r="20" spans="1:54" s="4" customFormat="1" x14ac:dyDescent="0.25">
      <c r="B20" s="17"/>
      <c r="C20" s="6"/>
      <c r="D20" s="5"/>
      <c r="E20" s="3"/>
    </row>
    <row r="21" spans="1:54" s="6" customFormat="1" x14ac:dyDescent="0.25">
      <c r="A21" s="6" t="s">
        <v>18</v>
      </c>
      <c r="D21" s="20"/>
      <c r="E21" s="20"/>
      <c r="G21" s="6">
        <v>4</v>
      </c>
    </row>
    <row r="22" spans="1:54" s="6" customFormat="1" x14ac:dyDescent="0.25">
      <c r="A22" s="6" t="s">
        <v>33</v>
      </c>
      <c r="D22" s="20"/>
      <c r="E22" s="20"/>
      <c r="G22" s="6">
        <f>G21*B9</f>
        <v>0.88</v>
      </c>
    </row>
    <row r="23" spans="1:54" s="6" customFormat="1" x14ac:dyDescent="0.25">
      <c r="A23" s="6" t="s">
        <v>15</v>
      </c>
      <c r="D23" s="20"/>
      <c r="E23" s="20"/>
      <c r="G23" s="21"/>
      <c r="H23" s="21"/>
      <c r="I23" s="21"/>
      <c r="J23" s="21"/>
    </row>
    <row r="24" spans="1:54" s="6" customFormat="1" x14ac:dyDescent="0.25">
      <c r="D24" s="20"/>
      <c r="E24" s="20"/>
    </row>
    <row r="25" spans="1:54" x14ac:dyDescent="0.25">
      <c r="C25" s="6"/>
    </row>
    <row r="26" spans="1:54" x14ac:dyDescent="0.25">
      <c r="A26" s="15" t="s">
        <v>2</v>
      </c>
      <c r="D26" s="3">
        <v>50000</v>
      </c>
      <c r="E26" s="3">
        <f>D26/52/40</f>
        <v>24.03846153846154</v>
      </c>
    </row>
    <row r="27" spans="1:54" x14ac:dyDescent="0.25">
      <c r="A27" s="14" t="s">
        <v>1</v>
      </c>
      <c r="D27" s="3">
        <v>40000</v>
      </c>
      <c r="E27" s="3">
        <f t="shared" ref="E27:E34" si="1">D27/52/40</f>
        <v>19.230769230769234</v>
      </c>
    </row>
    <row r="28" spans="1:54" x14ac:dyDescent="0.25">
      <c r="A28" s="14" t="s">
        <v>3</v>
      </c>
      <c r="D28" s="3">
        <v>75000</v>
      </c>
      <c r="E28" s="3">
        <f t="shared" si="1"/>
        <v>36.057692307692307</v>
      </c>
    </row>
    <row r="29" spans="1:54" x14ac:dyDescent="0.25">
      <c r="A29" t="s">
        <v>4</v>
      </c>
      <c r="D29" s="3">
        <v>80000</v>
      </c>
      <c r="E29" s="3">
        <f t="shared" si="1"/>
        <v>38.461538461538467</v>
      </c>
    </row>
    <row r="30" spans="1:54" x14ac:dyDescent="0.25">
      <c r="A30" t="s">
        <v>5</v>
      </c>
      <c r="D30" s="3">
        <v>40000</v>
      </c>
      <c r="E30" s="3">
        <f t="shared" si="1"/>
        <v>19.230769230769234</v>
      </c>
    </row>
    <row r="31" spans="1:54" x14ac:dyDescent="0.25">
      <c r="A31" t="s">
        <v>6</v>
      </c>
      <c r="D31" s="3">
        <v>75000</v>
      </c>
      <c r="E31" s="3">
        <f t="shared" si="1"/>
        <v>36.057692307692307</v>
      </c>
    </row>
    <row r="32" spans="1:54" x14ac:dyDescent="0.25">
      <c r="A32" t="s">
        <v>7</v>
      </c>
      <c r="D32" s="3">
        <v>30000</v>
      </c>
      <c r="E32" s="3">
        <f t="shared" si="1"/>
        <v>14.423076923076923</v>
      </c>
    </row>
    <row r="33" spans="1:5" x14ac:dyDescent="0.25">
      <c r="A33" t="s">
        <v>12</v>
      </c>
      <c r="D33" s="3">
        <v>60000</v>
      </c>
      <c r="E33" s="3">
        <f t="shared" si="1"/>
        <v>28.846153846153847</v>
      </c>
    </row>
    <row r="34" spans="1:5" x14ac:dyDescent="0.25">
      <c r="A34" t="s">
        <v>13</v>
      </c>
      <c r="D34" s="3">
        <v>35000</v>
      </c>
      <c r="E34" s="3">
        <f t="shared" si="1"/>
        <v>16.826923076923077</v>
      </c>
    </row>
  </sheetData>
  <mergeCells count="169">
    <mergeCell ref="AE4:AH4"/>
    <mergeCell ref="AI4:AL4"/>
    <mergeCell ref="AM4:AP4"/>
    <mergeCell ref="AQ4:AT4"/>
    <mergeCell ref="AU4:AX4"/>
    <mergeCell ref="AY4:BB4"/>
    <mergeCell ref="G4:J4"/>
    <mergeCell ref="K4:N4"/>
    <mergeCell ref="O4:R4"/>
    <mergeCell ref="S4:V4"/>
    <mergeCell ref="W4:Z4"/>
    <mergeCell ref="AA4:AD4"/>
    <mergeCell ref="AI19:AL19"/>
    <mergeCell ref="AM19:AP19"/>
    <mergeCell ref="AQ19:AT19"/>
    <mergeCell ref="AU19:AX19"/>
    <mergeCell ref="AY19:BB19"/>
    <mergeCell ref="K19:N19"/>
    <mergeCell ref="O19:R19"/>
    <mergeCell ref="S19:V19"/>
    <mergeCell ref="W19:Z19"/>
    <mergeCell ref="AA19:AD19"/>
    <mergeCell ref="AE19:AH19"/>
    <mergeCell ref="AI18:AL18"/>
    <mergeCell ref="AM18:AP18"/>
    <mergeCell ref="AQ18:AT18"/>
    <mergeCell ref="AU18:AX18"/>
    <mergeCell ref="AY18:BB18"/>
    <mergeCell ref="K18:N18"/>
    <mergeCell ref="O18:R18"/>
    <mergeCell ref="S18:V18"/>
    <mergeCell ref="W18:Z18"/>
    <mergeCell ref="AA18:AD18"/>
    <mergeCell ref="AE18:AH18"/>
    <mergeCell ref="AI17:AL17"/>
    <mergeCell ref="AM17:AP17"/>
    <mergeCell ref="AQ17:AT17"/>
    <mergeCell ref="AU17:AX17"/>
    <mergeCell ref="AY17:BB17"/>
    <mergeCell ref="K17:N17"/>
    <mergeCell ref="O17:R17"/>
    <mergeCell ref="S17:V17"/>
    <mergeCell ref="W17:Z17"/>
    <mergeCell ref="AA17:AD17"/>
    <mergeCell ref="AE17:AH17"/>
    <mergeCell ref="AI16:AL16"/>
    <mergeCell ref="AM16:AP16"/>
    <mergeCell ref="AQ16:AT16"/>
    <mergeCell ref="AU16:AX16"/>
    <mergeCell ref="AY16:BB16"/>
    <mergeCell ref="K16:N16"/>
    <mergeCell ref="O16:R16"/>
    <mergeCell ref="S16:V16"/>
    <mergeCell ref="W16:Z16"/>
    <mergeCell ref="AA16:AD16"/>
    <mergeCell ref="AE16:AH16"/>
    <mergeCell ref="AI15:AL15"/>
    <mergeCell ref="AM15:AP15"/>
    <mergeCell ref="AQ15:AT15"/>
    <mergeCell ref="AU15:AX15"/>
    <mergeCell ref="AY15:BB15"/>
    <mergeCell ref="K15:N15"/>
    <mergeCell ref="O15:R15"/>
    <mergeCell ref="S15:V15"/>
    <mergeCell ref="W15:Z15"/>
    <mergeCell ref="AA15:AD15"/>
    <mergeCell ref="AE15:AH15"/>
    <mergeCell ref="AI14:AL14"/>
    <mergeCell ref="AM14:AP14"/>
    <mergeCell ref="AQ14:AT14"/>
    <mergeCell ref="AU14:AX14"/>
    <mergeCell ref="AY14:BB14"/>
    <mergeCell ref="K14:N14"/>
    <mergeCell ref="O14:R14"/>
    <mergeCell ref="S14:V14"/>
    <mergeCell ref="W14:Z14"/>
    <mergeCell ref="AA14:AD14"/>
    <mergeCell ref="AE14:AH14"/>
    <mergeCell ref="AI13:AL13"/>
    <mergeCell ref="AM13:AP13"/>
    <mergeCell ref="AQ13:AT13"/>
    <mergeCell ref="AU13:AX13"/>
    <mergeCell ref="AY13:BB13"/>
    <mergeCell ref="K13:N13"/>
    <mergeCell ref="O13:R13"/>
    <mergeCell ref="S13:V13"/>
    <mergeCell ref="W13:Z13"/>
    <mergeCell ref="AA13:AD13"/>
    <mergeCell ref="AE13:AH13"/>
    <mergeCell ref="AI12:AL12"/>
    <mergeCell ref="AM12:AP12"/>
    <mergeCell ref="AQ12:AT12"/>
    <mergeCell ref="AU12:AX12"/>
    <mergeCell ref="AY12:BB12"/>
    <mergeCell ref="AQ11:AT11"/>
    <mergeCell ref="AU11:AX11"/>
    <mergeCell ref="AY11:BB11"/>
    <mergeCell ref="K12:N12"/>
    <mergeCell ref="O12:R12"/>
    <mergeCell ref="S12:V12"/>
    <mergeCell ref="W12:Z12"/>
    <mergeCell ref="AA12:AD12"/>
    <mergeCell ref="AE12:AH12"/>
    <mergeCell ref="S11:V11"/>
    <mergeCell ref="W11:Z11"/>
    <mergeCell ref="AA11:AD11"/>
    <mergeCell ref="AE11:AH11"/>
    <mergeCell ref="AI11:AL11"/>
    <mergeCell ref="AM11:AP11"/>
    <mergeCell ref="AI10:AL10"/>
    <mergeCell ref="AM10:AP10"/>
    <mergeCell ref="AQ10:AT10"/>
    <mergeCell ref="AU10:AX10"/>
    <mergeCell ref="AY10:BB10"/>
    <mergeCell ref="AQ9:AT9"/>
    <mergeCell ref="AU9:AX9"/>
    <mergeCell ref="AY9:BB9"/>
    <mergeCell ref="K10:N10"/>
    <mergeCell ref="O10:R10"/>
    <mergeCell ref="S10:V10"/>
    <mergeCell ref="W10:Z10"/>
    <mergeCell ref="AA10:AD10"/>
    <mergeCell ref="AE10:AH10"/>
    <mergeCell ref="S9:V9"/>
    <mergeCell ref="W9:Z9"/>
    <mergeCell ref="AA9:AD9"/>
    <mergeCell ref="AE9:AH9"/>
    <mergeCell ref="AI9:AL9"/>
    <mergeCell ref="AM9:AP9"/>
    <mergeCell ref="AI8:AL8"/>
    <mergeCell ref="AM8:AP8"/>
    <mergeCell ref="AQ8:AT8"/>
    <mergeCell ref="AU8:AX8"/>
    <mergeCell ref="AY8:BB8"/>
    <mergeCell ref="AQ7:AT7"/>
    <mergeCell ref="AU7:AX7"/>
    <mergeCell ref="AY7:BB7"/>
    <mergeCell ref="K8:N8"/>
    <mergeCell ref="O8:R8"/>
    <mergeCell ref="S8:V8"/>
    <mergeCell ref="W8:Z8"/>
    <mergeCell ref="AA8:AD8"/>
    <mergeCell ref="AE8:AH8"/>
    <mergeCell ref="S7:V7"/>
    <mergeCell ref="W7:Z7"/>
    <mergeCell ref="AA7:AD7"/>
    <mergeCell ref="AE7:AH7"/>
    <mergeCell ref="AI7:AL7"/>
    <mergeCell ref="AM7:AP7"/>
    <mergeCell ref="G16:J16"/>
    <mergeCell ref="G17:J17"/>
    <mergeCell ref="G18:J18"/>
    <mergeCell ref="G19:J19"/>
    <mergeCell ref="K7:N7"/>
    <mergeCell ref="O7:R7"/>
    <mergeCell ref="K9:N9"/>
    <mergeCell ref="O9:R9"/>
    <mergeCell ref="K11:N11"/>
    <mergeCell ref="O11:R11"/>
    <mergeCell ref="G23:J23"/>
    <mergeCell ref="G7:J7"/>
    <mergeCell ref="G8:J8"/>
    <mergeCell ref="G9:J9"/>
    <mergeCell ref="G10:J10"/>
    <mergeCell ref="G11:J11"/>
    <mergeCell ref="G12:J12"/>
    <mergeCell ref="G13:J13"/>
    <mergeCell ref="G14:J14"/>
    <mergeCell ref="G15:J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Western Alliance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Netherland</dc:creator>
  <cp:lastModifiedBy>Ken Netherland</cp:lastModifiedBy>
  <dcterms:created xsi:type="dcterms:W3CDTF">2019-10-29T17:19:16Z</dcterms:created>
  <dcterms:modified xsi:type="dcterms:W3CDTF">2019-10-29T22:27:00Z</dcterms:modified>
</cp:coreProperties>
</file>