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915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1" i="1" l="1"/>
  <c r="K11" i="1"/>
  <c r="B11" i="1"/>
  <c r="N9" i="1"/>
  <c r="N8" i="1"/>
  <c r="N7" i="1"/>
  <c r="N6" i="1"/>
  <c r="N5" i="1"/>
  <c r="N3" i="1"/>
  <c r="N4" i="1"/>
</calcChain>
</file>

<file path=xl/sharedStrings.xml><?xml version="1.0" encoding="utf-8"?>
<sst xmlns="http://schemas.openxmlformats.org/spreadsheetml/2006/main" count="98" uniqueCount="70">
  <si>
    <t>Nr. şi data publicării anunțului de achiziție (SEAP/ziar/alt document/ mass-media)</t>
  </si>
  <si>
    <t>Durata contractului/actului aditional</t>
  </si>
  <si>
    <t>SITUATIE ACHIZITII</t>
  </si>
  <si>
    <t xml:space="preserve">Obiectul achiziţiei (se inscrie obiectul achizitiei conform cap. 7.4 Achizitii din cererea de finantare/Notificare de actualizare) </t>
  </si>
  <si>
    <t xml:space="preserve">Valoare estimată (se inscrie valoarea achizitiei conform cap. 7.4 Achizitii din cererea de finantare/Notificare de actualizare) </t>
  </si>
  <si>
    <t>Stadiul derulării procedurii de achiziţie publică (neiniţiat, în derulare, finalizat)</t>
  </si>
  <si>
    <t>Valoare contractată (Lei) (după semnarea contractului de achiziţie/Actului aditional)</t>
  </si>
  <si>
    <t>Contract prezentat pe suport Cd in forma completa cu toate anexele sale si actele aditionale</t>
  </si>
  <si>
    <t>Economie rezultata ca urmare a diferentei intre valoarea estimata si valoarea contractata</t>
  </si>
  <si>
    <t xml:space="preserve">Data (estimată) pentru începerea procedurii (conform cap. 7.4 Achizitii din cererea de finantare/Notificare de actualizare). Se inscrie luna de  proiect </t>
  </si>
  <si>
    <t xml:space="preserve">Data (estimată) pentru finalizarea procedurii (conform cap. 7.4 Achizitii din cererea de finantare/Notificare de actualizare). Se inscrie luna de  proiect </t>
  </si>
  <si>
    <t>Denumire contractor/CUI</t>
  </si>
  <si>
    <t>Nr.şi data contractului de achiziţie</t>
  </si>
  <si>
    <t>Acte adiţionale (se inscrie numarul si data actului aditional si obiectul actului aditional)</t>
  </si>
  <si>
    <t>Stadiul executiei contractului
1.Finalizat
(PV receptie)
2. În desfasurare 
a. in grafic
b. in intarziere*
(bifează  motive din tabel)
3. Anulat*</t>
  </si>
  <si>
    <t>Procedura de achiziţie utilizată (se inscrie procedura utilizata pentru realizarea achizitiei, se inscriu inclusiv achizitiile directe)</t>
  </si>
  <si>
    <t>Data 31.07.2017                                                 Reprezentant legal: Damian Ionut Andrei                                                        Director de proiect: Damian Ionut Andrei                                  Responsabil operatiuni financiare……………………………………………………..</t>
  </si>
  <si>
    <t xml:space="preserve">Servicii cercetare –dezvoltare (cercetare industriala si/sau dezvoltare experimentala)
</t>
  </si>
  <si>
    <t>ACHIZITIE DIRECTA</t>
  </si>
  <si>
    <t>LUNA 1</t>
  </si>
  <si>
    <t>LUNA 2-3</t>
  </si>
  <si>
    <t>FINALIZATA</t>
  </si>
  <si>
    <t>Contract prestari servicii nr. 492/16.01.2017</t>
  </si>
  <si>
    <t xml:space="preserve"> Contractor: High Tech Systems&amp;Software SRL                            CUI: 30126940</t>
  </si>
  <si>
    <t>16.01.2017-16.01.2018</t>
  </si>
  <si>
    <t>Nu exista acte aditionale</t>
  </si>
  <si>
    <t>Contract nr. 492/16.01.2017 - Servicii cercetare-dezvoltare</t>
  </si>
  <si>
    <t>Achizitie echipamente 3 bucati laptop performant cercetare-dezvoltare Performance Computing pentru Inteligenta Artificiala/Machine Learning/Deep Learning
1 bucata – Sistem High</t>
  </si>
  <si>
    <t>Contractor: Sysdom Proiecte SRL CUI: 22743081</t>
  </si>
  <si>
    <t xml:space="preserve">Nu exista contract 
</t>
  </si>
  <si>
    <t>1. FINALIZAT                                                       LIVRARE/PIF
51-1 / 10.02.2017
AVIZ INSOTIRE MARFA NR. 51 / 10.02.2017
Certificat garantie 10.02.2017             FF SY4562/13.02.2017</t>
  </si>
  <si>
    <t>Achizitie active necorporale Licenta SOx3</t>
  </si>
  <si>
    <t>NELANSATA</t>
  </si>
  <si>
    <t>NELANSATA REALOCARE FONDURI –  A SE VEDEA NOTIFICAREA NR. 13 NR INREGISTRARE BENEFICIAR 267/10.05.2017, NR. APROBARE OI 7898/16.05.2017</t>
  </si>
  <si>
    <t>Nu exista contractor</t>
  </si>
  <si>
    <t>Anulat                                                 A SE VEDEA NOTIFICAREA NR. 13 NR INREGISTRARE BENEFICIAR 267/10.05.2017, NR. APROBARE OI 7898/16.05.2017</t>
  </si>
  <si>
    <t>Nu exista</t>
  </si>
  <si>
    <t>Cheltuieli servicii de consultanta pentru inovare referitoare la protejarea si comercializarea drepturilor de proprietate intelectuala</t>
  </si>
  <si>
    <t>LUNA 2</t>
  </si>
  <si>
    <t>Contract de asistenta juridica nr. 511669/25.10.2016</t>
  </si>
  <si>
    <t>Contractor: Bogdan Dumitru - Cabinet Avocat                         CUI: 26586125</t>
  </si>
  <si>
    <t>Act aditional nr. 1/03.05.2017</t>
  </si>
  <si>
    <t>25.10.2016-pana la data indeplinirii obiectului contractului</t>
  </si>
  <si>
    <t>Cheltuieli pentru servicii suport pentru inovare referitoare la studii de piata</t>
  </si>
  <si>
    <t>LUNA 7</t>
  </si>
  <si>
    <t>LUNA 9</t>
  </si>
  <si>
    <t>Contract de prestari servicii nr. 114/11.12.2016</t>
  </si>
  <si>
    <t>Contractor: Extreme Evolution SRL                    CUI: 24269481</t>
  </si>
  <si>
    <t>11.12.2016 - pana la data indeplinirii obiectului contractului</t>
  </si>
  <si>
    <t>Contract nr. 114/11.12.2016 - servicii de studii de piata</t>
  </si>
  <si>
    <t>Cheltuieli pentru informare si publicitate proiect</t>
  </si>
  <si>
    <t xml:space="preserve">LUNA 1 </t>
  </si>
  <si>
    <t>Contractor: Zooska Network SRL CUI: RO25734886</t>
  </si>
  <si>
    <t>Cererea de oferta nr. 85/25.11.2016 - Documente oferta publicitate, anunt incepere activitate</t>
  </si>
  <si>
    <t>Cheltuieli aferente managementului de proiect</t>
  </si>
  <si>
    <t>Contract prestari servicii nr. 123/15.12.2016</t>
  </si>
  <si>
    <t>Contractor: Advanced Evolution SRL                 CUI: 30356450</t>
  </si>
  <si>
    <t xml:space="preserve">Contract nr. 123/15.12.2016 - servicii management </t>
  </si>
  <si>
    <t>Cheltuieli aferente auditului final al proiectului</t>
  </si>
  <si>
    <t>LUNA 10</t>
  </si>
  <si>
    <t>TOTAL VALOARE ESTIMATA</t>
  </si>
  <si>
    <t>TOTAL VALOARE CONTRACTATA</t>
  </si>
  <si>
    <t>ECONOMIE</t>
  </si>
  <si>
    <t>FF nr. SY4562/13.02.2017 - Dosar livrare-primire-punere in functiune  echipamente</t>
  </si>
  <si>
    <t>Contract nr. 511669/25.10.2016 - servicii de consultanta pentru inovare Act aditional nr. 1/03.05.2017</t>
  </si>
  <si>
    <t xml:space="preserve">2a - In desfasurare - in grafic Executat 30%          s-au realizat urmatoarele: Cererea de oferta nr. 47/26.09.2016
Pv atribuire 97/29.11.2016
CTR. NR.492/16.01.2017
</t>
  </si>
  <si>
    <r>
      <t>2a - In desfasurare, in grafic, realizat 40%</t>
    </r>
    <r>
      <rPr>
        <sz val="9"/>
        <color rgb="FFFF0000"/>
        <rFont val="Calibri"/>
        <family val="2"/>
        <scheme val="minor"/>
      </rPr>
      <t xml:space="preserve">                                         </t>
    </r>
    <r>
      <rPr>
        <sz val="9"/>
        <rFont val="Calibri"/>
        <family val="2"/>
        <scheme val="minor"/>
      </rPr>
      <t xml:space="preserve">S-au livrat pana in prezent:                              Cererea de oferta 49/26.09.2016
Pv atribuire 59/25.10.2016
CTR NR. 60/25.10.2016
Raport de activitate Timesheet(25.10.2016-21.01.2017) 
Factura BDCA 412
Timesheet mai 2017
FF BDCA 458/31.05.2017 
</t>
    </r>
    <r>
      <rPr>
        <sz val="9"/>
        <color rgb="FFFF0000"/>
        <rFont val="Calibri"/>
        <family val="2"/>
        <scheme val="minor"/>
      </rPr>
      <t xml:space="preserve">
</t>
    </r>
  </si>
  <si>
    <t>2a - In curs de desfasurare, in grafic, realizat 30%                        S-au realizat urmatoarele:             Cererea de oferta 104/07.12.2016             Oferta nr. 4/08.12.2016                         Pv de atribuire 109/08.12.2016              CTR. NR. 114/11.12.2016</t>
  </si>
  <si>
    <r>
      <t>2a - In curs de desfasurare, in grafic, realizat 40%</t>
    </r>
    <r>
      <rPr>
        <sz val="9"/>
        <color rgb="FFFF0000"/>
        <rFont val="Calibri"/>
        <family val="2"/>
        <scheme val="minor"/>
      </rPr>
      <t xml:space="preserve">                  </t>
    </r>
    <r>
      <rPr>
        <sz val="9"/>
        <color rgb="FF000000"/>
        <rFont val="Calibri"/>
        <family val="2"/>
        <scheme val="minor"/>
      </rPr>
      <t xml:space="preserve">                   S-au realizat urmatoarele:                  Cererea de oferta nr. 85/25.11.2016
Pv de atribuire nr. 88/25.11.2016
S-a publicat anuntul de incepere a activitatii
</t>
    </r>
  </si>
  <si>
    <r>
      <t>2a - In curs de desfasurare, in grafic, realizat 50%</t>
    </r>
    <r>
      <rPr>
        <sz val="9"/>
        <color rgb="FFFF0000"/>
        <rFont val="Calibri"/>
        <family val="2"/>
        <scheme val="minor"/>
      </rPr>
      <t xml:space="preserve">                    </t>
    </r>
    <r>
      <rPr>
        <sz val="9"/>
        <rFont val="Calibri"/>
        <family val="2"/>
        <scheme val="minor"/>
      </rPr>
      <t>S-au realizat urmatoarele:        Cererea de oferta nr. 105/08.12.2016                                 Oferta de pret 2/14.12.2016     PV atribuire nr. 122/15.12.2016                     CTR NR. 123/15.12.2016           Metodologie proiect                S-au depus Rapoarte progres si cereri rambursare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</si>
</sst>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6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4" fontId="2" fillId="3" borderId="1" xfId="0" applyNumberFormat="1" applyFont="1" applyFill="1" applyBorder="1" applyAlignment="1">
      <alignment vertical="top" wrapText="1"/>
    </xf>
    <xf numFmtId="4" fontId="2" fillId="4" borderId="1" xfId="0" applyNumberFormat="1" applyFont="1" applyFill="1" applyBorder="1" applyAlignment="1">
      <alignment vertical="top" wrapText="1"/>
    </xf>
    <xf numFmtId="4" fontId="3" fillId="4" borderId="1" xfId="0" applyNumberFormat="1" applyFont="1" applyFill="1" applyBorder="1" applyAlignment="1">
      <alignment vertical="top" wrapText="1"/>
    </xf>
    <xf numFmtId="0" fontId="2" fillId="0" borderId="1" xfId="0" applyFont="1" applyBorder="1" applyAlignment="1">
      <alignment horizontal="justify" vertical="top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justify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justify" vertical="top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4" fontId="3" fillId="0" borderId="1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view="pageLayout" topLeftCell="A12" zoomScaleNormal="100" workbookViewId="0">
      <selection activeCell="G35" sqref="G35"/>
    </sheetView>
  </sheetViews>
  <sheetFormatPr defaultRowHeight="15" x14ac:dyDescent="0.25"/>
  <cols>
    <col min="1" max="1" width="13.5703125" customWidth="1"/>
    <col min="2" max="2" width="13.7109375" customWidth="1"/>
    <col min="3" max="3" width="11.42578125" customWidth="1"/>
    <col min="4" max="4" width="11.7109375" customWidth="1"/>
    <col min="5" max="5" width="15.28515625" customWidth="1"/>
    <col min="6" max="6" width="12.140625" customWidth="1"/>
    <col min="7" max="7" width="11.28515625" customWidth="1"/>
    <col min="8" max="8" width="11.85546875" customWidth="1"/>
    <col min="9" max="9" width="12.140625" customWidth="1"/>
    <col min="10" max="10" width="9.7109375" customWidth="1"/>
    <col min="11" max="11" width="11.85546875" customWidth="1"/>
    <col min="12" max="12" width="11.42578125" customWidth="1"/>
    <col min="13" max="13" width="18" customWidth="1"/>
    <col min="14" max="14" width="12.5703125" customWidth="1"/>
    <col min="15" max="15" width="12.28515625" customWidth="1"/>
  </cols>
  <sheetData>
    <row r="1" spans="1:15" x14ac:dyDescent="0.25">
      <c r="A1" s="16" t="s">
        <v>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146.25" customHeight="1" x14ac:dyDescent="0.25">
      <c r="A2" s="11" t="s">
        <v>3</v>
      </c>
      <c r="B2" s="12" t="s">
        <v>4</v>
      </c>
      <c r="C2" s="11" t="s">
        <v>15</v>
      </c>
      <c r="D2" s="11" t="s">
        <v>0</v>
      </c>
      <c r="E2" s="11" t="s">
        <v>9</v>
      </c>
      <c r="F2" s="11" t="s">
        <v>10</v>
      </c>
      <c r="G2" s="11" t="s">
        <v>5</v>
      </c>
      <c r="H2" s="13" t="s">
        <v>12</v>
      </c>
      <c r="I2" s="13" t="s">
        <v>11</v>
      </c>
      <c r="J2" s="13" t="s">
        <v>13</v>
      </c>
      <c r="K2" s="14" t="s">
        <v>6</v>
      </c>
      <c r="L2" s="13" t="s">
        <v>1</v>
      </c>
      <c r="M2" s="13" t="s">
        <v>14</v>
      </c>
      <c r="N2" s="14" t="s">
        <v>8</v>
      </c>
      <c r="O2" s="13" t="s">
        <v>7</v>
      </c>
    </row>
    <row r="3" spans="1:15" s="2" customFormat="1" ht="132" x14ac:dyDescent="0.25">
      <c r="A3" s="1" t="s">
        <v>17</v>
      </c>
      <c r="B3" s="5">
        <v>118145</v>
      </c>
      <c r="C3" s="1" t="s">
        <v>18</v>
      </c>
      <c r="D3" s="1"/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25</v>
      </c>
      <c r="K3" s="6">
        <v>118875</v>
      </c>
      <c r="L3" s="1" t="s">
        <v>24</v>
      </c>
      <c r="M3" s="19" t="s">
        <v>65</v>
      </c>
      <c r="N3" s="7">
        <f t="shared" ref="N3:N9" si="0">B3-K3</f>
        <v>-730</v>
      </c>
      <c r="O3" s="1" t="s">
        <v>26</v>
      </c>
    </row>
    <row r="4" spans="1:15" s="2" customFormat="1" ht="192" x14ac:dyDescent="0.25">
      <c r="A4" s="9" t="s">
        <v>27</v>
      </c>
      <c r="B4" s="5">
        <v>53226</v>
      </c>
      <c r="C4" s="1" t="s">
        <v>18</v>
      </c>
      <c r="D4" s="1"/>
      <c r="E4" s="1" t="s">
        <v>19</v>
      </c>
      <c r="F4" s="1" t="s">
        <v>20</v>
      </c>
      <c r="G4" s="1" t="s">
        <v>21</v>
      </c>
      <c r="H4" s="1" t="s">
        <v>29</v>
      </c>
      <c r="I4" s="1" t="s">
        <v>28</v>
      </c>
      <c r="J4" s="1" t="s">
        <v>25</v>
      </c>
      <c r="K4" s="6">
        <v>51930.36</v>
      </c>
      <c r="L4" s="1"/>
      <c r="M4" s="1" t="s">
        <v>30</v>
      </c>
      <c r="N4" s="4">
        <f t="shared" si="0"/>
        <v>1295.6399999999994</v>
      </c>
      <c r="O4" s="1" t="s">
        <v>63</v>
      </c>
    </row>
    <row r="5" spans="1:15" s="2" customFormat="1" ht="156" x14ac:dyDescent="0.25">
      <c r="A5" s="10" t="s">
        <v>31</v>
      </c>
      <c r="B5" s="5">
        <v>40323</v>
      </c>
      <c r="C5" s="1" t="s">
        <v>18</v>
      </c>
      <c r="D5" s="1"/>
      <c r="E5" s="1" t="s">
        <v>19</v>
      </c>
      <c r="F5" s="1" t="s">
        <v>20</v>
      </c>
      <c r="G5" s="1" t="s">
        <v>33</v>
      </c>
      <c r="H5" s="1" t="s">
        <v>29</v>
      </c>
      <c r="I5" s="1" t="s">
        <v>34</v>
      </c>
      <c r="J5" s="1" t="s">
        <v>25</v>
      </c>
      <c r="K5" s="3">
        <v>0</v>
      </c>
      <c r="L5" s="1"/>
      <c r="M5" s="1" t="s">
        <v>35</v>
      </c>
      <c r="N5" s="7">
        <f t="shared" si="0"/>
        <v>40323</v>
      </c>
      <c r="O5" s="1" t="s">
        <v>36</v>
      </c>
    </row>
    <row r="6" spans="1:15" s="2" customFormat="1" ht="196.5" customHeight="1" x14ac:dyDescent="0.25">
      <c r="A6" s="9" t="s">
        <v>37</v>
      </c>
      <c r="B6" s="5">
        <v>56451.61</v>
      </c>
      <c r="C6" s="1" t="s">
        <v>18</v>
      </c>
      <c r="D6" s="1"/>
      <c r="E6" s="1" t="s">
        <v>19</v>
      </c>
      <c r="F6" s="1" t="s">
        <v>38</v>
      </c>
      <c r="G6" s="1" t="s">
        <v>21</v>
      </c>
      <c r="H6" s="8" t="s">
        <v>39</v>
      </c>
      <c r="I6" s="1" t="s">
        <v>40</v>
      </c>
      <c r="J6" s="1" t="s">
        <v>41</v>
      </c>
      <c r="K6" s="6">
        <v>14000</v>
      </c>
      <c r="L6" s="1" t="s">
        <v>42</v>
      </c>
      <c r="M6" s="19" t="s">
        <v>66</v>
      </c>
      <c r="N6" s="7">
        <f t="shared" si="0"/>
        <v>42451.61</v>
      </c>
      <c r="O6" s="1" t="s">
        <v>64</v>
      </c>
    </row>
    <row r="7" spans="1:15" s="2" customFormat="1" ht="150.75" customHeight="1" x14ac:dyDescent="0.25">
      <c r="A7" s="9" t="s">
        <v>43</v>
      </c>
      <c r="B7" s="5">
        <v>32258</v>
      </c>
      <c r="C7" s="1" t="s">
        <v>18</v>
      </c>
      <c r="D7" s="1"/>
      <c r="E7" s="1" t="s">
        <v>44</v>
      </c>
      <c r="F7" s="1" t="s">
        <v>45</v>
      </c>
      <c r="G7" s="1" t="s">
        <v>21</v>
      </c>
      <c r="H7" s="1" t="s">
        <v>46</v>
      </c>
      <c r="I7" s="1" t="s">
        <v>47</v>
      </c>
      <c r="J7" s="1" t="s">
        <v>25</v>
      </c>
      <c r="K7" s="6">
        <v>38700</v>
      </c>
      <c r="L7" s="1" t="s">
        <v>48</v>
      </c>
      <c r="M7" s="1" t="s">
        <v>67</v>
      </c>
      <c r="N7" s="4">
        <f t="shared" si="0"/>
        <v>-6442</v>
      </c>
      <c r="O7" s="1" t="s">
        <v>49</v>
      </c>
    </row>
    <row r="8" spans="1:15" s="2" customFormat="1" ht="170.25" customHeight="1" x14ac:dyDescent="0.25">
      <c r="A8" s="10" t="s">
        <v>50</v>
      </c>
      <c r="B8" s="5">
        <v>22500</v>
      </c>
      <c r="C8" s="1" t="s">
        <v>18</v>
      </c>
      <c r="D8" s="1"/>
      <c r="E8" s="1" t="s">
        <v>51</v>
      </c>
      <c r="F8" s="1" t="s">
        <v>38</v>
      </c>
      <c r="G8" s="1" t="s">
        <v>21</v>
      </c>
      <c r="H8" s="1" t="s">
        <v>29</v>
      </c>
      <c r="I8" s="8" t="s">
        <v>52</v>
      </c>
      <c r="J8" s="1" t="s">
        <v>25</v>
      </c>
      <c r="K8" s="6">
        <v>27000</v>
      </c>
      <c r="L8" s="1"/>
      <c r="M8" s="10" t="s">
        <v>68</v>
      </c>
      <c r="N8" s="4">
        <f t="shared" si="0"/>
        <v>-4500</v>
      </c>
      <c r="O8" s="1" t="s">
        <v>53</v>
      </c>
    </row>
    <row r="9" spans="1:15" s="2" customFormat="1" ht="201" customHeight="1" x14ac:dyDescent="0.25">
      <c r="A9" s="10" t="s">
        <v>54</v>
      </c>
      <c r="B9" s="5">
        <v>12581</v>
      </c>
      <c r="C9" s="1" t="s">
        <v>18</v>
      </c>
      <c r="D9" s="1"/>
      <c r="E9" s="1" t="s">
        <v>19</v>
      </c>
      <c r="F9" s="1" t="s">
        <v>38</v>
      </c>
      <c r="G9" s="1" t="s">
        <v>21</v>
      </c>
      <c r="H9" s="8" t="s">
        <v>55</v>
      </c>
      <c r="I9" s="1" t="s">
        <v>56</v>
      </c>
      <c r="J9" s="1" t="s">
        <v>25</v>
      </c>
      <c r="K9" s="6">
        <v>12500</v>
      </c>
      <c r="L9" s="1"/>
      <c r="M9" s="8" t="s">
        <v>69</v>
      </c>
      <c r="N9" s="4">
        <f t="shared" si="0"/>
        <v>81</v>
      </c>
      <c r="O9" s="1" t="s">
        <v>57</v>
      </c>
    </row>
    <row r="10" spans="1:15" s="2" customFormat="1" ht="38.25" customHeight="1" x14ac:dyDescent="0.25">
      <c r="A10" s="9" t="s">
        <v>58</v>
      </c>
      <c r="B10" s="5">
        <v>5226</v>
      </c>
      <c r="C10" s="1" t="s">
        <v>18</v>
      </c>
      <c r="D10" s="1"/>
      <c r="E10" s="1" t="s">
        <v>45</v>
      </c>
      <c r="F10" s="1" t="s">
        <v>59</v>
      </c>
      <c r="G10" s="1" t="s">
        <v>32</v>
      </c>
      <c r="H10" s="1"/>
      <c r="I10" s="1"/>
      <c r="J10" s="1"/>
      <c r="K10" s="3">
        <v>0</v>
      </c>
      <c r="L10" s="1"/>
      <c r="M10" s="8"/>
      <c r="N10" s="4">
        <v>0</v>
      </c>
      <c r="O10" s="1"/>
    </row>
    <row r="11" spans="1:15" s="2" customFormat="1" ht="48" x14ac:dyDescent="0.25">
      <c r="A11" s="9" t="s">
        <v>60</v>
      </c>
      <c r="B11" s="5">
        <f>SUM(B3:B10)</f>
        <v>340710.61</v>
      </c>
      <c r="C11" s="1"/>
      <c r="D11" s="1"/>
      <c r="E11" s="1"/>
      <c r="F11" s="1"/>
      <c r="G11" s="1"/>
      <c r="H11" s="1"/>
      <c r="I11" s="1"/>
      <c r="J11" s="1" t="s">
        <v>61</v>
      </c>
      <c r="K11" s="6">
        <f>SUM(K3:K10)</f>
        <v>263005.36</v>
      </c>
      <c r="L11" s="1"/>
      <c r="M11" s="15" t="s">
        <v>62</v>
      </c>
      <c r="N11" s="20">
        <f>SUM(N3:N10)</f>
        <v>72479.25</v>
      </c>
      <c r="O11" s="1"/>
    </row>
    <row r="12" spans="1:15" x14ac:dyDescent="0.25">
      <c r="A12" s="18" t="s">
        <v>16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</sheetData>
  <mergeCells count="2">
    <mergeCell ref="A1:O1"/>
    <mergeCell ref="A12:O12"/>
  </mergeCells>
  <pageMargins left="0.7" right="0.7" top="0.75" bottom="0.75" header="0.3" footer="0.3"/>
  <pageSetup paperSize="8" orientation="landscape" r:id="rId1"/>
  <headerFooter>
    <oddHeader xml:space="preserve">&amp;CCLOUDIFIER SRL  
</oddHeader>
    <oddFooter xml:space="preserve">&amp;CID Proiect: P_38_543, Nr. Ctr. 98/09.09.2016, Apel - POC-A1-A1.2.1-C-2015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 Roman</dc:creator>
  <cp:lastModifiedBy>Marina</cp:lastModifiedBy>
  <cp:lastPrinted>2017-07-28T12:32:00Z</cp:lastPrinted>
  <dcterms:created xsi:type="dcterms:W3CDTF">2017-05-23T09:18:19Z</dcterms:created>
  <dcterms:modified xsi:type="dcterms:W3CDTF">2017-07-30T18:56:17Z</dcterms:modified>
</cp:coreProperties>
</file>