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12. SALARII\01. OP_SALARII_TAXE\Ianuarie-martie 2017\"/>
    </mc:Choice>
  </mc:AlternateContent>
  <bookViews>
    <workbookView xWindow="0" yWindow="0" windowWidth="18668" windowHeight="6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C4" i="1"/>
  <c r="B3" i="1"/>
  <c r="C3" i="1"/>
  <c r="C5" i="1"/>
  <c r="D5" i="1"/>
  <c r="C6" i="1"/>
  <c r="C9" i="1"/>
  <c r="D9" i="1"/>
  <c r="G7" i="1"/>
  <c r="B6" i="1"/>
  <c r="B2" i="1"/>
  <c r="B12" i="1"/>
  <c r="C12" i="1"/>
  <c r="B13" i="1"/>
  <c r="C13" i="1"/>
  <c r="B15" i="1"/>
  <c r="C15" i="1"/>
  <c r="B16" i="1"/>
  <c r="C16" i="1"/>
  <c r="C2" i="1"/>
  <c r="M12" i="1"/>
  <c r="M13" i="1"/>
</calcChain>
</file>

<file path=xl/sharedStrings.xml><?xml version="1.0" encoding="utf-8"?>
<sst xmlns="http://schemas.openxmlformats.org/spreadsheetml/2006/main" count="16" uniqueCount="16">
  <si>
    <t>Salarii</t>
  </si>
  <si>
    <t>Taxe</t>
  </si>
  <si>
    <t>Ian 2017</t>
  </si>
  <si>
    <t>Feb 2017</t>
  </si>
  <si>
    <t>Mar 2017</t>
  </si>
  <si>
    <t>Total</t>
  </si>
  <si>
    <t>90% regie</t>
  </si>
  <si>
    <t>90% sal</t>
  </si>
  <si>
    <t>Regie total afer sal</t>
  </si>
  <si>
    <t>OP1</t>
  </si>
  <si>
    <t>OP2</t>
  </si>
  <si>
    <t>fin 90%</t>
  </si>
  <si>
    <t>Total trans</t>
  </si>
  <si>
    <t>Necesar</t>
  </si>
  <si>
    <t>Ian bulie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</si>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</sst>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" fontId="1" fillId="0" borderId="0" xfId="0" applyNumberFormat="1" applyFont="1"/>
    <xf numFmtId="4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3" sqref="G13"/>
    </sheetView>
  </sheetViews>
  <sheetFormatPr defaultRowHeight="14.25" x14ac:dyDescent="0.45"/>
  <cols>
    <col min="1" max="1" width="16.6640625" style="1" customWidth="1"/>
    <col min="2" max="2" width="13.06640625" style="6" customWidth="1"/>
    <col min="3" max="3" width="11.6640625" style="6" customWidth="1"/>
    <col min="4" max="7" width="9.06640625" style="6"/>
  </cols>
  <sheetData>
    <row r="1" spans="1:13" x14ac:dyDescent="0.45">
      <c r="C1" s="6" t="s">
        <v>11</v>
      </c>
    </row>
    <row r="2" spans="1:13" x14ac:dyDescent="0.45">
      <c r="A2" s="2" t="s">
        <v>0</v>
      </c>
      <c r="B2" s="4">
        <f>SUM( B3:B7)</f>
        <v>37704</v>
      </c>
      <c r="C2" s="6">
        <f>B2*0.9</f>
        <v>33933.599999999999</v>
      </c>
    </row>
    <row r="3" spans="1:13" x14ac:dyDescent="0.45">
      <c r="A3" s="3" t="s">
        <v>2</v>
      </c>
      <c r="B3" s="5">
        <f>10850+2400</f>
        <v>13250</v>
      </c>
      <c r="C3" s="6">
        <f t="shared" ref="C3:C16" si="0">B3*0.9</f>
        <v>11925</v>
      </c>
    </row>
    <row r="4" spans="1:13" x14ac:dyDescent="0.45">
      <c r="A4" s="3" t="s">
        <v>14</v>
      </c>
      <c r="B4" s="5">
        <v>841</v>
      </c>
      <c r="C4" s="6">
        <f t="shared" si="0"/>
        <v>756.9</v>
      </c>
    </row>
    <row r="5" spans="1:13" x14ac:dyDescent="0.45">
      <c r="A5" s="3" t="s">
        <v>3</v>
      </c>
      <c r="B5" s="5">
        <v>10850</v>
      </c>
      <c r="C5" s="6">
        <f t="shared" si="0"/>
        <v>9765</v>
      </c>
      <c r="D5" s="6">
        <f>C3+C5</f>
        <v>21690</v>
      </c>
    </row>
    <row r="6" spans="1:13" x14ac:dyDescent="0.45">
      <c r="A6" s="3" t="s">
        <v>4</v>
      </c>
      <c r="B6" s="5">
        <f>10850+1913</f>
        <v>12763</v>
      </c>
      <c r="C6" s="6">
        <f t="shared" si="0"/>
        <v>11486.7</v>
      </c>
    </row>
    <row r="7" spans="1:13" x14ac:dyDescent="0.45">
      <c r="F7" s="6" t="s">
        <v>12</v>
      </c>
      <c r="G7" s="6">
        <f>G8+G9</f>
        <v>50399.199999999997</v>
      </c>
    </row>
    <row r="8" spans="1:13" x14ac:dyDescent="0.45">
      <c r="F8" s="6" t="s">
        <v>9</v>
      </c>
      <c r="G8" s="6">
        <v>21690</v>
      </c>
    </row>
    <row r="9" spans="1:13" x14ac:dyDescent="0.45">
      <c r="A9" s="2" t="s">
        <v>1</v>
      </c>
      <c r="B9" s="4">
        <v>17718</v>
      </c>
      <c r="C9" s="6">
        <f t="shared" si="0"/>
        <v>15946.2</v>
      </c>
      <c r="D9" s="6">
        <f>C6+C9</f>
        <v>27432.9</v>
      </c>
      <c r="F9" s="6" t="s">
        <v>10</v>
      </c>
      <c r="G9" s="6">
        <v>28709.200000000001</v>
      </c>
    </row>
    <row r="11" spans="1:13" x14ac:dyDescent="0.45">
      <c r="F11" s="6" t="s">
        <v>13</v>
      </c>
      <c r="G11" s="6">
        <f>D5+D9+C4</f>
        <v>49879.8</v>
      </c>
    </row>
    <row r="12" spans="1:13" x14ac:dyDescent="0.45">
      <c r="A12" s="2" t="s">
        <v>5</v>
      </c>
      <c r="B12" s="4">
        <f>B2+B9</f>
        <v>55422</v>
      </c>
      <c r="C12" s="6">
        <f t="shared" si="0"/>
        <v>49879.8</v>
      </c>
      <c r="F12" s="6" t="s">
        <v>15</v>
      </c>
      <c r="G12" s="6">
        <f>G7-G11</f>
        <v>519.39999999999418</v>
      </c>
      <c r="M12">
        <f>6000*1.19+B15</f>
        <v>20995.5</v>
      </c>
    </row>
    <row r="13" spans="1:13" x14ac:dyDescent="0.45">
      <c r="A13" s="1" t="s">
        <v>7</v>
      </c>
      <c r="B13" s="6">
        <f>B12*0.9</f>
        <v>49879.8</v>
      </c>
      <c r="C13" s="6">
        <f t="shared" si="0"/>
        <v>44891.820000000007</v>
      </c>
      <c r="M13">
        <f>M12*0.9</f>
        <v>18895.95</v>
      </c>
    </row>
    <row r="15" spans="1:13" x14ac:dyDescent="0.45">
      <c r="A15" s="1" t="s">
        <v>8</v>
      </c>
      <c r="B15" s="6">
        <f>B12*0.25</f>
        <v>13855.5</v>
      </c>
      <c r="C15" s="6">
        <f t="shared" si="0"/>
        <v>12469.95</v>
      </c>
    </row>
    <row r="16" spans="1:13" x14ac:dyDescent="0.45">
      <c r="A16" s="1" t="s">
        <v>6</v>
      </c>
      <c r="B16" s="6">
        <f>B15*0.9</f>
        <v>12469.95</v>
      </c>
      <c r="C16" s="6">
        <f t="shared" si="0"/>
        <v>11222.955000000002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2017-04-04T07:07:03Z</dcterms:created>
  <dcterms:modified xsi:type="dcterms:W3CDTF">2017-04-06T08:10:45Z</dcterms:modified>
</cp:coreProperties>
</file>