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9CB81D-11C3-4102-A5F9-6E8DD1A17702}" xr6:coauthVersionLast="41" xr6:coauthVersionMax="41" xr10:uidLastSave="{00000000-0000-0000-0000-000000000000}"/>
  <bookViews>
    <workbookView xWindow="-108" yWindow="-108" windowWidth="23256" windowHeight="12576" activeTab="6" xr2:uid="{00000000-000D-0000-FFFF-FFFF00000000}"/>
  </bookViews>
  <sheets>
    <sheet name="80Vm,50Pm" sheetId="1" r:id="rId1"/>
    <sheet name="50v50" sheetId="2" r:id="rId2"/>
    <sheet name="50v50_2" sheetId="3" r:id="rId3"/>
    <sheet name="150vm,120pm" sheetId="4" r:id="rId4"/>
    <sheet name="200vm,150pm" sheetId="5" r:id="rId5"/>
    <sheet name="250vm,200pm" sheetId="6" r:id="rId6"/>
    <sheet name="350vm,250pm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7" l="1"/>
  <c r="H2" i="7"/>
  <c r="H3" i="6"/>
  <c r="H4" i="6"/>
  <c r="H5" i="6"/>
  <c r="H2" i="6"/>
  <c r="H6" i="5" l="1"/>
  <c r="H3" i="5"/>
  <c r="H4" i="5"/>
  <c r="H5" i="5"/>
  <c r="H2" i="5"/>
  <c r="E21" i="3"/>
  <c r="F30" i="1"/>
  <c r="E20" i="3"/>
  <c r="H8" i="4"/>
  <c r="H7" i="4"/>
  <c r="E19" i="3"/>
  <c r="F29" i="1"/>
  <c r="F28" i="1"/>
  <c r="F27" i="1"/>
  <c r="F26" i="1"/>
  <c r="F25" i="1"/>
  <c r="F24" i="1"/>
  <c r="H3" i="4"/>
  <c r="H4" i="4"/>
  <c r="H5" i="4"/>
  <c r="H6" i="4"/>
  <c r="E18" i="3"/>
  <c r="E17" i="3"/>
  <c r="H2" i="4" l="1"/>
  <c r="E16" i="3"/>
  <c r="E15" i="3"/>
  <c r="E14" i="3"/>
  <c r="E13" i="3"/>
  <c r="E12" i="3"/>
  <c r="E11" i="3" l="1"/>
  <c r="E10" i="3"/>
  <c r="E9" i="3"/>
  <c r="E8" i="3"/>
  <c r="E7" i="3"/>
  <c r="E6" i="3"/>
  <c r="E3" i="3" l="1"/>
  <c r="E4" i="3"/>
  <c r="E5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E2" i="3"/>
  <c r="H20" i="2" l="1"/>
  <c r="H19" i="2"/>
  <c r="H18" i="2"/>
  <c r="H17" i="2"/>
  <c r="H16" i="2"/>
  <c r="H15" i="2"/>
  <c r="H14" i="2"/>
  <c r="H13" i="2"/>
  <c r="H12" i="2"/>
  <c r="H11" i="2"/>
  <c r="H10" i="2"/>
  <c r="H3" i="2"/>
  <c r="H4" i="2"/>
  <c r="H5" i="2"/>
  <c r="H6" i="2"/>
  <c r="H7" i="2"/>
  <c r="H8" i="2"/>
  <c r="H9" i="2"/>
  <c r="H2" i="2"/>
  <c r="F2" i="1" l="1"/>
</calcChain>
</file>

<file path=xl/sharedStrings.xml><?xml version="1.0" encoding="utf-8"?>
<sst xmlns="http://schemas.openxmlformats.org/spreadsheetml/2006/main" count="230" uniqueCount="81">
  <si>
    <t>name</t>
  </si>
  <si>
    <t>h/v</t>
  </si>
  <si>
    <t>Energy</t>
  </si>
  <si>
    <t>NbMigr</t>
  </si>
  <si>
    <t>PuGpaMmt</t>
  </si>
  <si>
    <t>50/80</t>
  </si>
  <si>
    <t>LrMmt</t>
  </si>
  <si>
    <t>ThrMmt</t>
  </si>
  <si>
    <t>LrGpa</t>
  </si>
  <si>
    <t>MigrationEnergy</t>
  </si>
  <si>
    <t>MigrationTime</t>
  </si>
  <si>
    <t>ESV</t>
  </si>
  <si>
    <t>OverallSLAV</t>
  </si>
  <si>
    <t>LrGpaMmt</t>
  </si>
  <si>
    <t>ThrGpaMmt</t>
  </si>
  <si>
    <t>PuLrGpaMmt</t>
  </si>
  <si>
    <t>MaxpGpaMmt</t>
  </si>
  <si>
    <t>PuLrMmt</t>
  </si>
  <si>
    <t>PuLrGpaMmtUD</t>
  </si>
  <si>
    <t>PuLrMmtImproved</t>
  </si>
  <si>
    <t>PuLrGpaMmtImproved</t>
  </si>
  <si>
    <t>ThrGpaMmtImproved</t>
  </si>
  <si>
    <t>ThrUdGpaMmt</t>
  </si>
  <si>
    <t>PuLrGpa</t>
  </si>
  <si>
    <t>NfThrGpaMmt</t>
  </si>
  <si>
    <t>vm/pm</t>
  </si>
  <si>
    <t>energie</t>
  </si>
  <si>
    <t>Migration Energy</t>
  </si>
  <si>
    <t>Migration Time</t>
  </si>
  <si>
    <t>50/50</t>
  </si>
  <si>
    <t>NfLrGpaMmt</t>
  </si>
  <si>
    <t>NfLrGpaMmtUD</t>
  </si>
  <si>
    <t>NfLrMmt</t>
  </si>
  <si>
    <t>PuLrGpaMmtSansUd</t>
  </si>
  <si>
    <t>MadGpaMmtSansUD</t>
  </si>
  <si>
    <t>IqrGpaMmtSansUD</t>
  </si>
  <si>
    <t>LrrGpaMmtSansUD</t>
  </si>
  <si>
    <t>NfThrGpaMmt2</t>
  </si>
  <si>
    <t>NfLrGpaMmt2</t>
  </si>
  <si>
    <t>PuLrGpaMu</t>
  </si>
  <si>
    <t>NfThrGpa</t>
  </si>
  <si>
    <t>NfThrGpaMu</t>
  </si>
  <si>
    <t>NfIqrGpaMu</t>
  </si>
  <si>
    <t>NfIqrGpaMmt</t>
  </si>
  <si>
    <t>NfIqrGpaMmtUD</t>
  </si>
  <si>
    <t>NfIqrGpaMuUD</t>
  </si>
  <si>
    <t>Overall SLAV</t>
  </si>
  <si>
    <t>IqrMc</t>
  </si>
  <si>
    <t>IqrMu</t>
  </si>
  <si>
    <t>energy</t>
  </si>
  <si>
    <t>Emigr</t>
  </si>
  <si>
    <t>Tmigr</t>
  </si>
  <si>
    <t>NfIqrMmtSansUD</t>
  </si>
  <si>
    <t>OSLAV</t>
  </si>
  <si>
    <t>NfIqrMmtUD</t>
  </si>
  <si>
    <t>NfIqrGpaMcUD</t>
  </si>
  <si>
    <t>NfPuLrGpaMmtUD</t>
  </si>
  <si>
    <t>NfIqrGpaMmtSansUD</t>
  </si>
  <si>
    <t>NfIqrGpaMuSansUD</t>
  </si>
  <si>
    <t>NfIqrMaxU_UD</t>
  </si>
  <si>
    <t>LrrMaxU</t>
  </si>
  <si>
    <t>PuLrMaxU_UD</t>
  </si>
  <si>
    <t>PuLrGpaMaxU_UD</t>
  </si>
  <si>
    <t>NfIqrGpaMaxU_UD</t>
  </si>
  <si>
    <t xml:space="preserve">energy </t>
  </si>
  <si>
    <t>Vm/Pm</t>
  </si>
  <si>
    <t>150/120</t>
  </si>
  <si>
    <t>vm,pm</t>
  </si>
  <si>
    <t>200/180</t>
  </si>
  <si>
    <t>NfIqrGpaMmtUDdynamic</t>
  </si>
  <si>
    <t>NfIqrGpaMuUDdynamic</t>
  </si>
  <si>
    <t>NfIqrGpaMmtDynamic</t>
  </si>
  <si>
    <t>PuLrGpaMmtUDdynamic</t>
  </si>
  <si>
    <t>NfIqrGpaMcUDdynamic</t>
  </si>
  <si>
    <t>NfMadGpaMmtUDdynamic</t>
  </si>
  <si>
    <t>NfMadGpaMmtUD</t>
  </si>
  <si>
    <t>NfIqrGpaMmtImprovedUDdynamic</t>
  </si>
  <si>
    <t>NfIqrGpaMmtImproveddynamic</t>
  </si>
  <si>
    <t>NfIqrGpaMmtImprovedDynamic</t>
  </si>
  <si>
    <t>250/200</t>
  </si>
  <si>
    <t>350/250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</si>
</sst>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10" workbookViewId="0">
      <selection activeCell="A31" sqref="A31"/>
    </sheetView>
  </sheetViews>
  <sheetFormatPr defaultRowHeight="14.4" x14ac:dyDescent="0.3"/>
  <cols>
    <col min="1" max="1" width="31.21875" customWidth="1"/>
    <col min="2" max="2" width="11.44140625" customWidth="1"/>
    <col min="3" max="3" width="11.109375" customWidth="1"/>
    <col min="4" max="4" width="12" customWidth="1"/>
    <col min="5" max="5" width="12.44140625" customWidth="1"/>
    <col min="6" max="6" width="14.5546875" customWidth="1"/>
    <col min="7" max="7" width="13.88671875" customWidth="1"/>
    <col min="8" max="8" width="1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  <c r="G1" t="s">
        <v>9</v>
      </c>
      <c r="H1" t="s">
        <v>10</v>
      </c>
    </row>
    <row r="2" spans="1:8" x14ac:dyDescent="0.3">
      <c r="A2" t="s">
        <v>4</v>
      </c>
      <c r="B2" t="s">
        <v>5</v>
      </c>
      <c r="C2">
        <v>22.92</v>
      </c>
      <c r="D2" s="1">
        <v>0.42270000000000002</v>
      </c>
      <c r="E2">
        <v>86</v>
      </c>
      <c r="F2">
        <f>C2*D2</f>
        <v>9.6882840000000012</v>
      </c>
    </row>
    <row r="3" spans="1:8" x14ac:dyDescent="0.3">
      <c r="A3" t="s">
        <v>6</v>
      </c>
      <c r="B3" t="s">
        <v>5</v>
      </c>
      <c r="C3">
        <v>54.25</v>
      </c>
      <c r="D3" s="1">
        <v>3.7199999999999997E-2</v>
      </c>
      <c r="E3">
        <v>5309</v>
      </c>
      <c r="F3">
        <f t="shared" ref="F3:F30" si="0">C3*D3</f>
        <v>2.0181</v>
      </c>
    </row>
    <row r="4" spans="1:8" x14ac:dyDescent="0.3">
      <c r="A4" t="s">
        <v>7</v>
      </c>
      <c r="B4" t="s">
        <v>5</v>
      </c>
      <c r="C4">
        <v>60.29</v>
      </c>
      <c r="D4" s="1">
        <v>4.1200000000000001E-2</v>
      </c>
      <c r="E4">
        <v>8607</v>
      </c>
      <c r="F4">
        <f t="shared" si="0"/>
        <v>2.4839479999999998</v>
      </c>
    </row>
    <row r="5" spans="1:8" x14ac:dyDescent="0.3">
      <c r="A5" t="s">
        <v>13</v>
      </c>
      <c r="B5" t="s">
        <v>5</v>
      </c>
      <c r="C5">
        <v>35.92</v>
      </c>
      <c r="D5" s="1">
        <v>0.1225</v>
      </c>
      <c r="E5">
        <v>100</v>
      </c>
      <c r="F5">
        <f t="shared" si="0"/>
        <v>4.4001999999999999</v>
      </c>
    </row>
    <row r="6" spans="1:8" x14ac:dyDescent="0.3">
      <c r="A6" t="s">
        <v>8</v>
      </c>
      <c r="B6" t="s">
        <v>5</v>
      </c>
      <c r="C6">
        <v>35.92</v>
      </c>
      <c r="D6" s="1">
        <v>0.1225</v>
      </c>
      <c r="E6">
        <v>100</v>
      </c>
      <c r="F6">
        <f t="shared" si="0"/>
        <v>4.4001999999999999</v>
      </c>
    </row>
    <row r="7" spans="1:8" x14ac:dyDescent="0.3">
      <c r="A7" t="s">
        <v>14</v>
      </c>
      <c r="B7" t="s">
        <v>5</v>
      </c>
      <c r="C7">
        <v>27.8</v>
      </c>
      <c r="D7" s="1">
        <v>0.28439999999999999</v>
      </c>
      <c r="E7">
        <v>110</v>
      </c>
      <c r="F7">
        <f t="shared" si="0"/>
        <v>7.90632</v>
      </c>
    </row>
    <row r="8" spans="1:8" x14ac:dyDescent="0.3">
      <c r="A8" t="s">
        <v>4</v>
      </c>
      <c r="B8" t="s">
        <v>5</v>
      </c>
      <c r="C8">
        <v>25.47</v>
      </c>
      <c r="D8" s="1">
        <v>0.34289999999999998</v>
      </c>
      <c r="E8">
        <v>92</v>
      </c>
      <c r="F8">
        <f t="shared" si="0"/>
        <v>8.733663</v>
      </c>
    </row>
    <row r="9" spans="1:8" x14ac:dyDescent="0.3">
      <c r="A9" t="s">
        <v>16</v>
      </c>
      <c r="B9" t="s">
        <v>5</v>
      </c>
      <c r="C9">
        <v>25.65</v>
      </c>
      <c r="D9" s="1">
        <v>0.31990000000000002</v>
      </c>
      <c r="E9">
        <v>98</v>
      </c>
      <c r="F9">
        <f t="shared" si="0"/>
        <v>8.2054349999999996</v>
      </c>
      <c r="G9">
        <v>2.0998800000000002</v>
      </c>
      <c r="H9">
        <v>1.22</v>
      </c>
    </row>
    <row r="10" spans="1:8" x14ac:dyDescent="0.3">
      <c r="A10" t="s">
        <v>17</v>
      </c>
      <c r="B10" t="s">
        <v>5</v>
      </c>
      <c r="C10">
        <v>53.59</v>
      </c>
      <c r="D10" s="1">
        <v>0.11559999999999999</v>
      </c>
      <c r="E10">
        <v>6048</v>
      </c>
      <c r="F10">
        <f t="shared" si="0"/>
        <v>6.195004</v>
      </c>
    </row>
    <row r="11" spans="1:8" x14ac:dyDescent="0.3">
      <c r="A11" t="s">
        <v>15</v>
      </c>
      <c r="B11" t="s">
        <v>5</v>
      </c>
      <c r="C11">
        <v>24.19</v>
      </c>
      <c r="D11" s="1">
        <v>0.39700000000000002</v>
      </c>
      <c r="E11">
        <v>97</v>
      </c>
      <c r="F11">
        <f t="shared" si="0"/>
        <v>9.6034300000000012</v>
      </c>
    </row>
    <row r="12" spans="1:8" x14ac:dyDescent="0.3">
      <c r="A12" t="s">
        <v>18</v>
      </c>
      <c r="B12" t="s">
        <v>5</v>
      </c>
      <c r="C12">
        <v>49.85</v>
      </c>
      <c r="D12" s="1">
        <v>0.1101</v>
      </c>
      <c r="E12">
        <v>3798</v>
      </c>
      <c r="F12">
        <f t="shared" si="0"/>
        <v>5.4884850000000007</v>
      </c>
      <c r="G12">
        <v>0.11602999999999999</v>
      </c>
      <c r="H12">
        <v>4.3</v>
      </c>
    </row>
    <row r="13" spans="1:8" x14ac:dyDescent="0.3">
      <c r="A13" t="s">
        <v>19</v>
      </c>
      <c r="B13" t="s">
        <v>5</v>
      </c>
      <c r="C13">
        <v>53.6</v>
      </c>
      <c r="D13" s="1">
        <v>0.10879999999999999</v>
      </c>
      <c r="E13">
        <v>4122</v>
      </c>
      <c r="F13">
        <f t="shared" si="0"/>
        <v>5.8316799999999995</v>
      </c>
      <c r="G13">
        <v>3.8687399999999998</v>
      </c>
      <c r="H13">
        <v>59.44</v>
      </c>
    </row>
    <row r="14" spans="1:8" x14ac:dyDescent="0.3">
      <c r="A14" t="s">
        <v>20</v>
      </c>
      <c r="B14" t="s">
        <v>5</v>
      </c>
      <c r="D14" s="1"/>
      <c r="F14">
        <f t="shared" si="0"/>
        <v>0</v>
      </c>
    </row>
    <row r="15" spans="1:8" x14ac:dyDescent="0.3">
      <c r="A15" t="s">
        <v>21</v>
      </c>
      <c r="B15" t="s">
        <v>5</v>
      </c>
      <c r="C15">
        <v>46.19</v>
      </c>
      <c r="D15" s="1">
        <v>9.01E-2</v>
      </c>
      <c r="E15">
        <v>3236</v>
      </c>
      <c r="F15">
        <f t="shared" si="0"/>
        <v>4.1617189999999997</v>
      </c>
      <c r="G15">
        <v>0.17119999999999999</v>
      </c>
      <c r="H15">
        <v>3.38</v>
      </c>
    </row>
    <row r="16" spans="1:8" x14ac:dyDescent="0.3">
      <c r="A16" t="s">
        <v>14</v>
      </c>
      <c r="B16" t="s">
        <v>5</v>
      </c>
      <c r="C16">
        <v>55.92</v>
      </c>
      <c r="D16" s="1">
        <v>5.1799999999999999E-2</v>
      </c>
      <c r="E16">
        <v>5726</v>
      </c>
      <c r="F16">
        <f t="shared" si="0"/>
        <v>2.8966560000000001</v>
      </c>
      <c r="G16">
        <v>0.26052999999999998</v>
      </c>
      <c r="H16">
        <v>6.33</v>
      </c>
    </row>
    <row r="17" spans="1:8" x14ac:dyDescent="0.3">
      <c r="A17" t="s">
        <v>22</v>
      </c>
      <c r="B17" t="s">
        <v>5</v>
      </c>
      <c r="C17">
        <v>54.47</v>
      </c>
      <c r="D17" s="1">
        <v>5.4399999999999997E-2</v>
      </c>
      <c r="E17">
        <v>5472</v>
      </c>
      <c r="F17">
        <f t="shared" si="0"/>
        <v>2.9631679999999996</v>
      </c>
      <c r="G17">
        <v>0.39506000000000002</v>
      </c>
      <c r="H17">
        <v>6.01</v>
      </c>
    </row>
    <row r="18" spans="1:8" x14ac:dyDescent="0.3">
      <c r="A18" t="s">
        <v>23</v>
      </c>
      <c r="B18" t="s">
        <v>5</v>
      </c>
      <c r="C18">
        <v>58.77</v>
      </c>
      <c r="D18" s="1">
        <v>9.2100000000000001E-2</v>
      </c>
      <c r="E18">
        <v>5958</v>
      </c>
      <c r="F18">
        <f t="shared" si="0"/>
        <v>5.4127170000000007</v>
      </c>
      <c r="G18">
        <v>0.39968999999999999</v>
      </c>
      <c r="H18">
        <v>7.72</v>
      </c>
    </row>
    <row r="19" spans="1:8" x14ac:dyDescent="0.3">
      <c r="A19" t="s">
        <v>24</v>
      </c>
      <c r="B19" t="s">
        <v>5</v>
      </c>
      <c r="C19">
        <v>64.290000000000006</v>
      </c>
      <c r="D19" s="1">
        <v>9.8699999999999996E-2</v>
      </c>
      <c r="E19">
        <v>6681</v>
      </c>
      <c r="F19">
        <f t="shared" si="0"/>
        <v>6.3454230000000003</v>
      </c>
      <c r="G19">
        <v>0.40610000000000002</v>
      </c>
      <c r="H19">
        <v>7.49</v>
      </c>
    </row>
    <row r="20" spans="1:8" x14ac:dyDescent="0.3">
      <c r="A20" t="s">
        <v>45</v>
      </c>
      <c r="B20" t="s">
        <v>5</v>
      </c>
      <c r="C20">
        <v>66.34</v>
      </c>
      <c r="D20" s="1">
        <v>2.7900000000000001E-2</v>
      </c>
      <c r="E20">
        <v>5712</v>
      </c>
      <c r="F20">
        <f t="shared" si="0"/>
        <v>1.8508860000000003</v>
      </c>
      <c r="G20">
        <v>0.36</v>
      </c>
      <c r="H20">
        <v>7.21</v>
      </c>
    </row>
    <row r="21" spans="1:8" x14ac:dyDescent="0.3">
      <c r="A21" t="s">
        <v>44</v>
      </c>
      <c r="B21" t="s">
        <v>5</v>
      </c>
      <c r="C21">
        <v>65.5</v>
      </c>
      <c r="D21" s="1">
        <v>2.7300000000000001E-2</v>
      </c>
      <c r="E21">
        <v>5645</v>
      </c>
      <c r="F21">
        <f t="shared" si="0"/>
        <v>1.7881500000000001</v>
      </c>
      <c r="G21">
        <v>0.41</v>
      </c>
      <c r="H21">
        <v>6.3</v>
      </c>
    </row>
    <row r="22" spans="1:8" x14ac:dyDescent="0.3">
      <c r="A22" t="s">
        <v>47</v>
      </c>
      <c r="B22" t="s">
        <v>5</v>
      </c>
      <c r="C22">
        <v>67.59</v>
      </c>
      <c r="D22" s="1">
        <v>1.89E-2</v>
      </c>
      <c r="E22">
        <v>7539</v>
      </c>
      <c r="F22">
        <f t="shared" si="0"/>
        <v>1.2774510000000001</v>
      </c>
      <c r="G22">
        <v>0.63</v>
      </c>
      <c r="H22">
        <v>9.34</v>
      </c>
    </row>
    <row r="23" spans="1:8" x14ac:dyDescent="0.3">
      <c r="A23" t="s">
        <v>48</v>
      </c>
      <c r="B23" t="s">
        <v>5</v>
      </c>
      <c r="C23">
        <v>72.02</v>
      </c>
      <c r="D23" s="1">
        <v>2.1499999999999998E-2</v>
      </c>
      <c r="E23">
        <v>9845</v>
      </c>
      <c r="F23">
        <f t="shared" si="0"/>
        <v>1.5484299999999998</v>
      </c>
    </row>
    <row r="24" spans="1:8" x14ac:dyDescent="0.3">
      <c r="A24" t="s">
        <v>69</v>
      </c>
      <c r="B24" t="s">
        <v>5</v>
      </c>
      <c r="C24">
        <v>69.180000000000007</v>
      </c>
      <c r="D24" s="1">
        <v>2.0500000000000001E-2</v>
      </c>
      <c r="E24">
        <v>4554</v>
      </c>
      <c r="F24">
        <f t="shared" si="0"/>
        <v>1.4181900000000003</v>
      </c>
      <c r="G24">
        <v>0.41</v>
      </c>
      <c r="H24">
        <v>5.17</v>
      </c>
    </row>
    <row r="25" spans="1:8" x14ac:dyDescent="0.3">
      <c r="A25" t="s">
        <v>72</v>
      </c>
      <c r="B25" t="s">
        <v>5</v>
      </c>
      <c r="C25">
        <v>53.42</v>
      </c>
      <c r="D25" s="1">
        <v>8.5900000000000004E-2</v>
      </c>
      <c r="E25">
        <v>3240</v>
      </c>
      <c r="F25">
        <f t="shared" si="0"/>
        <v>4.5887780000000005</v>
      </c>
      <c r="G25">
        <v>0.33</v>
      </c>
      <c r="H25">
        <v>3.7</v>
      </c>
    </row>
    <row r="26" spans="1:8" x14ac:dyDescent="0.3">
      <c r="A26" t="s">
        <v>73</v>
      </c>
      <c r="B26" t="s">
        <v>5</v>
      </c>
      <c r="C26">
        <v>74.099999999999994</v>
      </c>
      <c r="D26" s="1">
        <v>1.7899999999999999E-2</v>
      </c>
      <c r="E26">
        <v>5672</v>
      </c>
      <c r="F26">
        <f t="shared" si="0"/>
        <v>1.3263899999999997</v>
      </c>
      <c r="G26">
        <v>0.4</v>
      </c>
      <c r="H26">
        <v>7.04</v>
      </c>
    </row>
    <row r="27" spans="1:8" x14ac:dyDescent="0.3">
      <c r="A27" t="s">
        <v>74</v>
      </c>
      <c r="B27" t="s">
        <v>5</v>
      </c>
      <c r="C27">
        <v>64.900000000000006</v>
      </c>
      <c r="D27" s="1">
        <v>2.41E-2</v>
      </c>
      <c r="E27">
        <v>4524</v>
      </c>
      <c r="F27">
        <f t="shared" si="0"/>
        <v>1.5640900000000002</v>
      </c>
      <c r="G27">
        <v>0.23</v>
      </c>
      <c r="H27">
        <v>5.04</v>
      </c>
    </row>
    <row r="28" spans="1:8" x14ac:dyDescent="0.3">
      <c r="A28" t="s">
        <v>75</v>
      </c>
      <c r="B28" t="s">
        <v>5</v>
      </c>
      <c r="C28">
        <v>60.77</v>
      </c>
      <c r="D28" s="1">
        <v>3.1699999999999999E-2</v>
      </c>
      <c r="E28">
        <v>5396</v>
      </c>
      <c r="F28">
        <f t="shared" si="0"/>
        <v>1.926409</v>
      </c>
      <c r="G28">
        <v>0.45</v>
      </c>
      <c r="H28">
        <v>6</v>
      </c>
    </row>
    <row r="29" spans="1:8" x14ac:dyDescent="0.3">
      <c r="A29" t="s">
        <v>76</v>
      </c>
      <c r="B29" t="s">
        <v>5</v>
      </c>
      <c r="C29">
        <v>45.15</v>
      </c>
      <c r="D29" s="1">
        <v>6.59E-2</v>
      </c>
      <c r="E29">
        <v>63</v>
      </c>
      <c r="F29">
        <f t="shared" si="0"/>
        <v>2.9753849999999997</v>
      </c>
      <c r="G29">
        <v>0.06</v>
      </c>
      <c r="H29">
        <v>0.09</v>
      </c>
    </row>
    <row r="30" spans="1:8" x14ac:dyDescent="0.3">
      <c r="A30" t="s">
        <v>71</v>
      </c>
      <c r="B30" t="s">
        <v>5</v>
      </c>
      <c r="C30">
        <v>66.680000000000007</v>
      </c>
      <c r="D30" s="1">
        <v>1.7600000000000001E-2</v>
      </c>
      <c r="E30">
        <v>4778</v>
      </c>
      <c r="F30">
        <f t="shared" si="0"/>
        <v>1.1735680000000002</v>
      </c>
      <c r="G30">
        <v>0.25</v>
      </c>
      <c r="H30">
        <v>5.33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BD10-C35A-47FB-A699-117F3745AE6D}">
  <dimension ref="A1:H22"/>
  <sheetViews>
    <sheetView workbookViewId="0">
      <selection activeCell="A8" sqref="A8"/>
    </sheetView>
  </sheetViews>
  <sheetFormatPr defaultRowHeight="14.4" x14ac:dyDescent="0.3"/>
  <cols>
    <col min="1" max="1" width="18.6640625" customWidth="1"/>
    <col min="4" max="4" width="11.6640625" customWidth="1"/>
    <col min="6" max="6" width="14.88671875" customWidth="1"/>
    <col min="7" max="7" width="14" customWidth="1"/>
    <col min="8" max="8" width="13" customWidth="1"/>
  </cols>
  <sheetData>
    <row r="1" spans="1:8" x14ac:dyDescent="0.3">
      <c r="A1" t="s">
        <v>0</v>
      </c>
      <c r="B1" t="s">
        <v>25</v>
      </c>
      <c r="C1" t="s">
        <v>26</v>
      </c>
      <c r="D1" t="s">
        <v>46</v>
      </c>
      <c r="E1" t="s">
        <v>3</v>
      </c>
      <c r="F1" t="s">
        <v>27</v>
      </c>
      <c r="G1" t="s">
        <v>28</v>
      </c>
      <c r="H1" t="s">
        <v>11</v>
      </c>
    </row>
    <row r="2" spans="1:8" x14ac:dyDescent="0.3">
      <c r="A2" t="s">
        <v>24</v>
      </c>
      <c r="B2" t="s">
        <v>29</v>
      </c>
      <c r="C2">
        <v>38.299999999999997</v>
      </c>
      <c r="D2" s="1">
        <v>4.6800000000000001E-2</v>
      </c>
      <c r="E2">
        <v>3823</v>
      </c>
      <c r="F2">
        <v>0.16300999999999999</v>
      </c>
      <c r="G2">
        <v>4.3600000000000003</v>
      </c>
      <c r="H2">
        <f>C2*D2</f>
        <v>1.7924399999999998</v>
      </c>
    </row>
    <row r="3" spans="1:8" x14ac:dyDescent="0.3">
      <c r="A3" t="s">
        <v>30</v>
      </c>
      <c r="B3" t="s">
        <v>29</v>
      </c>
      <c r="C3">
        <v>36.119999999999997</v>
      </c>
      <c r="D3" s="1">
        <v>9.3899999999999997E-2</v>
      </c>
      <c r="E3">
        <v>3332</v>
      </c>
      <c r="F3">
        <v>7.3669999999999999E-2</v>
      </c>
      <c r="G3">
        <v>3.83</v>
      </c>
      <c r="H3">
        <f t="shared" ref="H3:H20" si="0">C3*D3</f>
        <v>3.3916679999999997</v>
      </c>
    </row>
    <row r="4" spans="1:8" x14ac:dyDescent="0.3">
      <c r="A4" t="s">
        <v>31</v>
      </c>
      <c r="B4" t="s">
        <v>29</v>
      </c>
      <c r="C4">
        <v>40.520000000000003</v>
      </c>
      <c r="D4" s="1">
        <v>0.16109999999999999</v>
      </c>
      <c r="E4">
        <v>3637</v>
      </c>
      <c r="F4">
        <v>0.41998000000000002</v>
      </c>
      <c r="G4">
        <v>4.33</v>
      </c>
      <c r="H4">
        <f t="shared" si="0"/>
        <v>6.5277720000000006</v>
      </c>
    </row>
    <row r="5" spans="1:8" x14ac:dyDescent="0.3">
      <c r="A5" t="s">
        <v>32</v>
      </c>
      <c r="B5" t="s">
        <v>29</v>
      </c>
      <c r="C5">
        <v>41.63</v>
      </c>
      <c r="D5" s="1">
        <v>6.9500000000000006E-2</v>
      </c>
      <c r="E5">
        <v>5073</v>
      </c>
      <c r="F5">
        <v>8.9330000000000007E-2</v>
      </c>
      <c r="G5">
        <v>5.78</v>
      </c>
      <c r="H5">
        <f t="shared" si="0"/>
        <v>2.8932850000000006</v>
      </c>
    </row>
    <row r="6" spans="1:8" x14ac:dyDescent="0.3">
      <c r="A6" t="s">
        <v>6</v>
      </c>
      <c r="B6" t="s">
        <v>29</v>
      </c>
      <c r="C6">
        <v>35.369999999999997</v>
      </c>
      <c r="D6" s="1">
        <v>3.1600000000000003E-2</v>
      </c>
      <c r="E6">
        <v>2872</v>
      </c>
      <c r="F6">
        <v>5.339E-2</v>
      </c>
      <c r="G6">
        <v>2.93</v>
      </c>
      <c r="H6">
        <f t="shared" si="0"/>
        <v>1.1176920000000001</v>
      </c>
    </row>
    <row r="7" spans="1:8" x14ac:dyDescent="0.3">
      <c r="A7" t="s">
        <v>33</v>
      </c>
      <c r="B7" t="s">
        <v>29</v>
      </c>
      <c r="C7">
        <v>31.51</v>
      </c>
      <c r="D7" s="1">
        <v>0.12889999999999999</v>
      </c>
      <c r="E7">
        <v>2350</v>
      </c>
      <c r="F7">
        <v>0.15837999999999999</v>
      </c>
      <c r="G7">
        <v>2.68</v>
      </c>
      <c r="H7">
        <f t="shared" si="0"/>
        <v>4.0616389999999996</v>
      </c>
    </row>
    <row r="8" spans="1:8" x14ac:dyDescent="0.3">
      <c r="A8" t="s">
        <v>18</v>
      </c>
      <c r="B8" t="s">
        <v>29</v>
      </c>
      <c r="C8">
        <v>33.58</v>
      </c>
      <c r="D8" s="1">
        <v>9.9299999999999999E-2</v>
      </c>
      <c r="E8">
        <v>2419</v>
      </c>
      <c r="F8">
        <v>0.16657</v>
      </c>
      <c r="G8">
        <v>2.81</v>
      </c>
      <c r="H8">
        <f t="shared" si="0"/>
        <v>3.3344939999999998</v>
      </c>
    </row>
    <row r="9" spans="1:8" x14ac:dyDescent="0.3">
      <c r="A9" t="s">
        <v>34</v>
      </c>
      <c r="B9" t="s">
        <v>29</v>
      </c>
      <c r="C9">
        <v>41.73</v>
      </c>
      <c r="D9" s="1">
        <v>2.0500000000000001E-2</v>
      </c>
      <c r="E9">
        <v>4098</v>
      </c>
      <c r="F9">
        <v>0.20535999999999999</v>
      </c>
      <c r="G9">
        <v>4.68</v>
      </c>
      <c r="H9">
        <f t="shared" si="0"/>
        <v>0.85546499999999992</v>
      </c>
    </row>
    <row r="10" spans="1:8" x14ac:dyDescent="0.3">
      <c r="A10" t="s">
        <v>35</v>
      </c>
      <c r="B10" t="s">
        <v>29</v>
      </c>
      <c r="C10">
        <v>43.78</v>
      </c>
      <c r="D10" s="1">
        <v>1.4800000000000001E-2</v>
      </c>
      <c r="E10">
        <v>4111</v>
      </c>
      <c r="F10">
        <v>0.32139000000000001</v>
      </c>
      <c r="G10">
        <v>4.72</v>
      </c>
      <c r="H10">
        <f t="shared" si="0"/>
        <v>0.64794400000000008</v>
      </c>
    </row>
    <row r="11" spans="1:8" x14ac:dyDescent="0.3">
      <c r="A11" t="s">
        <v>36</v>
      </c>
      <c r="B11" t="s">
        <v>29</v>
      </c>
      <c r="C11">
        <v>33.74</v>
      </c>
      <c r="D11" s="1">
        <v>3.8300000000000001E-2</v>
      </c>
      <c r="E11">
        <v>2174</v>
      </c>
      <c r="F11">
        <v>8.9330000000000007E-2</v>
      </c>
      <c r="G11">
        <v>2.4</v>
      </c>
      <c r="H11">
        <f t="shared" si="0"/>
        <v>1.2922420000000001</v>
      </c>
    </row>
    <row r="12" spans="1:8" x14ac:dyDescent="0.3">
      <c r="A12" t="s">
        <v>37</v>
      </c>
      <c r="B12" t="s">
        <v>29</v>
      </c>
      <c r="C12">
        <v>37.57</v>
      </c>
      <c r="D12" s="1">
        <v>4.9500000000000002E-2</v>
      </c>
      <c r="E12">
        <v>3651</v>
      </c>
      <c r="F12">
        <v>0.26338</v>
      </c>
      <c r="G12">
        <v>4.18</v>
      </c>
      <c r="H12">
        <f t="shared" si="0"/>
        <v>1.859715</v>
      </c>
    </row>
    <row r="13" spans="1:8" x14ac:dyDescent="0.3">
      <c r="A13" t="s">
        <v>38</v>
      </c>
      <c r="B13" t="s">
        <v>29</v>
      </c>
      <c r="C13">
        <v>35.700000000000003</v>
      </c>
      <c r="D13" s="1">
        <v>9.6600000000000005E-2</v>
      </c>
      <c r="E13">
        <v>3243</v>
      </c>
      <c r="F13">
        <v>0.13630999999999999</v>
      </c>
      <c r="G13">
        <v>3.74</v>
      </c>
      <c r="H13">
        <f t="shared" si="0"/>
        <v>3.4486200000000005</v>
      </c>
    </row>
    <row r="14" spans="1:8" x14ac:dyDescent="0.3">
      <c r="A14" t="s">
        <v>39</v>
      </c>
      <c r="B14" t="s">
        <v>29</v>
      </c>
      <c r="C14">
        <v>34.17</v>
      </c>
      <c r="D14" s="1">
        <v>0.1086</v>
      </c>
      <c r="E14">
        <v>2761</v>
      </c>
      <c r="F14">
        <v>0.27725</v>
      </c>
      <c r="G14">
        <v>3.56</v>
      </c>
      <c r="H14">
        <f t="shared" si="0"/>
        <v>3.7108620000000001</v>
      </c>
    </row>
    <row r="15" spans="1:8" x14ac:dyDescent="0.3">
      <c r="A15" t="s">
        <v>40</v>
      </c>
      <c r="B15" t="s">
        <v>29</v>
      </c>
      <c r="C15">
        <v>42.3</v>
      </c>
      <c r="D15" s="1">
        <v>0.13139999999999999</v>
      </c>
      <c r="E15">
        <v>4676</v>
      </c>
      <c r="F15">
        <v>0.46873999999999999</v>
      </c>
      <c r="G15">
        <v>5.98</v>
      </c>
      <c r="H15">
        <f t="shared" si="0"/>
        <v>5.5582199999999995</v>
      </c>
    </row>
    <row r="16" spans="1:8" x14ac:dyDescent="0.3">
      <c r="A16" t="s">
        <v>41</v>
      </c>
      <c r="B16" t="s">
        <v>29</v>
      </c>
      <c r="C16">
        <v>38.11</v>
      </c>
      <c r="D16" s="1">
        <v>4.8399999999999999E-2</v>
      </c>
      <c r="E16">
        <v>3740</v>
      </c>
      <c r="F16">
        <v>0.24593000000000001</v>
      </c>
      <c r="G16">
        <v>4.76</v>
      </c>
      <c r="H16">
        <f t="shared" si="0"/>
        <v>1.8445239999999998</v>
      </c>
    </row>
    <row r="17" spans="1:8" x14ac:dyDescent="0.3">
      <c r="A17" t="s">
        <v>42</v>
      </c>
      <c r="B17" t="s">
        <v>29</v>
      </c>
      <c r="C17">
        <v>43.28</v>
      </c>
      <c r="D17" s="1">
        <v>1.67E-2</v>
      </c>
      <c r="E17">
        <v>3917</v>
      </c>
      <c r="F17">
        <v>0.48261999999999999</v>
      </c>
      <c r="G17">
        <v>4.92</v>
      </c>
      <c r="H17">
        <f t="shared" si="0"/>
        <v>0.72277599999999997</v>
      </c>
    </row>
    <row r="18" spans="1:8" x14ac:dyDescent="0.3">
      <c r="A18" t="s">
        <v>43</v>
      </c>
      <c r="B18" t="s">
        <v>29</v>
      </c>
      <c r="C18">
        <v>44.21</v>
      </c>
      <c r="D18" s="1">
        <v>1.4499999999999999E-2</v>
      </c>
      <c r="E18">
        <v>4117</v>
      </c>
      <c r="F18">
        <v>0.31675999999999999</v>
      </c>
      <c r="G18">
        <v>4.76</v>
      </c>
      <c r="H18">
        <f t="shared" si="0"/>
        <v>0.64104499999999998</v>
      </c>
    </row>
    <row r="19" spans="1:8" x14ac:dyDescent="0.3">
      <c r="A19" t="s">
        <v>44</v>
      </c>
      <c r="B19" t="s">
        <v>29</v>
      </c>
      <c r="C19">
        <v>44.53</v>
      </c>
      <c r="D19" s="1">
        <v>1.7399999999999999E-2</v>
      </c>
      <c r="E19">
        <v>4191</v>
      </c>
      <c r="F19">
        <v>0.33527000000000001</v>
      </c>
      <c r="G19">
        <v>4.83</v>
      </c>
      <c r="H19">
        <f t="shared" si="0"/>
        <v>0.77482200000000001</v>
      </c>
    </row>
    <row r="20" spans="1:8" x14ac:dyDescent="0.3">
      <c r="A20" t="s">
        <v>45</v>
      </c>
      <c r="B20" t="s">
        <v>29</v>
      </c>
      <c r="C20">
        <v>44.64</v>
      </c>
      <c r="D20" s="1">
        <v>1.3899999999999999E-2</v>
      </c>
      <c r="E20">
        <v>4073</v>
      </c>
      <c r="F20">
        <v>0.3463</v>
      </c>
      <c r="G20">
        <v>5.19</v>
      </c>
      <c r="H20">
        <f t="shared" si="0"/>
        <v>0.62049599999999994</v>
      </c>
    </row>
    <row r="21" spans="1:8" x14ac:dyDescent="0.3">
      <c r="D21" s="1"/>
    </row>
    <row r="22" spans="1:8" x14ac:dyDescent="0.3"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CAA6-726E-41A8-86CC-78927F9E2668}">
  <dimension ref="A1:H21"/>
  <sheetViews>
    <sheetView workbookViewId="0">
      <selection activeCell="A22" sqref="A22"/>
    </sheetView>
  </sheetViews>
  <sheetFormatPr defaultRowHeight="14.4" x14ac:dyDescent="0.3"/>
  <cols>
    <col min="1" max="1" width="33.5546875" customWidth="1"/>
  </cols>
  <sheetData>
    <row r="1" spans="1:8" x14ac:dyDescent="0.3">
      <c r="A1" t="s">
        <v>0</v>
      </c>
      <c r="B1" t="s">
        <v>25</v>
      </c>
      <c r="C1" t="s">
        <v>49</v>
      </c>
      <c r="D1" t="s">
        <v>53</v>
      </c>
      <c r="E1" t="s">
        <v>11</v>
      </c>
      <c r="F1" t="s">
        <v>3</v>
      </c>
      <c r="G1" t="s">
        <v>50</v>
      </c>
      <c r="H1" t="s">
        <v>51</v>
      </c>
    </row>
    <row r="2" spans="1:8" x14ac:dyDescent="0.3">
      <c r="A2" t="s">
        <v>48</v>
      </c>
      <c r="B2" t="s">
        <v>29</v>
      </c>
      <c r="C2">
        <v>49.32</v>
      </c>
      <c r="D2" s="1">
        <v>9.7999999999999997E-3</v>
      </c>
      <c r="E2">
        <f>C2*D2</f>
        <v>0.48333599999999999</v>
      </c>
      <c r="F2">
        <v>5789</v>
      </c>
      <c r="G2">
        <v>0.43</v>
      </c>
      <c r="H2">
        <v>7.34</v>
      </c>
    </row>
    <row r="3" spans="1:8" x14ac:dyDescent="0.3">
      <c r="A3" t="s">
        <v>54</v>
      </c>
      <c r="B3" t="s">
        <v>29</v>
      </c>
      <c r="C3">
        <v>47.86</v>
      </c>
      <c r="D3" s="1">
        <v>1.3599999999999999E-2</v>
      </c>
      <c r="E3">
        <f t="shared" ref="E3:E21" si="0">C3*D3</f>
        <v>0.65089599999999992</v>
      </c>
      <c r="F3">
        <v>5322</v>
      </c>
      <c r="G3">
        <v>0.41</v>
      </c>
      <c r="H3">
        <v>5.46</v>
      </c>
    </row>
    <row r="4" spans="1:8" x14ac:dyDescent="0.3">
      <c r="A4" t="s">
        <v>52</v>
      </c>
      <c r="B4" t="s">
        <v>29</v>
      </c>
      <c r="C4">
        <v>46.55</v>
      </c>
      <c r="D4" s="1">
        <v>1.29E-2</v>
      </c>
      <c r="E4">
        <f t="shared" si="0"/>
        <v>0.600495</v>
      </c>
      <c r="F4">
        <v>5214</v>
      </c>
      <c r="G4">
        <v>0.37</v>
      </c>
      <c r="H4">
        <v>5.31</v>
      </c>
    </row>
    <row r="5" spans="1:8" x14ac:dyDescent="0.3">
      <c r="A5" t="s">
        <v>45</v>
      </c>
      <c r="B5" t="s">
        <v>29</v>
      </c>
      <c r="C5">
        <v>43.29</v>
      </c>
      <c r="D5" s="1">
        <v>1.7899999999999999E-2</v>
      </c>
      <c r="E5">
        <f t="shared" si="0"/>
        <v>0.774891</v>
      </c>
      <c r="F5">
        <v>3884</v>
      </c>
      <c r="G5">
        <v>0.23</v>
      </c>
      <c r="H5">
        <v>4.92</v>
      </c>
    </row>
    <row r="6" spans="1:8" x14ac:dyDescent="0.3">
      <c r="A6" t="s">
        <v>56</v>
      </c>
      <c r="B6" t="s">
        <v>29</v>
      </c>
      <c r="C6">
        <v>32.72</v>
      </c>
      <c r="D6" s="1">
        <v>0.1215</v>
      </c>
      <c r="E6">
        <f t="shared" si="0"/>
        <v>3.9754799999999997</v>
      </c>
      <c r="F6">
        <v>2283</v>
      </c>
      <c r="G6">
        <v>0.18</v>
      </c>
      <c r="H6">
        <v>2.62</v>
      </c>
    </row>
    <row r="7" spans="1:8" x14ac:dyDescent="0.3">
      <c r="A7" t="s">
        <v>55</v>
      </c>
      <c r="B7" t="s">
        <v>29</v>
      </c>
      <c r="C7">
        <v>45.76</v>
      </c>
      <c r="D7" s="1">
        <v>1.17E-2</v>
      </c>
      <c r="E7">
        <f t="shared" si="0"/>
        <v>0.53539199999999998</v>
      </c>
      <c r="F7">
        <v>4611</v>
      </c>
      <c r="G7">
        <v>0.36</v>
      </c>
      <c r="H7">
        <v>5.83</v>
      </c>
    </row>
    <row r="8" spans="1:8" x14ac:dyDescent="0.3">
      <c r="A8" t="s">
        <v>47</v>
      </c>
      <c r="B8" t="s">
        <v>29</v>
      </c>
      <c r="C8">
        <v>46.86</v>
      </c>
      <c r="D8" s="1">
        <v>1.1299999999999999E-2</v>
      </c>
      <c r="E8">
        <f t="shared" si="0"/>
        <v>0.52951799999999993</v>
      </c>
      <c r="F8">
        <v>5085</v>
      </c>
      <c r="G8">
        <v>0.42</v>
      </c>
      <c r="H8">
        <v>6.43</v>
      </c>
    </row>
    <row r="9" spans="1:8" x14ac:dyDescent="0.3">
      <c r="A9" t="s">
        <v>44</v>
      </c>
      <c r="B9" t="s">
        <v>29</v>
      </c>
      <c r="C9">
        <v>43.79</v>
      </c>
      <c r="D9" s="1">
        <v>1.77E-2</v>
      </c>
      <c r="E9">
        <f t="shared" si="0"/>
        <v>0.77508299999999997</v>
      </c>
      <c r="F9">
        <v>4077</v>
      </c>
      <c r="G9">
        <v>0.34</v>
      </c>
      <c r="H9">
        <v>4.6100000000000003</v>
      </c>
    </row>
    <row r="10" spans="1:8" x14ac:dyDescent="0.3">
      <c r="A10" t="s">
        <v>57</v>
      </c>
      <c r="B10" t="s">
        <v>29</v>
      </c>
      <c r="C10">
        <v>42.44</v>
      </c>
      <c r="D10" s="1">
        <v>1.5599999999999999E-2</v>
      </c>
      <c r="E10">
        <f t="shared" si="0"/>
        <v>0.66206399999999999</v>
      </c>
      <c r="F10">
        <v>3877</v>
      </c>
      <c r="G10">
        <v>0.31</v>
      </c>
      <c r="H10">
        <v>4.4000000000000004</v>
      </c>
    </row>
    <row r="11" spans="1:8" x14ac:dyDescent="0.3">
      <c r="A11" t="s">
        <v>58</v>
      </c>
      <c r="B11" t="s">
        <v>29</v>
      </c>
      <c r="C11">
        <v>42.94</v>
      </c>
      <c r="D11" s="1">
        <v>1.7299999999999999E-2</v>
      </c>
      <c r="E11">
        <f t="shared" si="0"/>
        <v>0.74286199999999991</v>
      </c>
      <c r="F11">
        <v>3799</v>
      </c>
      <c r="G11">
        <v>0.2</v>
      </c>
      <c r="H11">
        <v>4.8</v>
      </c>
    </row>
    <row r="12" spans="1:8" x14ac:dyDescent="0.3">
      <c r="A12" t="s">
        <v>60</v>
      </c>
      <c r="B12" t="s">
        <v>29</v>
      </c>
      <c r="C12">
        <v>33.869999999999997</v>
      </c>
      <c r="D12" s="1">
        <v>3.3300000000000003E-2</v>
      </c>
      <c r="E12">
        <f t="shared" si="0"/>
        <v>1.1278710000000001</v>
      </c>
      <c r="F12">
        <v>1957</v>
      </c>
      <c r="G12">
        <v>0.28999999999999998</v>
      </c>
      <c r="H12">
        <v>2.46</v>
      </c>
    </row>
    <row r="13" spans="1:8" x14ac:dyDescent="0.3">
      <c r="A13" t="s">
        <v>59</v>
      </c>
      <c r="B13" t="s">
        <v>29</v>
      </c>
      <c r="C13">
        <v>44.52</v>
      </c>
      <c r="D13" s="1">
        <v>1.2200000000000001E-2</v>
      </c>
      <c r="E13">
        <f t="shared" si="0"/>
        <v>0.54314400000000007</v>
      </c>
      <c r="F13">
        <v>4088</v>
      </c>
      <c r="G13">
        <v>0.44</v>
      </c>
      <c r="H13">
        <v>5.21</v>
      </c>
    </row>
    <row r="14" spans="1:8" x14ac:dyDescent="0.3">
      <c r="A14" t="s">
        <v>61</v>
      </c>
      <c r="B14" t="s">
        <v>29</v>
      </c>
      <c r="C14">
        <v>35.9</v>
      </c>
      <c r="D14" s="1">
        <v>9.69E-2</v>
      </c>
      <c r="E14">
        <f t="shared" si="0"/>
        <v>3.47871</v>
      </c>
      <c r="F14">
        <v>2572</v>
      </c>
      <c r="G14">
        <v>0.28000000000000003</v>
      </c>
      <c r="H14">
        <v>3.33</v>
      </c>
    </row>
    <row r="15" spans="1:8" x14ac:dyDescent="0.3">
      <c r="A15" t="s">
        <v>62</v>
      </c>
      <c r="B15" t="s">
        <v>29</v>
      </c>
      <c r="C15">
        <v>37</v>
      </c>
      <c r="D15" s="1">
        <v>8.77E-2</v>
      </c>
      <c r="E15">
        <f t="shared" si="0"/>
        <v>3.2448999999999999</v>
      </c>
      <c r="F15">
        <v>2954</v>
      </c>
      <c r="G15">
        <v>0.28000000000000003</v>
      </c>
      <c r="H15">
        <v>3.79</v>
      </c>
    </row>
    <row r="16" spans="1:8" x14ac:dyDescent="0.3">
      <c r="A16" t="s">
        <v>63</v>
      </c>
      <c r="B16" t="s">
        <v>29</v>
      </c>
      <c r="C16">
        <v>45.6</v>
      </c>
      <c r="D16" s="1">
        <v>1.37E-2</v>
      </c>
      <c r="E16">
        <f t="shared" si="0"/>
        <v>0.62472000000000005</v>
      </c>
      <c r="F16">
        <v>4549</v>
      </c>
      <c r="G16">
        <v>0.18</v>
      </c>
      <c r="H16">
        <v>5.66</v>
      </c>
    </row>
    <row r="17" spans="1:8" x14ac:dyDescent="0.3">
      <c r="A17" t="s">
        <v>69</v>
      </c>
      <c r="B17" t="s">
        <v>29</v>
      </c>
      <c r="C17">
        <v>45.07</v>
      </c>
      <c r="D17" s="1">
        <v>1.03E-2</v>
      </c>
      <c r="E17">
        <f t="shared" si="0"/>
        <v>0.46422099999999999</v>
      </c>
      <c r="F17">
        <v>2877</v>
      </c>
      <c r="G17">
        <v>0.26</v>
      </c>
      <c r="H17">
        <v>3.26</v>
      </c>
    </row>
    <row r="18" spans="1:8" x14ac:dyDescent="0.3">
      <c r="A18" t="s">
        <v>70</v>
      </c>
      <c r="B18" t="s">
        <v>29</v>
      </c>
      <c r="C18">
        <v>44.58</v>
      </c>
      <c r="D18" s="1">
        <v>1.17E-2</v>
      </c>
      <c r="E18">
        <f t="shared" si="0"/>
        <v>0.52158599999999999</v>
      </c>
      <c r="F18">
        <v>2827</v>
      </c>
      <c r="G18">
        <v>0.18</v>
      </c>
      <c r="H18">
        <v>3.58</v>
      </c>
    </row>
    <row r="19" spans="1:8" x14ac:dyDescent="0.3">
      <c r="A19" t="s">
        <v>76</v>
      </c>
      <c r="B19" t="s">
        <v>29</v>
      </c>
      <c r="C19">
        <v>32.75</v>
      </c>
      <c r="D19" s="1">
        <v>3.3000000000000002E-2</v>
      </c>
      <c r="E19">
        <f t="shared" si="0"/>
        <v>1.0807500000000001</v>
      </c>
      <c r="F19">
        <v>57</v>
      </c>
      <c r="G19">
        <v>0.1</v>
      </c>
      <c r="H19">
        <v>7.0000000000000007E-2</v>
      </c>
    </row>
    <row r="20" spans="1:8" x14ac:dyDescent="0.3">
      <c r="A20" t="s">
        <v>78</v>
      </c>
      <c r="B20" t="s">
        <v>29</v>
      </c>
      <c r="C20">
        <v>27.03</v>
      </c>
      <c r="D20" s="1">
        <v>6.9500000000000006E-2</v>
      </c>
      <c r="E20">
        <f t="shared" si="0"/>
        <v>1.8785850000000002</v>
      </c>
      <c r="F20">
        <v>71</v>
      </c>
      <c r="G20">
        <v>0.08</v>
      </c>
      <c r="H20">
        <v>0.09</v>
      </c>
    </row>
    <row r="21" spans="1:8" x14ac:dyDescent="0.3">
      <c r="A21" t="s">
        <v>71</v>
      </c>
      <c r="B21" t="s">
        <v>29</v>
      </c>
      <c r="C21">
        <v>45.87</v>
      </c>
      <c r="D21" s="1">
        <v>7.6E-3</v>
      </c>
      <c r="E21">
        <f t="shared" si="0"/>
        <v>0.34861199999999998</v>
      </c>
      <c r="F21">
        <v>3000</v>
      </c>
      <c r="G21">
        <v>0.18</v>
      </c>
      <c r="H21">
        <v>3.48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91B6-9551-45AD-8003-EC255F2F356C}">
  <dimension ref="A1:H8"/>
  <sheetViews>
    <sheetView workbookViewId="0">
      <selection activeCell="A9" sqref="A9"/>
    </sheetView>
  </sheetViews>
  <sheetFormatPr defaultRowHeight="14.4" x14ac:dyDescent="0.3"/>
  <cols>
    <col min="1" max="1" width="31.21875" customWidth="1"/>
    <col min="2" max="2" width="14.88671875" customWidth="1"/>
    <col min="8" max="8" width="15.109375" customWidth="1"/>
  </cols>
  <sheetData>
    <row r="1" spans="1:8" x14ac:dyDescent="0.3">
      <c r="A1" t="s">
        <v>0</v>
      </c>
      <c r="B1" t="s">
        <v>65</v>
      </c>
      <c r="C1" t="s">
        <v>64</v>
      </c>
      <c r="D1" t="s">
        <v>53</v>
      </c>
      <c r="E1" t="s">
        <v>3</v>
      </c>
      <c r="F1" t="s">
        <v>50</v>
      </c>
      <c r="G1" t="s">
        <v>51</v>
      </c>
      <c r="H1" t="s">
        <v>11</v>
      </c>
    </row>
    <row r="2" spans="1:8" x14ac:dyDescent="0.3">
      <c r="A2" t="s">
        <v>44</v>
      </c>
      <c r="B2" t="s">
        <v>66</v>
      </c>
      <c r="C2">
        <v>118.52</v>
      </c>
      <c r="D2" s="1">
        <v>2.3099999999999999E-2</v>
      </c>
      <c r="E2">
        <v>11509</v>
      </c>
      <c r="F2">
        <v>0.92</v>
      </c>
      <c r="G2">
        <v>12.83</v>
      </c>
      <c r="H2">
        <f>C2*D2</f>
        <v>2.7378119999999999</v>
      </c>
    </row>
    <row r="3" spans="1:8" x14ac:dyDescent="0.3">
      <c r="A3" t="s">
        <v>47</v>
      </c>
      <c r="B3" t="s">
        <v>66</v>
      </c>
      <c r="C3">
        <v>129.96</v>
      </c>
      <c r="D3" s="1">
        <v>1.3299999999999999E-2</v>
      </c>
      <c r="E3">
        <v>14939</v>
      </c>
      <c r="F3">
        <v>1.19</v>
      </c>
      <c r="G3">
        <v>18.46</v>
      </c>
      <c r="H3">
        <f t="shared" ref="H3:H8" si="0">C3*D3</f>
        <v>1.7284680000000001</v>
      </c>
    </row>
    <row r="4" spans="1:8" x14ac:dyDescent="0.3">
      <c r="A4" t="s">
        <v>45</v>
      </c>
      <c r="B4" t="s">
        <v>66</v>
      </c>
      <c r="C4">
        <v>119.44</v>
      </c>
      <c r="D4" s="1">
        <v>2.8299999999999999E-2</v>
      </c>
      <c r="E4">
        <v>11684</v>
      </c>
      <c r="F4">
        <v>1.04</v>
      </c>
      <c r="G4">
        <v>14.79</v>
      </c>
      <c r="H4">
        <f t="shared" si="0"/>
        <v>3.3801519999999998</v>
      </c>
    </row>
    <row r="5" spans="1:8" x14ac:dyDescent="0.3">
      <c r="A5" t="s">
        <v>69</v>
      </c>
      <c r="B5" t="s">
        <v>66</v>
      </c>
      <c r="C5">
        <v>121.8</v>
      </c>
      <c r="D5" s="1">
        <v>1.9E-2</v>
      </c>
      <c r="H5">
        <f t="shared" si="0"/>
        <v>2.3142</v>
      </c>
    </row>
    <row r="6" spans="1:8" x14ac:dyDescent="0.3">
      <c r="A6" t="s">
        <v>71</v>
      </c>
      <c r="B6" t="s">
        <v>66</v>
      </c>
      <c r="C6">
        <v>118.39</v>
      </c>
      <c r="D6" s="1">
        <v>2.0400000000000001E-2</v>
      </c>
      <c r="E6">
        <v>9518</v>
      </c>
      <c r="F6">
        <v>0.67</v>
      </c>
      <c r="G6">
        <v>10.63</v>
      </c>
      <c r="H6">
        <f t="shared" si="0"/>
        <v>2.4151560000000001</v>
      </c>
    </row>
    <row r="7" spans="1:8" x14ac:dyDescent="0.3">
      <c r="A7" t="s">
        <v>76</v>
      </c>
      <c r="B7" t="s">
        <v>66</v>
      </c>
      <c r="C7">
        <v>84.69</v>
      </c>
      <c r="D7" s="1">
        <v>7.2700000000000001E-2</v>
      </c>
      <c r="E7">
        <v>143</v>
      </c>
      <c r="F7">
        <v>0.12</v>
      </c>
      <c r="G7">
        <v>0.18</v>
      </c>
      <c r="H7">
        <f t="shared" si="0"/>
        <v>6.1569630000000002</v>
      </c>
    </row>
    <row r="8" spans="1:8" x14ac:dyDescent="0.3">
      <c r="A8" t="s">
        <v>77</v>
      </c>
      <c r="B8" t="s">
        <v>66</v>
      </c>
      <c r="C8">
        <v>86.32</v>
      </c>
      <c r="D8" s="1">
        <v>4.7100000000000003E-2</v>
      </c>
      <c r="E8">
        <v>176</v>
      </c>
      <c r="F8">
        <v>0.09</v>
      </c>
      <c r="G8">
        <v>0.21</v>
      </c>
      <c r="H8">
        <f t="shared" si="0"/>
        <v>4.0656720000000002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59D9-11CD-4C59-A1D1-6EFD6F68694C}">
  <dimension ref="A1:H6"/>
  <sheetViews>
    <sheetView workbookViewId="0">
      <selection activeCell="A7" sqref="A7"/>
    </sheetView>
  </sheetViews>
  <sheetFormatPr defaultRowHeight="14.4" x14ac:dyDescent="0.3"/>
  <cols>
    <col min="1" max="1" width="28.109375" customWidth="1"/>
  </cols>
  <sheetData>
    <row r="1" spans="1:8" x14ac:dyDescent="0.3">
      <c r="A1" t="s">
        <v>0</v>
      </c>
      <c r="B1" t="s">
        <v>67</v>
      </c>
      <c r="C1" t="s">
        <v>64</v>
      </c>
      <c r="D1" t="s">
        <v>53</v>
      </c>
      <c r="E1" t="s">
        <v>3</v>
      </c>
      <c r="F1" t="s">
        <v>50</v>
      </c>
      <c r="G1" t="s">
        <v>51</v>
      </c>
      <c r="H1" t="s">
        <v>11</v>
      </c>
    </row>
    <row r="2" spans="1:8" x14ac:dyDescent="0.3">
      <c r="A2" t="s">
        <v>44</v>
      </c>
      <c r="B2" t="s">
        <v>68</v>
      </c>
      <c r="C2">
        <v>162.07</v>
      </c>
      <c r="D2" s="1">
        <v>1.89E-2</v>
      </c>
      <c r="E2">
        <v>16006</v>
      </c>
      <c r="F2">
        <v>1.03</v>
      </c>
      <c r="G2">
        <v>17.670000000000002</v>
      </c>
      <c r="H2">
        <f xml:space="preserve"> C2*D2</f>
        <v>3.063123</v>
      </c>
    </row>
    <row r="3" spans="1:8" x14ac:dyDescent="0.3">
      <c r="A3" t="s">
        <v>47</v>
      </c>
      <c r="B3" t="s">
        <v>68</v>
      </c>
      <c r="C3">
        <v>179.53</v>
      </c>
      <c r="D3" s="1">
        <v>1.1900000000000001E-2</v>
      </c>
      <c r="E3">
        <v>19972</v>
      </c>
      <c r="F3">
        <v>1.75</v>
      </c>
      <c r="G3">
        <v>24.6</v>
      </c>
      <c r="H3">
        <f t="shared" ref="H3:H6" si="0" xml:space="preserve"> C3*D3</f>
        <v>2.1364070000000002</v>
      </c>
    </row>
    <row r="4" spans="1:8" x14ac:dyDescent="0.3">
      <c r="A4" t="s">
        <v>78</v>
      </c>
      <c r="B4" t="s">
        <v>68</v>
      </c>
      <c r="C4">
        <v>116.28</v>
      </c>
      <c r="D4" s="1">
        <v>3.5700000000000003E-2</v>
      </c>
      <c r="E4">
        <v>257</v>
      </c>
      <c r="F4">
        <v>0.15</v>
      </c>
      <c r="G4">
        <v>0.32</v>
      </c>
      <c r="H4">
        <f t="shared" si="0"/>
        <v>4.1511960000000006</v>
      </c>
    </row>
    <row r="5" spans="1:8" x14ac:dyDescent="0.3">
      <c r="A5" t="s">
        <v>71</v>
      </c>
      <c r="B5" t="s">
        <v>68</v>
      </c>
      <c r="C5">
        <v>168.93</v>
      </c>
      <c r="D5" s="1">
        <v>1.09E-2</v>
      </c>
      <c r="E5">
        <v>12121</v>
      </c>
      <c r="F5">
        <v>0.93</v>
      </c>
      <c r="G5">
        <v>13.42</v>
      </c>
      <c r="H5">
        <f t="shared" si="0"/>
        <v>1.841337</v>
      </c>
    </row>
    <row r="6" spans="1:8" x14ac:dyDescent="0.3">
      <c r="A6" t="s">
        <v>69</v>
      </c>
      <c r="B6" t="s">
        <v>68</v>
      </c>
      <c r="C6">
        <v>169.1</v>
      </c>
      <c r="D6" s="1">
        <v>1.1599999999999999E-2</v>
      </c>
      <c r="E6">
        <v>11577</v>
      </c>
      <c r="F6">
        <v>0.57999999999999996</v>
      </c>
      <c r="G6">
        <v>12.72</v>
      </c>
      <c r="H6">
        <f t="shared" si="0"/>
        <v>1.9615599999999997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D99F-F62C-4942-83CF-B7DBC9D30882}">
  <dimension ref="A1:H5"/>
  <sheetViews>
    <sheetView workbookViewId="0">
      <selection activeCell="A17" sqref="A17"/>
    </sheetView>
  </sheetViews>
  <sheetFormatPr defaultRowHeight="14.4" x14ac:dyDescent="0.3"/>
  <cols>
    <col min="1" max="1" width="29.77734375" customWidth="1"/>
    <col min="3" max="3" width="13" customWidth="1"/>
    <col min="4" max="4" width="12.6640625" customWidth="1"/>
  </cols>
  <sheetData>
    <row r="1" spans="1:8" x14ac:dyDescent="0.3">
      <c r="A1" t="s">
        <v>0</v>
      </c>
      <c r="B1" t="s">
        <v>25</v>
      </c>
      <c r="C1" t="s">
        <v>49</v>
      </c>
      <c r="D1" t="s">
        <v>53</v>
      </c>
      <c r="E1" t="s">
        <v>3</v>
      </c>
      <c r="F1" t="s">
        <v>50</v>
      </c>
      <c r="G1" t="s">
        <v>51</v>
      </c>
      <c r="H1" t="s">
        <v>11</v>
      </c>
    </row>
    <row r="2" spans="1:8" x14ac:dyDescent="0.3">
      <c r="A2" t="s">
        <v>71</v>
      </c>
      <c r="B2" t="s">
        <v>79</v>
      </c>
      <c r="C2">
        <v>192.37</v>
      </c>
      <c r="D2" s="1">
        <v>2.7199999999999998E-2</v>
      </c>
      <c r="E2">
        <v>16482</v>
      </c>
      <c r="F2">
        <v>1.32</v>
      </c>
      <c r="G2">
        <v>18.25</v>
      </c>
      <c r="H2">
        <f>C2*D2</f>
        <v>5.2324640000000002</v>
      </c>
    </row>
    <row r="3" spans="1:8" x14ac:dyDescent="0.3">
      <c r="A3" t="s">
        <v>47</v>
      </c>
      <c r="B3" t="s">
        <v>79</v>
      </c>
      <c r="C3">
        <v>216.09</v>
      </c>
      <c r="D3" s="1">
        <v>1.2200000000000001E-2</v>
      </c>
      <c r="E3">
        <v>24513</v>
      </c>
      <c r="F3">
        <v>1.8</v>
      </c>
      <c r="G3">
        <v>30.19</v>
      </c>
      <c r="H3">
        <f t="shared" ref="H3:H5" si="0">C3*D3</f>
        <v>2.636298</v>
      </c>
    </row>
    <row r="4" spans="1:8" x14ac:dyDescent="0.3">
      <c r="A4" t="s">
        <v>78</v>
      </c>
      <c r="B4" t="s">
        <v>79</v>
      </c>
      <c r="C4">
        <v>138.57</v>
      </c>
      <c r="D4" s="1">
        <v>4.24E-2</v>
      </c>
      <c r="E4">
        <v>314</v>
      </c>
      <c r="F4">
        <v>7.0000000000000007E-2</v>
      </c>
      <c r="G4">
        <v>0.38</v>
      </c>
      <c r="H4">
        <f t="shared" si="0"/>
        <v>5.8753679999999999</v>
      </c>
    </row>
    <row r="5" spans="1:8" x14ac:dyDescent="0.3">
      <c r="A5" t="s">
        <v>69</v>
      </c>
      <c r="B5" t="s">
        <v>79</v>
      </c>
      <c r="C5">
        <v>197.94</v>
      </c>
      <c r="D5" s="1">
        <v>2.1499999999999998E-2</v>
      </c>
      <c r="E5">
        <v>15850</v>
      </c>
      <c r="F5">
        <v>1.4</v>
      </c>
      <c r="G5">
        <v>17.54</v>
      </c>
      <c r="H5">
        <f t="shared" si="0"/>
        <v>4.2557099999999997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8A2E-B6AA-4E3B-B06F-D0CEA1448ABC}">
  <dimension ref="A1:H4"/>
  <sheetViews>
    <sheetView tabSelected="1" workbookViewId="0">
      <selection activeCell="C4" sqref="C4"/>
    </sheetView>
  </sheetViews>
  <sheetFormatPr defaultRowHeight="14.4" x14ac:dyDescent="0.3"/>
  <cols>
    <col min="1" max="1" width="30.44140625" customWidth="1"/>
    <col min="2" max="2" width="12.5546875" customWidth="1"/>
    <col min="3" max="3" width="13.6640625" customWidth="1"/>
    <col min="4" max="4" width="12.5546875" customWidth="1"/>
    <col min="5" max="5" width="12.6640625" customWidth="1"/>
    <col min="8" max="8" width="13.109375" customWidth="1"/>
  </cols>
  <sheetData>
    <row r="1" spans="1:8" x14ac:dyDescent="0.3">
      <c r="A1" t="s">
        <v>0</v>
      </c>
      <c r="B1" t="s">
        <v>25</v>
      </c>
      <c r="C1" t="s">
        <v>49</v>
      </c>
      <c r="D1" t="s">
        <v>53</v>
      </c>
      <c r="E1" t="s">
        <v>3</v>
      </c>
      <c r="F1" t="s">
        <v>50</v>
      </c>
      <c r="G1" t="s">
        <v>51</v>
      </c>
      <c r="H1" t="s">
        <v>11</v>
      </c>
    </row>
    <row r="2" spans="1:8" x14ac:dyDescent="0.3">
      <c r="A2" t="s">
        <v>76</v>
      </c>
      <c r="B2" t="s">
        <v>80</v>
      </c>
      <c r="C2">
        <v>196.79</v>
      </c>
      <c r="D2" s="1">
        <v>9.4200000000000006E-2</v>
      </c>
      <c r="E2">
        <v>297</v>
      </c>
      <c r="F2">
        <v>0.12</v>
      </c>
      <c r="G2">
        <v>0.41</v>
      </c>
      <c r="H2">
        <f>C2*D2</f>
        <v>18.537618000000002</v>
      </c>
    </row>
    <row r="3" spans="1:8" x14ac:dyDescent="0.3">
      <c r="A3" t="s">
        <v>78</v>
      </c>
      <c r="B3" t="s">
        <v>80</v>
      </c>
      <c r="C3">
        <v>186.33</v>
      </c>
      <c r="D3" s="1">
        <v>6.6000000000000003E-2</v>
      </c>
      <c r="E3">
        <v>427</v>
      </c>
      <c r="F3">
        <v>0.12</v>
      </c>
      <c r="G3">
        <v>0.51</v>
      </c>
      <c r="H3">
        <f>C3*D3</f>
        <v>12.297780000000001</v>
      </c>
    </row>
    <row r="4" spans="1:8" x14ac:dyDescent="0.3">
      <c r="A4" t="s">
        <v>47</v>
      </c>
      <c r="B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80Vm,50Pm</vt:lpstr>
      <vt:lpstr>50v50</vt:lpstr>
      <vt:lpstr>50v50_2</vt:lpstr>
      <vt:lpstr>150vm,120pm</vt:lpstr>
      <vt:lpstr>200vm,150pm</vt:lpstr>
      <vt:lpstr>250vm,200pm</vt:lpstr>
      <vt:lpstr>350vm,250pm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2020-03-13T20:36:17Z</dcterms:modified>
</cp:coreProperties>
</file>