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C29729-5980-416B-A05B-3F874277D116}" xr6:coauthVersionLast="47" xr6:coauthVersionMax="47" xr10:uidLastSave="{00000000-0000-0000-0000-000000000000}"/>
  <bookViews>
    <workbookView xWindow="0" yWindow="0" windowWidth="19200" windowHeight="15600" xr2:uid="{D775460A-E495-4953-9011-7BA832E962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23" i="1" s="1"/>
  <c r="D26" i="1"/>
  <c r="E26" i="1"/>
  <c r="E25" i="1"/>
  <c r="E24" i="1"/>
  <c r="E23" i="1"/>
  <c r="D23" i="1"/>
  <c r="C23" i="1"/>
  <c r="S23" i="1"/>
  <c r="U23" i="1"/>
  <c r="V23" i="1"/>
  <c r="W23" i="1"/>
  <c r="S24" i="1"/>
  <c r="U24" i="1"/>
  <c r="V24" i="1"/>
  <c r="W24" i="1"/>
  <c r="S25" i="1"/>
  <c r="U25" i="1"/>
  <c r="V25" i="1"/>
  <c r="W25" i="1"/>
  <c r="S26" i="1"/>
  <c r="U26" i="1"/>
  <c r="V26" i="1"/>
  <c r="W26" i="1"/>
  <c r="P23" i="1"/>
  <c r="Q23" i="1"/>
  <c r="R23" i="1"/>
  <c r="P24" i="1"/>
  <c r="Q24" i="1"/>
  <c r="R24" i="1"/>
  <c r="P25" i="1"/>
  <c r="Q25" i="1"/>
  <c r="R25" i="1"/>
  <c r="P26" i="1"/>
  <c r="Q26" i="1"/>
  <c r="R26" i="1"/>
  <c r="O23" i="1"/>
  <c r="O24" i="1"/>
  <c r="O25" i="1"/>
  <c r="O26" i="1"/>
  <c r="N23" i="1"/>
  <c r="N24" i="1"/>
  <c r="N25" i="1"/>
  <c r="N26" i="1"/>
  <c r="H26" i="1"/>
  <c r="H25" i="1"/>
  <c r="H24" i="1"/>
  <c r="H23" i="1"/>
  <c r="G26" i="1"/>
  <c r="G25" i="1"/>
  <c r="G24" i="1"/>
  <c r="G23" i="1"/>
  <c r="F26" i="1"/>
  <c r="F25" i="1"/>
  <c r="F24" i="1"/>
  <c r="F23" i="1"/>
  <c r="C26" i="1"/>
  <c r="C25" i="1"/>
  <c r="C24" i="1"/>
  <c r="U3" i="1"/>
  <c r="V3" i="1" s="1"/>
  <c r="W3" i="1" s="1"/>
  <c r="T3" i="1"/>
  <c r="W6" i="1"/>
  <c r="W10" i="1"/>
  <c r="W14" i="1"/>
  <c r="W18" i="1"/>
  <c r="V4" i="1"/>
  <c r="U4" i="1"/>
  <c r="T7" i="1"/>
  <c r="U7" i="1"/>
  <c r="T11" i="1"/>
  <c r="U11" i="1"/>
  <c r="T15" i="1"/>
  <c r="U15" i="1"/>
  <c r="T19" i="1"/>
  <c r="U19" i="1"/>
  <c r="S8" i="1"/>
  <c r="S12" i="1"/>
  <c r="S16" i="1"/>
  <c r="S20" i="1"/>
  <c r="R4" i="1"/>
  <c r="Q4" i="1"/>
  <c r="P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4" i="1"/>
  <c r="O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4" i="1"/>
  <c r="O3" i="1"/>
  <c r="P3" i="1" s="1"/>
  <c r="Q3" i="1" s="1"/>
  <c r="R3" i="1" s="1"/>
  <c r="L4" i="1"/>
  <c r="L26" i="1" s="1"/>
  <c r="K4" i="1"/>
  <c r="K25" i="1" s="1"/>
  <c r="J4" i="1"/>
  <c r="J26" i="1" s="1"/>
  <c r="M20" i="1"/>
  <c r="W20" i="1" s="1"/>
  <c r="M19" i="1"/>
  <c r="W19" i="1" s="1"/>
  <c r="M18" i="1"/>
  <c r="M17" i="1"/>
  <c r="W17" i="1" s="1"/>
  <c r="M16" i="1"/>
  <c r="W16" i="1" s="1"/>
  <c r="M15" i="1"/>
  <c r="W15" i="1" s="1"/>
  <c r="M14" i="1"/>
  <c r="M13" i="1"/>
  <c r="W13" i="1" s="1"/>
  <c r="M12" i="1"/>
  <c r="W12" i="1" s="1"/>
  <c r="M11" i="1"/>
  <c r="W11" i="1" s="1"/>
  <c r="M10" i="1"/>
  <c r="M9" i="1"/>
  <c r="W9" i="1" s="1"/>
  <c r="M8" i="1"/>
  <c r="W8" i="1" s="1"/>
  <c r="M7" i="1"/>
  <c r="W7" i="1" s="1"/>
  <c r="M6" i="1"/>
  <c r="M5" i="1"/>
  <c r="W5" i="1" s="1"/>
  <c r="M4" i="1"/>
  <c r="M2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K20" i="1"/>
  <c r="U20" i="1" s="1"/>
  <c r="K19" i="1"/>
  <c r="K18" i="1"/>
  <c r="U18" i="1" s="1"/>
  <c r="K17" i="1"/>
  <c r="U17" i="1" s="1"/>
  <c r="K16" i="1"/>
  <c r="U16" i="1" s="1"/>
  <c r="K15" i="1"/>
  <c r="K14" i="1"/>
  <c r="U14" i="1" s="1"/>
  <c r="K13" i="1"/>
  <c r="U13" i="1" s="1"/>
  <c r="K12" i="1"/>
  <c r="U12" i="1" s="1"/>
  <c r="K11" i="1"/>
  <c r="K10" i="1"/>
  <c r="U10" i="1" s="1"/>
  <c r="K9" i="1"/>
  <c r="U9" i="1" s="1"/>
  <c r="K8" i="1"/>
  <c r="U8" i="1" s="1"/>
  <c r="K7" i="1"/>
  <c r="K6" i="1"/>
  <c r="U6" i="1" s="1"/>
  <c r="K5" i="1"/>
  <c r="K26" i="1" s="1"/>
  <c r="J20" i="1"/>
  <c r="T20" i="1" s="1"/>
  <c r="J19" i="1"/>
  <c r="J18" i="1"/>
  <c r="T18" i="1" s="1"/>
  <c r="J17" i="1"/>
  <c r="T17" i="1" s="1"/>
  <c r="J16" i="1"/>
  <c r="T16" i="1" s="1"/>
  <c r="J15" i="1"/>
  <c r="J14" i="1"/>
  <c r="T14" i="1" s="1"/>
  <c r="J13" i="1"/>
  <c r="T13" i="1" s="1"/>
  <c r="J12" i="1"/>
  <c r="T12" i="1" s="1"/>
  <c r="J11" i="1"/>
  <c r="J10" i="1"/>
  <c r="T10" i="1" s="1"/>
  <c r="J9" i="1"/>
  <c r="T9" i="1" s="1"/>
  <c r="J8" i="1"/>
  <c r="T8" i="1" s="1"/>
  <c r="J7" i="1"/>
  <c r="J6" i="1"/>
  <c r="T6" i="1" s="1"/>
  <c r="J5" i="1"/>
  <c r="T5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I26" i="1" s="1"/>
  <c r="D25" i="1"/>
  <c r="D24" i="1"/>
  <c r="N20" i="1"/>
  <c r="N19" i="1"/>
  <c r="N18" i="1"/>
  <c r="N17" i="1"/>
  <c r="X17" i="1" s="1"/>
  <c r="N16" i="1"/>
  <c r="N15" i="1"/>
  <c r="N14" i="1"/>
  <c r="N13" i="1"/>
  <c r="X13" i="1" s="1"/>
  <c r="N12" i="1"/>
  <c r="N11" i="1"/>
  <c r="N10" i="1"/>
  <c r="N9" i="1"/>
  <c r="X9" i="1" s="1"/>
  <c r="N8" i="1"/>
  <c r="N7" i="1"/>
  <c r="N6" i="1"/>
  <c r="N5" i="1"/>
  <c r="T26" i="1" l="1"/>
  <c r="T24" i="1"/>
  <c r="T25" i="1"/>
  <c r="X10" i="1"/>
  <c r="X7" i="1"/>
  <c r="X11" i="1"/>
  <c r="X15" i="1"/>
  <c r="X19" i="1"/>
  <c r="X5" i="1"/>
  <c r="X6" i="1"/>
  <c r="X14" i="1"/>
  <c r="X18" i="1"/>
  <c r="X8" i="1"/>
  <c r="X12" i="1"/>
  <c r="X16" i="1"/>
  <c r="X20" i="1"/>
  <c r="U5" i="1"/>
  <c r="I23" i="1"/>
  <c r="J23" i="1"/>
  <c r="K23" i="1"/>
  <c r="L23" i="1"/>
  <c r="M23" i="1"/>
  <c r="S4" i="1"/>
  <c r="X4" i="1" s="1"/>
  <c r="W4" i="1"/>
  <c r="I24" i="1"/>
  <c r="J24" i="1"/>
  <c r="K24" i="1"/>
  <c r="L24" i="1"/>
  <c r="M25" i="1"/>
  <c r="I25" i="1"/>
  <c r="J25" i="1"/>
  <c r="L25" i="1"/>
  <c r="M26" i="1"/>
  <c r="X23" i="1" l="1"/>
  <c r="X25" i="1"/>
  <c r="X24" i="1"/>
  <c r="X26" i="1"/>
</calcChain>
</file>

<file path=xl/sharedStrings.xml><?xml version="1.0" encoding="utf-8"?>
<sst xmlns="http://schemas.openxmlformats.org/spreadsheetml/2006/main" count="47" uniqueCount="46">
  <si>
    <t>Last_name</t>
  </si>
  <si>
    <t>First_name</t>
  </si>
  <si>
    <t>Hourly_wage</t>
  </si>
  <si>
    <t>Hours_worked</t>
  </si>
  <si>
    <t>Pay</t>
  </si>
  <si>
    <t>Dylan</t>
  </si>
  <si>
    <t>Bob</t>
  </si>
  <si>
    <t>David</t>
  </si>
  <si>
    <t>Bowie</t>
  </si>
  <si>
    <t>Gypsy</t>
  </si>
  <si>
    <t>Davy</t>
  </si>
  <si>
    <t>Franklin</t>
  </si>
  <si>
    <t>Northy</t>
  </si>
  <si>
    <t>Bestie</t>
  </si>
  <si>
    <t>Bryan</t>
  </si>
  <si>
    <t>McIntosh</t>
  </si>
  <si>
    <t>Billy</t>
  </si>
  <si>
    <t>Garret</t>
  </si>
  <si>
    <t>Pat</t>
  </si>
  <si>
    <t>Mulligan</t>
  </si>
  <si>
    <t>Buck</t>
  </si>
  <si>
    <t>Campbell</t>
  </si>
  <si>
    <t>Max</t>
  </si>
  <si>
    <t>Planck</t>
  </si>
  <si>
    <t>Hellstorrm</t>
  </si>
  <si>
    <t>Echo</t>
  </si>
  <si>
    <t>Rosemary</t>
  </si>
  <si>
    <t>Lilly</t>
  </si>
  <si>
    <t>Templeton</t>
  </si>
  <si>
    <t>Destiny</t>
  </si>
  <si>
    <t>Mindy</t>
  </si>
  <si>
    <t>Ash</t>
  </si>
  <si>
    <t>Ketchum</t>
  </si>
  <si>
    <t>Clapton</t>
  </si>
  <si>
    <t>Eric</t>
  </si>
  <si>
    <t>Hendrix</t>
  </si>
  <si>
    <t>Jimi</t>
  </si>
  <si>
    <t>MAXIMAL</t>
  </si>
  <si>
    <t>MINIMUM</t>
  </si>
  <si>
    <t>AVERAGE</t>
  </si>
  <si>
    <t>TOTAL</t>
  </si>
  <si>
    <t>Employee Payroll</t>
  </si>
  <si>
    <t>Overtime hours</t>
  </si>
  <si>
    <t>Overtime_bonus</t>
  </si>
  <si>
    <t>Naomi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</si>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</sst>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\ [$zł-415]_-;\-* #,##0.00\ [$zł-415]_-;_-* &quot;-&quot;??\ [$zł-415]_-;_-@_-"/>
    <numFmt numFmtId="165" formatCode="_-* #,##0\ [$zł-415]_-;\-* #,##0\ [$zł-415]_-;_-* &quot;-&quot;??\ [$zł-41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3" borderId="0" xfId="0" applyFill="1"/>
    <xf numFmtId="2" fontId="0" fillId="0" borderId="0" xfId="0" applyNumberFormat="1"/>
    <xf numFmtId="165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5" borderId="1" xfId="0" applyFill="1" applyBorder="1"/>
    <xf numFmtId="16" fontId="3" fillId="5" borderId="1" xfId="0" applyNumberFormat="1" applyFont="1" applyFill="1" applyBorder="1"/>
    <xf numFmtId="16" fontId="2" fillId="6" borderId="1" xfId="0" applyNumberFormat="1" applyFont="1" applyFill="1" applyBorder="1"/>
    <xf numFmtId="0" fontId="2" fillId="6" borderId="1" xfId="0" applyFont="1" applyFill="1" applyBorder="1"/>
    <xf numFmtId="0" fontId="0" fillId="0" borderId="0" xfId="0" applyBorder="1"/>
    <xf numFmtId="16" fontId="3" fillId="7" borderId="1" xfId="0" applyNumberFormat="1" applyFont="1" applyFill="1" applyBorder="1"/>
    <xf numFmtId="164" fontId="3" fillId="7" borderId="1" xfId="0" applyNumberFormat="1" applyFont="1" applyFill="1" applyBorder="1"/>
    <xf numFmtId="16" fontId="3" fillId="8" borderId="1" xfId="0" applyNumberFormat="1" applyFont="1" applyFill="1" applyBorder="1"/>
    <xf numFmtId="16" fontId="0" fillId="8" borderId="1" xfId="0" applyNumberFormat="1" applyFill="1" applyBorder="1"/>
    <xf numFmtId="164" fontId="0" fillId="8" borderId="1" xfId="0" applyNumberFormat="1" applyFill="1" applyBorder="1"/>
    <xf numFmtId="0" fontId="0" fillId="9" borderId="1" xfId="0" applyFill="1" applyBorder="1"/>
    <xf numFmtId="165" fontId="0" fillId="9" borderId="1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 indent="5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C974-DF33-4BAE-A866-DFC35261F87B}">
  <sheetPr>
    <pageSetUpPr fitToPage="1"/>
  </sheetPr>
  <dimension ref="A1:X27"/>
  <sheetViews>
    <sheetView tabSelected="1" zoomScale="70" zoomScaleNormal="70" workbookViewId="0">
      <selection activeCell="X6" sqref="X6"/>
    </sheetView>
  </sheetViews>
  <sheetFormatPr defaultRowHeight="15" x14ac:dyDescent="0.25"/>
  <cols>
    <col min="1" max="1" width="32.28515625" customWidth="1"/>
    <col min="2" max="2" width="17" customWidth="1"/>
    <col min="3" max="3" width="14.5703125" customWidth="1"/>
    <col min="4" max="13" width="18.28515625" customWidth="1"/>
    <col min="14" max="23" width="18" customWidth="1"/>
    <col min="24" max="24" width="16" customWidth="1"/>
  </cols>
  <sheetData>
    <row r="1" spans="1:24" x14ac:dyDescent="0.25">
      <c r="A1" s="2" t="s">
        <v>41</v>
      </c>
      <c r="O1" s="12"/>
      <c r="P1" s="12"/>
      <c r="Q1" s="12"/>
      <c r="R1" s="12"/>
    </row>
    <row r="2" spans="1:24" x14ac:dyDescent="0.25">
      <c r="D2" s="22" t="s">
        <v>3</v>
      </c>
      <c r="E2" s="22"/>
      <c r="F2" s="22"/>
      <c r="G2" s="22"/>
      <c r="H2" s="22"/>
      <c r="I2" s="22" t="s">
        <v>42</v>
      </c>
      <c r="J2" s="22"/>
      <c r="K2" s="22"/>
      <c r="L2" s="22"/>
      <c r="M2" s="22"/>
      <c r="N2" s="23" t="s">
        <v>4</v>
      </c>
      <c r="O2" s="23"/>
      <c r="P2" s="23"/>
      <c r="Q2" s="23"/>
      <c r="R2" s="23"/>
      <c r="S2" s="22" t="s">
        <v>43</v>
      </c>
      <c r="T2" s="22"/>
      <c r="U2" s="22"/>
      <c r="V2" s="22"/>
      <c r="W2" s="22"/>
      <c r="X2" s="20" t="s">
        <v>45</v>
      </c>
    </row>
    <row r="3" spans="1:24" x14ac:dyDescent="0.25">
      <c r="A3" s="5" t="s">
        <v>0</v>
      </c>
      <c r="B3" s="5" t="s">
        <v>1</v>
      </c>
      <c r="C3" s="5" t="s">
        <v>2</v>
      </c>
      <c r="D3" s="9">
        <v>44197</v>
      </c>
      <c r="E3" s="9">
        <f>D3+7</f>
        <v>44204</v>
      </c>
      <c r="F3" s="9">
        <f t="shared" ref="F3:H3" si="0">E3+7</f>
        <v>44211</v>
      </c>
      <c r="G3" s="9">
        <f t="shared" si="0"/>
        <v>44218</v>
      </c>
      <c r="H3" s="9">
        <f t="shared" si="0"/>
        <v>44225</v>
      </c>
      <c r="I3" s="10">
        <v>44197</v>
      </c>
      <c r="J3" s="10">
        <f>I3 + 7</f>
        <v>44204</v>
      </c>
      <c r="K3" s="10">
        <f t="shared" ref="K3:M3" si="1">J3 + 7</f>
        <v>44211</v>
      </c>
      <c r="L3" s="10">
        <f t="shared" si="1"/>
        <v>44218</v>
      </c>
      <c r="M3" s="10">
        <f t="shared" si="1"/>
        <v>44225</v>
      </c>
      <c r="N3" s="13">
        <v>44197</v>
      </c>
      <c r="O3" s="13">
        <f>N3 + 7</f>
        <v>44204</v>
      </c>
      <c r="P3" s="13">
        <f t="shared" ref="P3" si="2">O3 + 7</f>
        <v>44211</v>
      </c>
      <c r="Q3" s="13">
        <f>P3 + 7</f>
        <v>44218</v>
      </c>
      <c r="R3" s="13">
        <f>Q3 + 7</f>
        <v>44225</v>
      </c>
      <c r="S3" s="15">
        <v>44197</v>
      </c>
      <c r="T3" s="16">
        <f>S3+7</f>
        <v>44204</v>
      </c>
      <c r="U3" s="16">
        <f t="shared" ref="U3:W3" si="3">T3+7</f>
        <v>44211</v>
      </c>
      <c r="V3" s="16">
        <f t="shared" si="3"/>
        <v>44218</v>
      </c>
      <c r="W3" s="16">
        <f t="shared" si="3"/>
        <v>44225</v>
      </c>
      <c r="X3" s="18"/>
    </row>
    <row r="4" spans="1:24" x14ac:dyDescent="0.25">
      <c r="A4" s="6" t="s">
        <v>5</v>
      </c>
      <c r="B4" s="6" t="s">
        <v>6</v>
      </c>
      <c r="C4" s="7">
        <v>16</v>
      </c>
      <c r="D4" s="8">
        <v>36</v>
      </c>
      <c r="E4" s="8">
        <v>33</v>
      </c>
      <c r="F4" s="8">
        <v>46</v>
      </c>
      <c r="G4" s="8">
        <v>39</v>
      </c>
      <c r="H4" s="8">
        <v>46</v>
      </c>
      <c r="I4" s="11">
        <f t="shared" ref="I4:I20" si="4">IF(D4&gt;30, D4-30, 0)</f>
        <v>6</v>
      </c>
      <c r="J4" s="11">
        <f t="shared" ref="J4:J20" si="5">IF(E4&gt;30, E4-30, 0)</f>
        <v>3</v>
      </c>
      <c r="K4" s="11">
        <f t="shared" ref="K4:K20" si="6">IF(F4&gt;30, F4-30, 0)</f>
        <v>16</v>
      </c>
      <c r="L4" s="11">
        <f t="shared" ref="L4:L20" si="7">IF(G4&gt;30, G4-30, 0)</f>
        <v>9</v>
      </c>
      <c r="M4" s="11">
        <f t="shared" ref="M4:M20" si="8">IF(H4&gt;30, H4-30, 0)</f>
        <v>16</v>
      </c>
      <c r="N4" s="14">
        <f t="shared" ref="N4:N20" si="9">C4*D4</f>
        <v>576</v>
      </c>
      <c r="O4" s="14">
        <f>$C4*E4</f>
        <v>528</v>
      </c>
      <c r="P4" s="14">
        <f>$C4*F4</f>
        <v>736</v>
      </c>
      <c r="Q4" s="14">
        <f>$C4*G4</f>
        <v>624</v>
      </c>
      <c r="R4" s="14">
        <f>$C4*H4</f>
        <v>736</v>
      </c>
      <c r="S4" s="17">
        <f xml:space="preserve"> 0.5 * $C4*I4</f>
        <v>48</v>
      </c>
      <c r="T4" s="17">
        <f xml:space="preserve"> 0.5 * $C4*J4</f>
        <v>24</v>
      </c>
      <c r="U4" s="17">
        <f t="shared" ref="T4:W19" si="10" xml:space="preserve"> 0.5 * $C4*K4</f>
        <v>128</v>
      </c>
      <c r="V4" s="17">
        <f xml:space="preserve"> 0.5 * $C4*L4</f>
        <v>72</v>
      </c>
      <c r="W4" s="17">
        <f xml:space="preserve"> 0.5 * $C4*M4</f>
        <v>128</v>
      </c>
      <c r="X4" s="19">
        <f>SUM(N4:W4)</f>
        <v>3600</v>
      </c>
    </row>
    <row r="5" spans="1:24" x14ac:dyDescent="0.25">
      <c r="A5" s="6" t="s">
        <v>8</v>
      </c>
      <c r="B5" s="6" t="s">
        <v>7</v>
      </c>
      <c r="C5" s="7">
        <v>15</v>
      </c>
      <c r="D5" s="8">
        <v>38</v>
      </c>
      <c r="E5" s="8">
        <v>50</v>
      </c>
      <c r="F5" s="8">
        <v>49</v>
      </c>
      <c r="G5" s="8">
        <v>38</v>
      </c>
      <c r="H5" s="8">
        <v>35</v>
      </c>
      <c r="I5" s="11">
        <f t="shared" si="4"/>
        <v>8</v>
      </c>
      <c r="J5" s="11">
        <f t="shared" si="5"/>
        <v>20</v>
      </c>
      <c r="K5" s="11">
        <f t="shared" si="6"/>
        <v>19</v>
      </c>
      <c r="L5" s="11">
        <f t="shared" si="7"/>
        <v>8</v>
      </c>
      <c r="M5" s="11">
        <f t="shared" si="8"/>
        <v>5</v>
      </c>
      <c r="N5" s="14">
        <f t="shared" si="9"/>
        <v>570</v>
      </c>
      <c r="O5" s="14">
        <f t="shared" ref="O5:R20" si="11">$C5*E5</f>
        <v>750</v>
      </c>
      <c r="P5" s="14">
        <f t="shared" si="11"/>
        <v>735</v>
      </c>
      <c r="Q5" s="14">
        <f t="shared" si="11"/>
        <v>570</v>
      </c>
      <c r="R5" s="14">
        <f t="shared" si="11"/>
        <v>525</v>
      </c>
      <c r="S5" s="17">
        <f t="shared" ref="S5:S20" si="12" xml:space="preserve"> 0.5 * $C5*I5</f>
        <v>60</v>
      </c>
      <c r="T5" s="17">
        <f t="shared" si="10"/>
        <v>150</v>
      </c>
      <c r="U5" s="17">
        <f t="shared" si="10"/>
        <v>142.5</v>
      </c>
      <c r="V5" s="17">
        <f t="shared" si="10"/>
        <v>60</v>
      </c>
      <c r="W5" s="17">
        <f t="shared" si="10"/>
        <v>37.5</v>
      </c>
      <c r="X5" s="19">
        <f t="shared" ref="X5:X20" si="13">SUM(N5:W5)</f>
        <v>3600</v>
      </c>
    </row>
    <row r="6" spans="1:24" x14ac:dyDescent="0.25">
      <c r="A6" s="6" t="s">
        <v>9</v>
      </c>
      <c r="B6" s="6" t="s">
        <v>10</v>
      </c>
      <c r="C6" s="7">
        <v>8</v>
      </c>
      <c r="D6" s="8">
        <v>50</v>
      </c>
      <c r="E6" s="8">
        <v>31</v>
      </c>
      <c r="F6" s="8">
        <v>50</v>
      </c>
      <c r="G6" s="8">
        <v>34</v>
      </c>
      <c r="H6" s="8">
        <v>43</v>
      </c>
      <c r="I6" s="11">
        <f t="shared" si="4"/>
        <v>20</v>
      </c>
      <c r="J6" s="11">
        <f t="shared" si="5"/>
        <v>1</v>
      </c>
      <c r="K6" s="11">
        <f t="shared" si="6"/>
        <v>20</v>
      </c>
      <c r="L6" s="11">
        <f t="shared" si="7"/>
        <v>4</v>
      </c>
      <c r="M6" s="11">
        <f t="shared" si="8"/>
        <v>13</v>
      </c>
      <c r="N6" s="14">
        <f t="shared" si="9"/>
        <v>400</v>
      </c>
      <c r="O6" s="14">
        <f t="shared" si="11"/>
        <v>248</v>
      </c>
      <c r="P6" s="14">
        <f t="shared" si="11"/>
        <v>400</v>
      </c>
      <c r="Q6" s="14">
        <f t="shared" si="11"/>
        <v>272</v>
      </c>
      <c r="R6" s="14">
        <f t="shared" si="11"/>
        <v>344</v>
      </c>
      <c r="S6" s="17">
        <f t="shared" si="12"/>
        <v>80</v>
      </c>
      <c r="T6" s="17">
        <f t="shared" si="10"/>
        <v>4</v>
      </c>
      <c r="U6" s="17">
        <f t="shared" si="10"/>
        <v>80</v>
      </c>
      <c r="V6" s="17">
        <f t="shared" si="10"/>
        <v>16</v>
      </c>
      <c r="W6" s="17">
        <f t="shared" si="10"/>
        <v>52</v>
      </c>
      <c r="X6" s="19">
        <f t="shared" si="13"/>
        <v>1896</v>
      </c>
    </row>
    <row r="7" spans="1:24" x14ac:dyDescent="0.25">
      <c r="A7" s="6" t="s">
        <v>12</v>
      </c>
      <c r="B7" s="6" t="s">
        <v>11</v>
      </c>
      <c r="C7" s="7">
        <v>14</v>
      </c>
      <c r="D7" s="8">
        <v>32</v>
      </c>
      <c r="E7" s="8">
        <v>45</v>
      </c>
      <c r="F7" s="8">
        <v>34</v>
      </c>
      <c r="G7" s="8">
        <v>31</v>
      </c>
      <c r="H7" s="8">
        <v>47</v>
      </c>
      <c r="I7" s="11">
        <f t="shared" si="4"/>
        <v>2</v>
      </c>
      <c r="J7" s="11">
        <f t="shared" si="5"/>
        <v>15</v>
      </c>
      <c r="K7" s="11">
        <f t="shared" si="6"/>
        <v>4</v>
      </c>
      <c r="L7" s="11">
        <f t="shared" si="7"/>
        <v>1</v>
      </c>
      <c r="M7" s="11">
        <f t="shared" si="8"/>
        <v>17</v>
      </c>
      <c r="N7" s="14">
        <f t="shared" si="9"/>
        <v>448</v>
      </c>
      <c r="O7" s="14">
        <f t="shared" si="11"/>
        <v>630</v>
      </c>
      <c r="P7" s="14">
        <f t="shared" si="11"/>
        <v>476</v>
      </c>
      <c r="Q7" s="14">
        <f t="shared" si="11"/>
        <v>434</v>
      </c>
      <c r="R7" s="14">
        <f t="shared" si="11"/>
        <v>658</v>
      </c>
      <c r="S7" s="17">
        <f t="shared" si="12"/>
        <v>14</v>
      </c>
      <c r="T7" s="17">
        <f t="shared" si="10"/>
        <v>105</v>
      </c>
      <c r="U7" s="17">
        <f t="shared" si="10"/>
        <v>28</v>
      </c>
      <c r="V7" s="17">
        <f t="shared" si="10"/>
        <v>7</v>
      </c>
      <c r="W7" s="17">
        <f t="shared" si="10"/>
        <v>119</v>
      </c>
      <c r="X7" s="19">
        <f t="shared" si="13"/>
        <v>2919</v>
      </c>
    </row>
    <row r="8" spans="1:24" x14ac:dyDescent="0.25">
      <c r="A8" s="6" t="s">
        <v>13</v>
      </c>
      <c r="B8" s="6" t="s">
        <v>14</v>
      </c>
      <c r="C8" s="7">
        <v>16</v>
      </c>
      <c r="D8" s="8">
        <v>45</v>
      </c>
      <c r="E8" s="8">
        <v>32</v>
      </c>
      <c r="F8" s="8">
        <v>37</v>
      </c>
      <c r="G8" s="8">
        <v>30</v>
      </c>
      <c r="H8" s="8">
        <v>46</v>
      </c>
      <c r="I8" s="11">
        <f t="shared" si="4"/>
        <v>15</v>
      </c>
      <c r="J8" s="11">
        <f t="shared" si="5"/>
        <v>2</v>
      </c>
      <c r="K8" s="11">
        <f t="shared" si="6"/>
        <v>7</v>
      </c>
      <c r="L8" s="11">
        <f t="shared" si="7"/>
        <v>0</v>
      </c>
      <c r="M8" s="11">
        <f t="shared" si="8"/>
        <v>16</v>
      </c>
      <c r="N8" s="14">
        <f t="shared" si="9"/>
        <v>720</v>
      </c>
      <c r="O8" s="14">
        <f t="shared" si="11"/>
        <v>512</v>
      </c>
      <c r="P8" s="14">
        <f t="shared" si="11"/>
        <v>592</v>
      </c>
      <c r="Q8" s="14">
        <f t="shared" si="11"/>
        <v>480</v>
      </c>
      <c r="R8" s="14">
        <f t="shared" si="11"/>
        <v>736</v>
      </c>
      <c r="S8" s="17">
        <f t="shared" si="12"/>
        <v>120</v>
      </c>
      <c r="T8" s="17">
        <f t="shared" si="10"/>
        <v>16</v>
      </c>
      <c r="U8" s="17">
        <f t="shared" si="10"/>
        <v>56</v>
      </c>
      <c r="V8" s="17">
        <f t="shared" si="10"/>
        <v>0</v>
      </c>
      <c r="W8" s="17">
        <f t="shared" si="10"/>
        <v>128</v>
      </c>
      <c r="X8" s="19">
        <f t="shared" si="13"/>
        <v>3360</v>
      </c>
    </row>
    <row r="9" spans="1:24" x14ac:dyDescent="0.25">
      <c r="A9" s="6" t="s">
        <v>15</v>
      </c>
      <c r="B9" s="6" t="s">
        <v>16</v>
      </c>
      <c r="C9" s="7">
        <v>16</v>
      </c>
      <c r="D9" s="8">
        <v>39</v>
      </c>
      <c r="E9" s="8">
        <v>41</v>
      </c>
      <c r="F9" s="8">
        <v>49</v>
      </c>
      <c r="G9" s="8">
        <v>42</v>
      </c>
      <c r="H9" s="8">
        <v>40</v>
      </c>
      <c r="I9" s="11">
        <f t="shared" si="4"/>
        <v>9</v>
      </c>
      <c r="J9" s="11">
        <f t="shared" si="5"/>
        <v>11</v>
      </c>
      <c r="K9" s="11">
        <f t="shared" si="6"/>
        <v>19</v>
      </c>
      <c r="L9" s="11">
        <f t="shared" si="7"/>
        <v>12</v>
      </c>
      <c r="M9" s="11">
        <f t="shared" si="8"/>
        <v>10</v>
      </c>
      <c r="N9" s="14">
        <f t="shared" si="9"/>
        <v>624</v>
      </c>
      <c r="O9" s="14">
        <f t="shared" si="11"/>
        <v>656</v>
      </c>
      <c r="P9" s="14">
        <f t="shared" si="11"/>
        <v>784</v>
      </c>
      <c r="Q9" s="14">
        <f t="shared" si="11"/>
        <v>672</v>
      </c>
      <c r="R9" s="14">
        <f t="shared" si="11"/>
        <v>640</v>
      </c>
      <c r="S9" s="17">
        <f t="shared" si="12"/>
        <v>72</v>
      </c>
      <c r="T9" s="17">
        <f t="shared" si="10"/>
        <v>88</v>
      </c>
      <c r="U9" s="17">
        <f t="shared" si="10"/>
        <v>152</v>
      </c>
      <c r="V9" s="17">
        <f t="shared" si="10"/>
        <v>96</v>
      </c>
      <c r="W9" s="17">
        <f t="shared" si="10"/>
        <v>80</v>
      </c>
      <c r="X9" s="19">
        <f t="shared" si="13"/>
        <v>3864</v>
      </c>
    </row>
    <row r="10" spans="1:24" x14ac:dyDescent="0.25">
      <c r="A10" s="6" t="s">
        <v>17</v>
      </c>
      <c r="B10" s="6" t="s">
        <v>18</v>
      </c>
      <c r="C10" s="7">
        <v>12</v>
      </c>
      <c r="D10" s="8">
        <v>40</v>
      </c>
      <c r="E10" s="8">
        <v>37</v>
      </c>
      <c r="F10" s="8">
        <v>46</v>
      </c>
      <c r="G10" s="8">
        <v>43</v>
      </c>
      <c r="H10" s="8">
        <v>50</v>
      </c>
      <c r="I10" s="11">
        <f t="shared" si="4"/>
        <v>10</v>
      </c>
      <c r="J10" s="11">
        <f t="shared" si="5"/>
        <v>7</v>
      </c>
      <c r="K10" s="11">
        <f t="shared" si="6"/>
        <v>16</v>
      </c>
      <c r="L10" s="11">
        <f t="shared" si="7"/>
        <v>13</v>
      </c>
      <c r="M10" s="11">
        <f t="shared" si="8"/>
        <v>20</v>
      </c>
      <c r="N10" s="14">
        <f t="shared" si="9"/>
        <v>480</v>
      </c>
      <c r="O10" s="14">
        <f t="shared" si="11"/>
        <v>444</v>
      </c>
      <c r="P10" s="14">
        <f t="shared" si="11"/>
        <v>552</v>
      </c>
      <c r="Q10" s="14">
        <f t="shared" si="11"/>
        <v>516</v>
      </c>
      <c r="R10" s="14">
        <f t="shared" si="11"/>
        <v>600</v>
      </c>
      <c r="S10" s="17">
        <f t="shared" si="12"/>
        <v>60</v>
      </c>
      <c r="T10" s="17">
        <f t="shared" si="10"/>
        <v>42</v>
      </c>
      <c r="U10" s="17">
        <f t="shared" si="10"/>
        <v>96</v>
      </c>
      <c r="V10" s="17">
        <f t="shared" si="10"/>
        <v>78</v>
      </c>
      <c r="W10" s="17">
        <f t="shared" si="10"/>
        <v>120</v>
      </c>
      <c r="X10" s="19">
        <f t="shared" si="13"/>
        <v>2988</v>
      </c>
    </row>
    <row r="11" spans="1:24" x14ac:dyDescent="0.25">
      <c r="A11" s="6" t="s">
        <v>19</v>
      </c>
      <c r="B11" s="6" t="s">
        <v>20</v>
      </c>
      <c r="C11" s="7">
        <v>16</v>
      </c>
      <c r="D11" s="8">
        <v>50</v>
      </c>
      <c r="E11" s="8">
        <v>39</v>
      </c>
      <c r="F11" s="8">
        <v>48</v>
      </c>
      <c r="G11" s="8">
        <v>48</v>
      </c>
      <c r="H11" s="8">
        <v>35</v>
      </c>
      <c r="I11" s="11">
        <f t="shared" si="4"/>
        <v>20</v>
      </c>
      <c r="J11" s="11">
        <f t="shared" si="5"/>
        <v>9</v>
      </c>
      <c r="K11" s="11">
        <f t="shared" si="6"/>
        <v>18</v>
      </c>
      <c r="L11" s="11">
        <f t="shared" si="7"/>
        <v>18</v>
      </c>
      <c r="M11" s="11">
        <f t="shared" si="8"/>
        <v>5</v>
      </c>
      <c r="N11" s="14">
        <f t="shared" si="9"/>
        <v>800</v>
      </c>
      <c r="O11" s="14">
        <f t="shared" si="11"/>
        <v>624</v>
      </c>
      <c r="P11" s="14">
        <f t="shared" si="11"/>
        <v>768</v>
      </c>
      <c r="Q11" s="14">
        <f t="shared" si="11"/>
        <v>768</v>
      </c>
      <c r="R11" s="14">
        <f t="shared" si="11"/>
        <v>560</v>
      </c>
      <c r="S11" s="17">
        <f t="shared" si="12"/>
        <v>160</v>
      </c>
      <c r="T11" s="17">
        <f t="shared" si="10"/>
        <v>72</v>
      </c>
      <c r="U11" s="17">
        <f t="shared" si="10"/>
        <v>144</v>
      </c>
      <c r="V11" s="17">
        <f t="shared" si="10"/>
        <v>144</v>
      </c>
      <c r="W11" s="17">
        <f t="shared" si="10"/>
        <v>40</v>
      </c>
      <c r="X11" s="19">
        <f t="shared" si="13"/>
        <v>4080</v>
      </c>
    </row>
    <row r="12" spans="1:24" x14ac:dyDescent="0.25">
      <c r="A12" s="6" t="s">
        <v>21</v>
      </c>
      <c r="B12" s="6" t="s">
        <v>44</v>
      </c>
      <c r="C12" s="7">
        <v>17</v>
      </c>
      <c r="D12" s="8">
        <v>33</v>
      </c>
      <c r="E12" s="8">
        <v>48</v>
      </c>
      <c r="F12" s="8">
        <v>49</v>
      </c>
      <c r="G12" s="8">
        <v>43</v>
      </c>
      <c r="H12" s="8">
        <v>32</v>
      </c>
      <c r="I12" s="11">
        <f t="shared" si="4"/>
        <v>3</v>
      </c>
      <c r="J12" s="11">
        <f t="shared" si="5"/>
        <v>18</v>
      </c>
      <c r="K12" s="11">
        <f t="shared" si="6"/>
        <v>19</v>
      </c>
      <c r="L12" s="11">
        <f t="shared" si="7"/>
        <v>13</v>
      </c>
      <c r="M12" s="11">
        <f t="shared" si="8"/>
        <v>2</v>
      </c>
      <c r="N12" s="14">
        <f t="shared" si="9"/>
        <v>561</v>
      </c>
      <c r="O12" s="14">
        <f t="shared" si="11"/>
        <v>816</v>
      </c>
      <c r="P12" s="14">
        <f t="shared" si="11"/>
        <v>833</v>
      </c>
      <c r="Q12" s="14">
        <f t="shared" si="11"/>
        <v>731</v>
      </c>
      <c r="R12" s="14">
        <f t="shared" si="11"/>
        <v>544</v>
      </c>
      <c r="S12" s="17">
        <f t="shared" si="12"/>
        <v>25.5</v>
      </c>
      <c r="T12" s="17">
        <f t="shared" si="10"/>
        <v>153</v>
      </c>
      <c r="U12" s="17">
        <f t="shared" si="10"/>
        <v>161.5</v>
      </c>
      <c r="V12" s="17">
        <f t="shared" si="10"/>
        <v>110.5</v>
      </c>
      <c r="W12" s="17">
        <f t="shared" si="10"/>
        <v>17</v>
      </c>
      <c r="X12" s="19">
        <f t="shared" si="13"/>
        <v>3952.5</v>
      </c>
    </row>
    <row r="13" spans="1:24" x14ac:dyDescent="0.25">
      <c r="A13" s="6" t="s">
        <v>23</v>
      </c>
      <c r="B13" s="6" t="s">
        <v>22</v>
      </c>
      <c r="C13" s="7">
        <v>9</v>
      </c>
      <c r="D13" s="8">
        <v>44</v>
      </c>
      <c r="E13" s="8">
        <v>38</v>
      </c>
      <c r="F13" s="8">
        <v>40</v>
      </c>
      <c r="G13" s="8">
        <v>46</v>
      </c>
      <c r="H13" s="8">
        <v>45</v>
      </c>
      <c r="I13" s="11">
        <f t="shared" si="4"/>
        <v>14</v>
      </c>
      <c r="J13" s="11">
        <f t="shared" si="5"/>
        <v>8</v>
      </c>
      <c r="K13" s="11">
        <f t="shared" si="6"/>
        <v>10</v>
      </c>
      <c r="L13" s="11">
        <f t="shared" si="7"/>
        <v>16</v>
      </c>
      <c r="M13" s="11">
        <f t="shared" si="8"/>
        <v>15</v>
      </c>
      <c r="N13" s="14">
        <f t="shared" si="9"/>
        <v>396</v>
      </c>
      <c r="O13" s="14">
        <f t="shared" si="11"/>
        <v>342</v>
      </c>
      <c r="P13" s="14">
        <f t="shared" si="11"/>
        <v>360</v>
      </c>
      <c r="Q13" s="14">
        <f t="shared" si="11"/>
        <v>414</v>
      </c>
      <c r="R13" s="14">
        <f t="shared" si="11"/>
        <v>405</v>
      </c>
      <c r="S13" s="17">
        <f t="shared" si="12"/>
        <v>63</v>
      </c>
      <c r="T13" s="17">
        <f t="shared" si="10"/>
        <v>36</v>
      </c>
      <c r="U13" s="17">
        <f t="shared" si="10"/>
        <v>45</v>
      </c>
      <c r="V13" s="17">
        <f t="shared" si="10"/>
        <v>72</v>
      </c>
      <c r="W13" s="17">
        <f t="shared" si="10"/>
        <v>67.5</v>
      </c>
      <c r="X13" s="19">
        <f t="shared" si="13"/>
        <v>2200.5</v>
      </c>
    </row>
    <row r="14" spans="1:24" x14ac:dyDescent="0.25">
      <c r="A14" s="6" t="s">
        <v>24</v>
      </c>
      <c r="B14" s="6" t="s">
        <v>25</v>
      </c>
      <c r="C14" s="7">
        <v>15</v>
      </c>
      <c r="D14" s="8">
        <v>46</v>
      </c>
      <c r="E14" s="8">
        <v>34</v>
      </c>
      <c r="F14" s="8">
        <v>38</v>
      </c>
      <c r="G14" s="8">
        <v>40</v>
      </c>
      <c r="H14" s="8">
        <v>38</v>
      </c>
      <c r="I14" s="11">
        <f t="shared" si="4"/>
        <v>16</v>
      </c>
      <c r="J14" s="11">
        <f t="shared" si="5"/>
        <v>4</v>
      </c>
      <c r="K14" s="11">
        <f t="shared" si="6"/>
        <v>8</v>
      </c>
      <c r="L14" s="11">
        <f t="shared" si="7"/>
        <v>10</v>
      </c>
      <c r="M14" s="11">
        <f t="shared" si="8"/>
        <v>8</v>
      </c>
      <c r="N14" s="14">
        <f t="shared" si="9"/>
        <v>690</v>
      </c>
      <c r="O14" s="14">
        <f t="shared" si="11"/>
        <v>510</v>
      </c>
      <c r="P14" s="14">
        <f t="shared" si="11"/>
        <v>570</v>
      </c>
      <c r="Q14" s="14">
        <f t="shared" si="11"/>
        <v>600</v>
      </c>
      <c r="R14" s="14">
        <f t="shared" si="11"/>
        <v>570</v>
      </c>
      <c r="S14" s="17">
        <f t="shared" si="12"/>
        <v>120</v>
      </c>
      <c r="T14" s="17">
        <f t="shared" si="10"/>
        <v>30</v>
      </c>
      <c r="U14" s="17">
        <f t="shared" si="10"/>
        <v>60</v>
      </c>
      <c r="V14" s="17">
        <f t="shared" si="10"/>
        <v>75</v>
      </c>
      <c r="W14" s="17">
        <f t="shared" si="10"/>
        <v>60</v>
      </c>
      <c r="X14" s="19">
        <f t="shared" si="13"/>
        <v>3285</v>
      </c>
    </row>
    <row r="15" spans="1:24" x14ac:dyDescent="0.25">
      <c r="A15" s="6" t="s">
        <v>26</v>
      </c>
      <c r="B15" s="6" t="s">
        <v>27</v>
      </c>
      <c r="C15" s="7">
        <v>12</v>
      </c>
      <c r="D15" s="8">
        <v>32</v>
      </c>
      <c r="E15" s="8">
        <v>41</v>
      </c>
      <c r="F15" s="8">
        <v>43</v>
      </c>
      <c r="G15" s="8">
        <v>43</v>
      </c>
      <c r="H15" s="8">
        <v>39</v>
      </c>
      <c r="I15" s="11">
        <f t="shared" si="4"/>
        <v>2</v>
      </c>
      <c r="J15" s="11">
        <f t="shared" si="5"/>
        <v>11</v>
      </c>
      <c r="K15" s="11">
        <f t="shared" si="6"/>
        <v>13</v>
      </c>
      <c r="L15" s="11">
        <f t="shared" si="7"/>
        <v>13</v>
      </c>
      <c r="M15" s="11">
        <f t="shared" si="8"/>
        <v>9</v>
      </c>
      <c r="N15" s="14">
        <f t="shared" si="9"/>
        <v>384</v>
      </c>
      <c r="O15" s="14">
        <f t="shared" si="11"/>
        <v>492</v>
      </c>
      <c r="P15" s="14">
        <f t="shared" si="11"/>
        <v>516</v>
      </c>
      <c r="Q15" s="14">
        <f t="shared" si="11"/>
        <v>516</v>
      </c>
      <c r="R15" s="14">
        <f t="shared" si="11"/>
        <v>468</v>
      </c>
      <c r="S15" s="17">
        <f t="shared" si="12"/>
        <v>12</v>
      </c>
      <c r="T15" s="17">
        <f t="shared" si="10"/>
        <v>66</v>
      </c>
      <c r="U15" s="17">
        <f t="shared" si="10"/>
        <v>78</v>
      </c>
      <c r="V15" s="17">
        <f t="shared" si="10"/>
        <v>78</v>
      </c>
      <c r="W15" s="17">
        <f t="shared" si="10"/>
        <v>54</v>
      </c>
      <c r="X15" s="19">
        <f t="shared" si="13"/>
        <v>2664</v>
      </c>
    </row>
    <row r="16" spans="1:24" x14ac:dyDescent="0.25">
      <c r="A16" s="6" t="s">
        <v>11</v>
      </c>
      <c r="B16" s="6" t="s">
        <v>28</v>
      </c>
      <c r="C16" s="7">
        <v>13</v>
      </c>
      <c r="D16" s="8">
        <v>45</v>
      </c>
      <c r="E16" s="8">
        <v>38</v>
      </c>
      <c r="F16" s="8">
        <v>40</v>
      </c>
      <c r="G16" s="8">
        <v>44</v>
      </c>
      <c r="H16" s="8">
        <v>38</v>
      </c>
      <c r="I16" s="11">
        <f t="shared" si="4"/>
        <v>15</v>
      </c>
      <c r="J16" s="11">
        <f t="shared" si="5"/>
        <v>8</v>
      </c>
      <c r="K16" s="11">
        <f t="shared" si="6"/>
        <v>10</v>
      </c>
      <c r="L16" s="11">
        <f t="shared" si="7"/>
        <v>14</v>
      </c>
      <c r="M16" s="11">
        <f t="shared" si="8"/>
        <v>8</v>
      </c>
      <c r="N16" s="14">
        <f t="shared" si="9"/>
        <v>585</v>
      </c>
      <c r="O16" s="14">
        <f t="shared" si="11"/>
        <v>494</v>
      </c>
      <c r="P16" s="14">
        <f t="shared" si="11"/>
        <v>520</v>
      </c>
      <c r="Q16" s="14">
        <f t="shared" si="11"/>
        <v>572</v>
      </c>
      <c r="R16" s="14">
        <f t="shared" si="11"/>
        <v>494</v>
      </c>
      <c r="S16" s="17">
        <f t="shared" si="12"/>
        <v>97.5</v>
      </c>
      <c r="T16" s="17">
        <f t="shared" si="10"/>
        <v>52</v>
      </c>
      <c r="U16" s="17">
        <f t="shared" si="10"/>
        <v>65</v>
      </c>
      <c r="V16" s="17">
        <f t="shared" si="10"/>
        <v>91</v>
      </c>
      <c r="W16" s="17">
        <f t="shared" si="10"/>
        <v>52</v>
      </c>
      <c r="X16" s="19">
        <f t="shared" si="13"/>
        <v>3022.5</v>
      </c>
    </row>
    <row r="17" spans="1:24" x14ac:dyDescent="0.25">
      <c r="A17" s="6" t="s">
        <v>29</v>
      </c>
      <c r="B17" s="6" t="s">
        <v>30</v>
      </c>
      <c r="C17" s="7">
        <v>12</v>
      </c>
      <c r="D17" s="8">
        <v>31</v>
      </c>
      <c r="E17" s="8">
        <v>46</v>
      </c>
      <c r="F17" s="8">
        <v>45</v>
      </c>
      <c r="G17" s="8">
        <v>30</v>
      </c>
      <c r="H17" s="8">
        <v>34</v>
      </c>
      <c r="I17" s="11">
        <f t="shared" si="4"/>
        <v>1</v>
      </c>
      <c r="J17" s="11">
        <f t="shared" si="5"/>
        <v>16</v>
      </c>
      <c r="K17" s="11">
        <f t="shared" si="6"/>
        <v>15</v>
      </c>
      <c r="L17" s="11">
        <f t="shared" si="7"/>
        <v>0</v>
      </c>
      <c r="M17" s="11">
        <f t="shared" si="8"/>
        <v>4</v>
      </c>
      <c r="N17" s="14">
        <f t="shared" si="9"/>
        <v>372</v>
      </c>
      <c r="O17" s="14">
        <f t="shared" si="11"/>
        <v>552</v>
      </c>
      <c r="P17" s="14">
        <f t="shared" si="11"/>
        <v>540</v>
      </c>
      <c r="Q17" s="14">
        <f t="shared" si="11"/>
        <v>360</v>
      </c>
      <c r="R17" s="14">
        <f t="shared" si="11"/>
        <v>408</v>
      </c>
      <c r="S17" s="17">
        <f t="shared" si="12"/>
        <v>6</v>
      </c>
      <c r="T17" s="17">
        <f t="shared" si="10"/>
        <v>96</v>
      </c>
      <c r="U17" s="17">
        <f t="shared" si="10"/>
        <v>90</v>
      </c>
      <c r="V17" s="17">
        <f t="shared" si="10"/>
        <v>0</v>
      </c>
      <c r="W17" s="17">
        <f t="shared" si="10"/>
        <v>24</v>
      </c>
      <c r="X17" s="19">
        <f t="shared" si="13"/>
        <v>2448</v>
      </c>
    </row>
    <row r="18" spans="1:24" x14ac:dyDescent="0.25">
      <c r="A18" s="6" t="s">
        <v>31</v>
      </c>
      <c r="B18" s="6" t="s">
        <v>32</v>
      </c>
      <c r="C18" s="7">
        <v>16</v>
      </c>
      <c r="D18" s="8">
        <v>38</v>
      </c>
      <c r="E18" s="8">
        <v>35</v>
      </c>
      <c r="F18" s="8">
        <v>48</v>
      </c>
      <c r="G18" s="8">
        <v>45</v>
      </c>
      <c r="H18" s="8">
        <v>31</v>
      </c>
      <c r="I18" s="11">
        <f t="shared" si="4"/>
        <v>8</v>
      </c>
      <c r="J18" s="11">
        <f t="shared" si="5"/>
        <v>5</v>
      </c>
      <c r="K18" s="11">
        <f t="shared" si="6"/>
        <v>18</v>
      </c>
      <c r="L18" s="11">
        <f t="shared" si="7"/>
        <v>15</v>
      </c>
      <c r="M18" s="11">
        <f t="shared" si="8"/>
        <v>1</v>
      </c>
      <c r="N18" s="14">
        <f t="shared" si="9"/>
        <v>608</v>
      </c>
      <c r="O18" s="14">
        <f t="shared" si="11"/>
        <v>560</v>
      </c>
      <c r="P18" s="14">
        <f t="shared" si="11"/>
        <v>768</v>
      </c>
      <c r="Q18" s="14">
        <f t="shared" si="11"/>
        <v>720</v>
      </c>
      <c r="R18" s="14">
        <f t="shared" si="11"/>
        <v>496</v>
      </c>
      <c r="S18" s="17">
        <f t="shared" si="12"/>
        <v>64</v>
      </c>
      <c r="T18" s="17">
        <f t="shared" si="10"/>
        <v>40</v>
      </c>
      <c r="U18" s="17">
        <f t="shared" si="10"/>
        <v>144</v>
      </c>
      <c r="V18" s="17">
        <f t="shared" si="10"/>
        <v>120</v>
      </c>
      <c r="W18" s="17">
        <f t="shared" si="10"/>
        <v>8</v>
      </c>
      <c r="X18" s="19">
        <f t="shared" si="13"/>
        <v>3528</v>
      </c>
    </row>
    <row r="19" spans="1:24" x14ac:dyDescent="0.25">
      <c r="A19" s="6" t="s">
        <v>33</v>
      </c>
      <c r="B19" s="6" t="s">
        <v>34</v>
      </c>
      <c r="C19" s="7">
        <v>20</v>
      </c>
      <c r="D19" s="8">
        <v>50</v>
      </c>
      <c r="E19" s="8">
        <v>36</v>
      </c>
      <c r="F19" s="8">
        <v>42</v>
      </c>
      <c r="G19" s="8">
        <v>31</v>
      </c>
      <c r="H19" s="8">
        <v>30</v>
      </c>
      <c r="I19" s="11">
        <f t="shared" si="4"/>
        <v>20</v>
      </c>
      <c r="J19" s="11">
        <f t="shared" si="5"/>
        <v>6</v>
      </c>
      <c r="K19" s="11">
        <f t="shared" si="6"/>
        <v>12</v>
      </c>
      <c r="L19" s="11">
        <f t="shared" si="7"/>
        <v>1</v>
      </c>
      <c r="M19" s="11">
        <f t="shared" si="8"/>
        <v>0</v>
      </c>
      <c r="N19" s="14">
        <f t="shared" si="9"/>
        <v>1000</v>
      </c>
      <c r="O19" s="14">
        <f t="shared" si="11"/>
        <v>720</v>
      </c>
      <c r="P19" s="14">
        <f t="shared" si="11"/>
        <v>840</v>
      </c>
      <c r="Q19" s="14">
        <f t="shared" si="11"/>
        <v>620</v>
      </c>
      <c r="R19" s="14">
        <f t="shared" si="11"/>
        <v>600</v>
      </c>
      <c r="S19" s="17">
        <f t="shared" si="12"/>
        <v>200</v>
      </c>
      <c r="T19" s="17">
        <f t="shared" si="10"/>
        <v>60</v>
      </c>
      <c r="U19" s="17">
        <f t="shared" si="10"/>
        <v>120</v>
      </c>
      <c r="V19" s="17">
        <f t="shared" si="10"/>
        <v>10</v>
      </c>
      <c r="W19" s="17">
        <f t="shared" si="10"/>
        <v>0</v>
      </c>
      <c r="X19" s="19">
        <f t="shared" si="13"/>
        <v>4170</v>
      </c>
    </row>
    <row r="20" spans="1:24" x14ac:dyDescent="0.25">
      <c r="A20" s="6" t="s">
        <v>35</v>
      </c>
      <c r="B20" s="6" t="s">
        <v>36</v>
      </c>
      <c r="C20" s="7">
        <v>12</v>
      </c>
      <c r="D20" s="8">
        <v>47</v>
      </c>
      <c r="E20" s="8">
        <v>37</v>
      </c>
      <c r="F20" s="8">
        <v>43</v>
      </c>
      <c r="G20" s="8">
        <v>50</v>
      </c>
      <c r="H20" s="8">
        <v>42</v>
      </c>
      <c r="I20" s="11">
        <f t="shared" si="4"/>
        <v>17</v>
      </c>
      <c r="J20" s="11">
        <f t="shared" si="5"/>
        <v>7</v>
      </c>
      <c r="K20" s="11">
        <f t="shared" si="6"/>
        <v>13</v>
      </c>
      <c r="L20" s="11">
        <f t="shared" si="7"/>
        <v>20</v>
      </c>
      <c r="M20" s="11">
        <f t="shared" si="8"/>
        <v>12</v>
      </c>
      <c r="N20" s="14">
        <f t="shared" si="9"/>
        <v>564</v>
      </c>
      <c r="O20" s="14">
        <f t="shared" si="11"/>
        <v>444</v>
      </c>
      <c r="P20" s="14">
        <f t="shared" si="11"/>
        <v>516</v>
      </c>
      <c r="Q20" s="14">
        <f t="shared" si="11"/>
        <v>600</v>
      </c>
      <c r="R20" s="14">
        <f t="shared" si="11"/>
        <v>504</v>
      </c>
      <c r="S20" s="17">
        <f t="shared" si="12"/>
        <v>102</v>
      </c>
      <c r="T20" s="17">
        <f t="shared" ref="T20" si="14" xml:space="preserve"> 0.5 * $C20*J20</f>
        <v>42</v>
      </c>
      <c r="U20" s="17">
        <f t="shared" ref="U20" si="15" xml:space="preserve"> 0.5 * $C20*K20</f>
        <v>78</v>
      </c>
      <c r="V20" s="17">
        <f t="shared" ref="V20:W20" si="16" xml:space="preserve"> 0.5 * $C20*L20</f>
        <v>120</v>
      </c>
      <c r="W20" s="17">
        <f t="shared" si="16"/>
        <v>72</v>
      </c>
      <c r="X20" s="19">
        <f t="shared" si="13"/>
        <v>3042</v>
      </c>
    </row>
    <row r="21" spans="1:24" x14ac:dyDescent="0.25">
      <c r="O21" s="12"/>
      <c r="P21" s="12"/>
      <c r="Q21" s="12"/>
      <c r="R21" s="12"/>
    </row>
    <row r="22" spans="1:24" x14ac:dyDescent="0.25">
      <c r="N22" s="1"/>
      <c r="O22" s="1"/>
      <c r="P22" s="1"/>
      <c r="Q22" s="1"/>
      <c r="R22" s="1"/>
    </row>
    <row r="23" spans="1:24" x14ac:dyDescent="0.25">
      <c r="A23" s="2" t="s">
        <v>37</v>
      </c>
      <c r="C23" s="1">
        <f>MAX(C4:C20)</f>
        <v>20</v>
      </c>
      <c r="D23" s="21">
        <f>MAX(D4:D20)</f>
        <v>50</v>
      </c>
      <c r="E23" s="21">
        <f>MAX(E4:E20)</f>
        <v>50</v>
      </c>
      <c r="F23" s="21">
        <f t="shared" ref="F23:X23" si="17">MAX(F4:F20)</f>
        <v>50</v>
      </c>
      <c r="G23" s="21">
        <f t="shared" si="17"/>
        <v>50</v>
      </c>
      <c r="H23" s="21">
        <f t="shared" si="17"/>
        <v>50</v>
      </c>
      <c r="I23" s="3">
        <f t="shared" si="17"/>
        <v>20</v>
      </c>
      <c r="J23" s="3">
        <f t="shared" si="17"/>
        <v>20</v>
      </c>
      <c r="K23" s="3">
        <f t="shared" si="17"/>
        <v>20</v>
      </c>
      <c r="L23" s="3">
        <f t="shared" si="17"/>
        <v>20</v>
      </c>
      <c r="M23" s="3">
        <f t="shared" si="17"/>
        <v>20</v>
      </c>
      <c r="N23" s="1">
        <f t="shared" si="17"/>
        <v>1000</v>
      </c>
      <c r="O23" s="1">
        <f t="shared" si="17"/>
        <v>816</v>
      </c>
      <c r="P23" s="1">
        <f t="shared" si="17"/>
        <v>840</v>
      </c>
      <c r="Q23" s="1">
        <f t="shared" si="17"/>
        <v>768</v>
      </c>
      <c r="R23" s="1">
        <f t="shared" si="17"/>
        <v>736</v>
      </c>
      <c r="S23" s="1">
        <f t="shared" si="17"/>
        <v>200</v>
      </c>
      <c r="T23" s="1">
        <f t="shared" si="17"/>
        <v>153</v>
      </c>
      <c r="U23" s="1">
        <f t="shared" si="17"/>
        <v>161.5</v>
      </c>
      <c r="V23" s="1">
        <f t="shared" si="17"/>
        <v>144</v>
      </c>
      <c r="W23" s="1">
        <f t="shared" si="17"/>
        <v>128</v>
      </c>
      <c r="X23" s="1">
        <f t="shared" si="17"/>
        <v>4170</v>
      </c>
    </row>
    <row r="24" spans="1:24" x14ac:dyDescent="0.25">
      <c r="A24" s="2" t="s">
        <v>38</v>
      </c>
      <c r="C24" s="1">
        <f t="shared" ref="C24:X24" si="18">MIN(C4:C20)</f>
        <v>8</v>
      </c>
      <c r="D24" s="21">
        <f t="shared" si="18"/>
        <v>31</v>
      </c>
      <c r="E24" s="21">
        <f>MIN(E4:E20)</f>
        <v>31</v>
      </c>
      <c r="F24" s="21">
        <f t="shared" si="18"/>
        <v>34</v>
      </c>
      <c r="G24" s="21">
        <f t="shared" si="18"/>
        <v>30</v>
      </c>
      <c r="H24" s="21">
        <f t="shared" si="18"/>
        <v>30</v>
      </c>
      <c r="I24" s="3">
        <f t="shared" si="18"/>
        <v>1</v>
      </c>
      <c r="J24" s="3">
        <f t="shared" si="18"/>
        <v>1</v>
      </c>
      <c r="K24" s="3">
        <f t="shared" si="18"/>
        <v>4</v>
      </c>
      <c r="L24" s="3">
        <f t="shared" si="18"/>
        <v>0</v>
      </c>
      <c r="M24" s="3">
        <f t="shared" si="18"/>
        <v>0</v>
      </c>
      <c r="N24" s="1">
        <f t="shared" si="18"/>
        <v>372</v>
      </c>
      <c r="O24" s="1">
        <f t="shared" si="18"/>
        <v>248</v>
      </c>
      <c r="P24" s="1">
        <f t="shared" si="18"/>
        <v>360</v>
      </c>
      <c r="Q24" s="1">
        <f t="shared" si="18"/>
        <v>272</v>
      </c>
      <c r="R24" s="1">
        <f t="shared" si="18"/>
        <v>344</v>
      </c>
      <c r="S24" s="1">
        <f t="shared" si="18"/>
        <v>6</v>
      </c>
      <c r="T24" s="1">
        <f t="shared" si="18"/>
        <v>4</v>
      </c>
      <c r="U24" s="1">
        <f t="shared" si="18"/>
        <v>28</v>
      </c>
      <c r="V24" s="1">
        <f t="shared" si="18"/>
        <v>0</v>
      </c>
      <c r="W24" s="1">
        <f t="shared" si="18"/>
        <v>0</v>
      </c>
      <c r="X24" s="1">
        <f t="shared" si="18"/>
        <v>1896</v>
      </c>
    </row>
    <row r="25" spans="1:24" x14ac:dyDescent="0.25">
      <c r="A25" s="2" t="s">
        <v>39</v>
      </c>
      <c r="C25" s="1">
        <f t="shared" ref="C25:X25" si="19">AVERAGE(C4:C20)</f>
        <v>14.058823529411764</v>
      </c>
      <c r="D25" s="21">
        <f t="shared" si="19"/>
        <v>40.941176470588232</v>
      </c>
      <c r="E25" s="21">
        <f>AVERAGE(E4:E20)</f>
        <v>38.882352941176471</v>
      </c>
      <c r="F25" s="21">
        <f t="shared" si="19"/>
        <v>43.941176470588232</v>
      </c>
      <c r="G25" s="21">
        <f t="shared" si="19"/>
        <v>39.823529411764703</v>
      </c>
      <c r="H25" s="21">
        <f t="shared" si="19"/>
        <v>39.470588235294116</v>
      </c>
      <c r="I25" s="3">
        <f t="shared" si="19"/>
        <v>10.941176470588236</v>
      </c>
      <c r="J25" s="3">
        <f t="shared" si="19"/>
        <v>8.882352941176471</v>
      </c>
      <c r="K25" s="3">
        <f t="shared" si="19"/>
        <v>13.941176470588236</v>
      </c>
      <c r="L25" s="3">
        <f t="shared" si="19"/>
        <v>9.8235294117647065</v>
      </c>
      <c r="M25" s="3">
        <f t="shared" si="19"/>
        <v>9.4705882352941178</v>
      </c>
      <c r="N25" s="1">
        <f t="shared" si="19"/>
        <v>575.17647058823525</v>
      </c>
      <c r="O25" s="1">
        <f t="shared" si="19"/>
        <v>548.35294117647061</v>
      </c>
      <c r="P25" s="1">
        <f t="shared" si="19"/>
        <v>618</v>
      </c>
      <c r="Q25" s="1">
        <f t="shared" si="19"/>
        <v>557</v>
      </c>
      <c r="R25" s="1">
        <f t="shared" si="19"/>
        <v>546.35294117647061</v>
      </c>
      <c r="S25" s="1">
        <f t="shared" si="19"/>
        <v>76.705882352941174</v>
      </c>
      <c r="T25" s="1">
        <f t="shared" si="19"/>
        <v>63.294117647058826</v>
      </c>
      <c r="U25" s="1">
        <f t="shared" si="19"/>
        <v>98.117647058823536</v>
      </c>
      <c r="V25" s="1">
        <f t="shared" si="19"/>
        <v>67.617647058823536</v>
      </c>
      <c r="W25" s="1">
        <f t="shared" si="19"/>
        <v>62.294117647058826</v>
      </c>
      <c r="X25" s="1">
        <f t="shared" si="19"/>
        <v>3212.9117647058824</v>
      </c>
    </row>
    <row r="26" spans="1:24" x14ac:dyDescent="0.25">
      <c r="A26" s="2" t="s">
        <v>40</v>
      </c>
      <c r="C26" s="1">
        <f>SUM(C4:C20)</f>
        <v>239</v>
      </c>
      <c r="D26" s="21">
        <f>SUM(D4:D20)</f>
        <v>696</v>
      </c>
      <c r="E26" s="21">
        <f>SUM(E4:E20)</f>
        <v>661</v>
      </c>
      <c r="F26" s="21">
        <f t="shared" ref="F26:X26" si="20">SUM(F4:F20)</f>
        <v>747</v>
      </c>
      <c r="G26" s="21">
        <f t="shared" si="20"/>
        <v>677</v>
      </c>
      <c r="H26" s="21">
        <f t="shared" si="20"/>
        <v>671</v>
      </c>
      <c r="I26" s="3">
        <f t="shared" si="20"/>
        <v>186</v>
      </c>
      <c r="J26" s="3">
        <f t="shared" si="20"/>
        <v>151</v>
      </c>
      <c r="K26" s="3">
        <f t="shared" si="20"/>
        <v>237</v>
      </c>
      <c r="L26" s="3">
        <f t="shared" si="20"/>
        <v>167</v>
      </c>
      <c r="M26" s="3">
        <f t="shared" si="20"/>
        <v>161</v>
      </c>
      <c r="N26" s="1">
        <f t="shared" si="20"/>
        <v>9778</v>
      </c>
      <c r="O26" s="1">
        <f t="shared" si="20"/>
        <v>9322</v>
      </c>
      <c r="P26" s="1">
        <f t="shared" si="20"/>
        <v>10506</v>
      </c>
      <c r="Q26" s="1">
        <f t="shared" si="20"/>
        <v>9469</v>
      </c>
      <c r="R26" s="1">
        <f t="shared" si="20"/>
        <v>9288</v>
      </c>
      <c r="S26" s="1">
        <f t="shared" si="20"/>
        <v>1304</v>
      </c>
      <c r="T26" s="1">
        <f t="shared" si="20"/>
        <v>1076</v>
      </c>
      <c r="U26" s="1">
        <f t="shared" si="20"/>
        <v>1668</v>
      </c>
      <c r="V26" s="1">
        <f t="shared" si="20"/>
        <v>1149.5</v>
      </c>
      <c r="W26" s="1">
        <f t="shared" si="20"/>
        <v>1059</v>
      </c>
      <c r="X26" s="1">
        <f t="shared" si="20"/>
        <v>54619.5</v>
      </c>
    </row>
    <row r="27" spans="1:24" x14ac:dyDescent="0.25">
      <c r="N27" s="4"/>
    </row>
  </sheetData>
  <mergeCells count="4">
    <mergeCell ref="D2:H2"/>
    <mergeCell ref="I2:M2"/>
    <mergeCell ref="N2:R2"/>
    <mergeCell ref="S2:W2"/>
  </mergeCells>
  <pageMargins left="0.25" right="0.25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2021-10-02T13:11:44Z</cp:lastPrinted>
  <dcterms:created xsi:type="dcterms:W3CDTF">2021-10-02T07:36:49Z</dcterms:created>
  <dcterms:modified xsi:type="dcterms:W3CDTF">2021-10-02T14:22:19Z</dcterms:modified>
</cp:coreProperties>
</file>