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ovel/Documents/Informatique/Programming/Kilometer/"/>
    </mc:Choice>
  </mc:AlternateContent>
  <xr:revisionPtr revIDLastSave="0" documentId="13_ncr:1_{E9819112-1110-EB49-A404-457B14B30175}" xr6:coauthVersionLast="45" xr6:coauthVersionMax="45" xr10:uidLastSave="{00000000-0000-0000-0000-000000000000}"/>
  <bookViews>
    <workbookView xWindow="0" yWindow="460" windowWidth="38400" windowHeight="22720" tabRatio="500" xr2:uid="{00000000-000D-0000-FFFF-FFFF00000000}"/>
  </bookViews>
  <sheets>
    <sheet name="odometry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D3" i="1"/>
  <c r="D4" i="1"/>
  <c r="D5" i="1"/>
  <c r="D6" i="1"/>
  <c r="D7" i="1"/>
  <c r="D8" i="1"/>
  <c r="C4" i="1"/>
  <c r="C5" i="1"/>
  <c r="C6" i="1"/>
  <c r="C7" i="1"/>
  <c r="C8" i="1"/>
  <c r="C3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<sst xmlns="http://schemas.openxmlformats.org/spreadsheetml/2006/main" count="15" uniqueCount="14">
  <si>
    <t>Date</t>
  </si>
  <si>
    <t>Odometry</t>
  </si>
  <si>
    <t>Cost</t>
  </si>
  <si>
    <t>Comment</t>
  </si>
  <si>
    <t>Changement parre-brise Carglass</t>
  </si>
  <si>
    <t>Changement batterie</t>
  </si>
  <si>
    <t>Controle technique</t>
  </si>
  <si>
    <t>VW, Revision + Reparation centralisation</t>
  </si>
  <si>
    <t>Contre visite controle technique</t>
  </si>
  <si>
    <t>Norauto, Revision + Courroie</t>
  </si>
  <si>
    <t>Total cost</t>
  </si>
  <si>
    <t>Km/year</t>
  </si>
  <si>
    <t>Time interval</t>
  </si>
  <si>
    <t>Mean Km/year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</si>
</sst>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'odometry-data'!$B$1</c:f>
              <c:strCache>
                <c:ptCount val="1"/>
                <c:pt idx="0">
                  <c:v>Odometry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337138827795783E-2"/>
                  <c:y val="-1.8013808707206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'odometry-data'!$A$2:$A$8</c:f>
              <c:numCache>
                <c:formatCode>m/d/yy</c:formatCode>
                <c:ptCount val="7"/>
                <c:pt idx="0">
                  <c:v>41507</c:v>
                </c:pt>
                <c:pt idx="1">
                  <c:v>41559</c:v>
                </c:pt>
                <c:pt idx="2">
                  <c:v>42964</c:v>
                </c:pt>
                <c:pt idx="3">
                  <c:v>43018</c:v>
                </c:pt>
                <c:pt idx="4">
                  <c:v>43032</c:v>
                </c:pt>
                <c:pt idx="5">
                  <c:v>43655</c:v>
                </c:pt>
                <c:pt idx="6">
                  <c:v>43713</c:v>
                </c:pt>
              </c:numCache>
            </c:numRef>
          </c:cat>
          <c:val>
            <c:numRef>
              <c:f>'odometry-data'!$B$2:$B$8</c:f>
              <c:numCache>
                <c:formatCode>General</c:formatCode>
                <c:ptCount val="7"/>
                <c:pt idx="0">
                  <c:v>122465</c:v>
                </c:pt>
                <c:pt idx="1">
                  <c:v>124211</c:v>
                </c:pt>
                <c:pt idx="2">
                  <c:v>162586</c:v>
                </c:pt>
                <c:pt idx="3">
                  <c:v>163878</c:v>
                </c:pt>
                <c:pt idx="4">
                  <c:v>164047</c:v>
                </c:pt>
                <c:pt idx="5">
                  <c:v>188254</c:v>
                </c:pt>
                <c:pt idx="6">
                  <c:v>192045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E-014A-8154-27D01AF6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2432"/>
        <c:axId val="184679760"/>
      </c:lineChart>
      <c:dateAx>
        <c:axId val="20204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79760"/>
        <c:crosses val="autoZero"/>
        <c:auto val="1"/>
        <c:lblOffset val="100"/>
        <c:baseTimeUnit val="days"/>
      </c:dateAx>
      <c:valAx>
        <c:axId val="1846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'odometry-data'!$G$1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'odometry-data'!$A$2:$A$8</c:f>
              <c:numCache>
                <c:formatCode>m/d/yy</c:formatCode>
                <c:ptCount val="7"/>
                <c:pt idx="0">
                  <c:v>41507</c:v>
                </c:pt>
                <c:pt idx="1">
                  <c:v>41559</c:v>
                </c:pt>
                <c:pt idx="2">
                  <c:v>42964</c:v>
                </c:pt>
                <c:pt idx="3">
                  <c:v>43018</c:v>
                </c:pt>
                <c:pt idx="4">
                  <c:v>43032</c:v>
                </c:pt>
                <c:pt idx="5">
                  <c:v>43655</c:v>
                </c:pt>
                <c:pt idx="6">
                  <c:v>43713</c:v>
                </c:pt>
              </c:numCache>
            </c:numRef>
          </c:cat>
          <c:val>
            <c:numRef>
              <c:f>'odometry-data'!$G$2:$G$8</c:f>
              <c:numCache>
                <c:formatCode>General</c:formatCode>
                <c:ptCount val="7"/>
                <c:pt idx="0">
                  <c:v>0</c:v>
                </c:pt>
                <c:pt idx="1">
                  <c:v>147.4</c:v>
                </c:pt>
                <c:pt idx="2">
                  <c:v>214.4</c:v>
                </c:pt>
                <c:pt idx="3">
                  <c:v>862.81</c:v>
                </c:pt>
                <c:pt idx="4">
                  <c:v>862.81</c:v>
                </c:pt>
                <c:pt idx="5">
                  <c:v>1615.76</c:v>
                </c:pt>
                <c:pt idx="6">
                  <c:v>1730.71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9-9A46-BA42-808167E0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2432"/>
        <c:axId val="184679760"/>
      </c:lineChart>
      <c:dateAx>
        <c:axId val="20204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79760"/>
        <c:crosses val="autoZero"/>
        <c:auto val="1"/>
        <c:lblOffset val="100"/>
        <c:baseTimeUnit val="days"/>
      </c:dateAx>
      <c:valAx>
        <c:axId val="1846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'odometry-data'!$D$1</c:f>
              <c:strCache>
                <c:ptCount val="1"/>
                <c:pt idx="0">
                  <c:v>Km/year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337138827795783E-2"/>
                  <c:y val="-1.8013808707206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'odometry-data'!$A$2:$A$8</c:f>
              <c:numCache>
                <c:formatCode>m/d/yy</c:formatCode>
                <c:ptCount val="7"/>
                <c:pt idx="0">
                  <c:v>41507</c:v>
                </c:pt>
                <c:pt idx="1">
                  <c:v>41559</c:v>
                </c:pt>
                <c:pt idx="2">
                  <c:v>42964</c:v>
                </c:pt>
                <c:pt idx="3">
                  <c:v>43018</c:v>
                </c:pt>
                <c:pt idx="4">
                  <c:v>43032</c:v>
                </c:pt>
                <c:pt idx="5">
                  <c:v>43655</c:v>
                </c:pt>
                <c:pt idx="6">
                  <c:v>43713</c:v>
                </c:pt>
              </c:numCache>
            </c:numRef>
          </c:cat>
          <c:val>
            <c:numRef>
              <c:f>'odometry-data'!$D$2:$D$8</c:f>
              <c:numCache>
                <c:formatCode>General</c:formatCode>
                <c:ptCount val="7"/>
                <c:pt idx="1">
                  <c:v>12255.576923076924</c:v>
                </c:pt>
                <c:pt idx="2">
                  <c:v>9969.3060498220639</c:v>
                </c:pt>
                <c:pt idx="3">
                  <c:v>8732.9629629629635</c:v>
                </c:pt>
                <c:pt idx="4">
                  <c:v>4406.0714285714284</c:v>
                </c:pt>
                <c:pt idx="5">
                  <c:v>14182.271268057784</c:v>
                </c:pt>
                <c:pt idx="6">
                  <c:v>23857.155172413793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2-6E4F-9D79-C14FFF9F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2432"/>
        <c:axId val="184679760"/>
      </c:lineChart>
      <c:dateAx>
        <c:axId val="20204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79760"/>
        <c:crosses val="autoZero"/>
        <c:auto val="1"/>
        <c:lblOffset val="100"/>
        <c:baseTimeUnit val="days"/>
      </c:dateAx>
      <c:valAx>
        <c:axId val="1846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'odometry-data'!$E$1</c:f>
              <c:strCache>
                <c:ptCount val="1"/>
                <c:pt idx="0">
                  <c:v>Mean Km/year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58436955673633"/>
                  <c:y val="-5.5892223848301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'odometry-data'!$A$2:$A$8</c:f>
              <c:numCache>
                <c:formatCode>m/d/yy</c:formatCode>
                <c:ptCount val="7"/>
                <c:pt idx="0">
                  <c:v>41507</c:v>
                </c:pt>
                <c:pt idx="1">
                  <c:v>41559</c:v>
                </c:pt>
                <c:pt idx="2">
                  <c:v>42964</c:v>
                </c:pt>
                <c:pt idx="3">
                  <c:v>43018</c:v>
                </c:pt>
                <c:pt idx="4">
                  <c:v>43032</c:v>
                </c:pt>
                <c:pt idx="5">
                  <c:v>43655</c:v>
                </c:pt>
                <c:pt idx="6">
                  <c:v>43713</c:v>
                </c:pt>
              </c:numCache>
            </c:numRef>
          </c:cat>
          <c:val>
            <c:numRef>
              <c:f>'odometry-data'!$E$2:$E$8</c:f>
              <c:numCache>
                <c:formatCode>General</c:formatCode>
                <c:ptCount val="7"/>
                <c:pt idx="1">
                  <c:v>12255.576923076924</c:v>
                </c:pt>
                <c:pt idx="2">
                  <c:v>10050.902539464654</c:v>
                </c:pt>
                <c:pt idx="3">
                  <c:v>10003.802117802779</c:v>
                </c:pt>
                <c:pt idx="4">
                  <c:v>9952.4131147540993</c:v>
                </c:pt>
                <c:pt idx="5">
                  <c:v>11179.229515828678</c:v>
                </c:pt>
                <c:pt idx="6">
                  <c:v>11512.556663644606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5-104F-AD40-0148BB23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2432"/>
        <c:axId val="184679760"/>
      </c:lineChart>
      <c:dateAx>
        <c:axId val="20204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79760"/>
        <c:crosses val="autoZero"/>
        <c:auto val="1"/>
        <c:lblOffset val="100"/>
        <c:baseTimeUnit val="days"/>
      </c:dateAx>
      <c:valAx>
        <c:axId val="1846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8</xdr:row>
      <xdr:rowOff>146050</xdr:rowOff>
    </xdr:from>
    <xdr:to>
      <xdr:col>19</xdr:col>
      <xdr:colOff>647700</xdr:colOff>
      <xdr:row>42</xdr:row>
      <xdr:rowOff>101600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D03C8BC-5985-B54D-AE1A-A4A696811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42</xdr:row>
      <xdr:rowOff>152400</xdr:rowOff>
    </xdr:from>
    <xdr:to>
      <xdr:col>19</xdr:col>
      <xdr:colOff>654050</xdr:colOff>
      <xdr:row>76</xdr:row>
      <xdr:rowOff>107950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6ACAAB4-B1F1-904F-8A81-EBD8062D7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8</xdr:row>
      <xdr:rowOff>152400</xdr:rowOff>
    </xdr:from>
    <xdr:to>
      <xdr:col>9</xdr:col>
      <xdr:colOff>488950</xdr:colOff>
      <xdr:row>42</xdr:row>
      <xdr:rowOff>107950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9E90CED-4B27-4D4B-BD36-9CC34C43A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42</xdr:row>
      <xdr:rowOff>152400</xdr:rowOff>
    </xdr:from>
    <xdr:to>
      <xdr:col>9</xdr:col>
      <xdr:colOff>501650</xdr:colOff>
      <xdr:row>76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27494F9-9A2D-A247-8BC3-A200B91D4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topLeftCell="A6" zoomScaleNormal="100" workbookViewId="0">
      <selection activeCell="W33" sqref="W33"/>
    </sheetView>
  </sheetViews>
  <sheetFormatPr baseColWidth="10" defaultColWidth="8.83203125" defaultRowHeight="13" x14ac:dyDescent="0.15"/>
  <cols>
    <col min="1" max="1" width="10.1640625" style="1" bestFit="1" customWidth="1"/>
    <col min="2" max="2" width="9.5" customWidth="1"/>
    <col min="3" max="3" width="10.83203125" bestFit="1" customWidth="1"/>
    <col min="4" max="4" width="10.1640625" customWidth="1"/>
    <col min="5" max="5" width="12.33203125" bestFit="1" customWidth="1"/>
    <col min="6" max="6" width="7.1640625" bestFit="1" customWidth="1"/>
    <col min="7" max="7" width="8.6640625" bestFit="1" customWidth="1"/>
    <col min="8" max="8" width="34.6640625" customWidth="1"/>
    <col min="9" max="1029" width="11.5"/>
  </cols>
  <sheetData>
    <row r="1" spans="1:8" x14ac:dyDescent="0.15">
      <c r="A1" s="1" t="s">
        <v>0</v>
      </c>
      <c r="B1" t="s">
        <v>1</v>
      </c>
      <c r="C1" t="s">
        <v>12</v>
      </c>
      <c r="D1" t="s">
        <v>11</v>
      </c>
      <c r="E1" t="s">
        <v>13</v>
      </c>
      <c r="F1" t="s">
        <v>2</v>
      </c>
      <c r="G1" t="s">
        <v>10</v>
      </c>
      <c r="H1" t="s">
        <v>3</v>
      </c>
    </row>
    <row r="2" spans="1:8" x14ac:dyDescent="0.15">
      <c r="A2" s="3">
        <v>41507</v>
      </c>
      <c r="B2">
        <v>122465</v>
      </c>
      <c r="G2">
        <f>SUM($F$2:$F2)</f>
        <v>0</v>
      </c>
      <c r="H2" t="s">
        <v>4</v>
      </c>
    </row>
    <row r="3" spans="1:8" x14ac:dyDescent="0.15">
      <c r="A3" s="3">
        <v>41559</v>
      </c>
      <c r="B3">
        <v>124211</v>
      </c>
      <c r="C3" s="2">
        <f>A3-A2</f>
        <v>52</v>
      </c>
      <c r="D3" s="2">
        <f>(B3-B2)/C3*365</f>
        <v>12255.576923076924</v>
      </c>
      <c r="E3" s="2">
        <f>($B3-$B$2)/($A3-$A$2)*365</f>
        <v>12255.576923076924</v>
      </c>
      <c r="F3">
        <v>147.4</v>
      </c>
      <c r="G3">
        <f>SUM($F$2:$F3)</f>
        <v>147.4</v>
      </c>
      <c r="H3" t="s">
        <v>5</v>
      </c>
    </row>
    <row r="4" spans="1:8" x14ac:dyDescent="0.15">
      <c r="A4" s="3">
        <v>42964</v>
      </c>
      <c r="B4">
        <v>162586</v>
      </c>
      <c r="C4" s="2">
        <f t="shared" ref="C4:C8" si="0">A4-A3</f>
        <v>1405</v>
      </c>
      <c r="D4" s="2">
        <f t="shared" ref="D4:D8" si="1">(B4-B3)/C4*365</f>
        <v>9969.3060498220639</v>
      </c>
      <c r="E4" s="2">
        <f t="shared" ref="E4:E8" si="2">($B4-$B$2)/($A4-$A$2)*365</f>
        <v>10050.902539464654</v>
      </c>
      <c r="F4">
        <v>67</v>
      </c>
      <c r="G4">
        <f>SUM($F$2:$F4)</f>
        <v>214.4</v>
      </c>
      <c r="H4" t="s">
        <v>6</v>
      </c>
    </row>
    <row r="5" spans="1:8" x14ac:dyDescent="0.15">
      <c r="A5" s="3">
        <v>43018</v>
      </c>
      <c r="B5">
        <v>163878</v>
      </c>
      <c r="C5" s="2">
        <f t="shared" si="0"/>
        <v>54</v>
      </c>
      <c r="D5" s="2">
        <f t="shared" si="1"/>
        <v>8732.9629629629635</v>
      </c>
      <c r="E5" s="2">
        <f t="shared" si="2"/>
        <v>10003.802117802779</v>
      </c>
      <c r="F5">
        <v>648.41</v>
      </c>
      <c r="G5">
        <f>SUM($F$2:$F5)</f>
        <v>862.81</v>
      </c>
      <c r="H5" t="s">
        <v>7</v>
      </c>
    </row>
    <row r="6" spans="1:8" x14ac:dyDescent="0.15">
      <c r="A6" s="3">
        <v>43032</v>
      </c>
      <c r="B6">
        <v>164047</v>
      </c>
      <c r="C6" s="2">
        <f t="shared" si="0"/>
        <v>14</v>
      </c>
      <c r="D6" s="2">
        <f t="shared" si="1"/>
        <v>4406.0714285714284</v>
      </c>
      <c r="E6" s="2">
        <f t="shared" si="2"/>
        <v>9952.4131147540993</v>
      </c>
      <c r="G6">
        <f>SUM($F$2:$F6)</f>
        <v>862.81</v>
      </c>
      <c r="H6" t="s">
        <v>8</v>
      </c>
    </row>
    <row r="7" spans="1:8" x14ac:dyDescent="0.15">
      <c r="A7" s="3">
        <v>43655</v>
      </c>
      <c r="B7">
        <v>188254</v>
      </c>
      <c r="C7" s="2">
        <f t="shared" si="0"/>
        <v>623</v>
      </c>
      <c r="D7" s="2">
        <f t="shared" si="1"/>
        <v>14182.271268057784</v>
      </c>
      <c r="E7" s="2">
        <f t="shared" si="2"/>
        <v>11179.229515828678</v>
      </c>
      <c r="F7">
        <v>752.95</v>
      </c>
      <c r="G7">
        <f>SUM($F$2:$F7)</f>
        <v>1615.76</v>
      </c>
      <c r="H7" t="s">
        <v>9</v>
      </c>
    </row>
    <row r="8" spans="1:8" x14ac:dyDescent="0.15">
      <c r="A8" s="3">
        <v>43713</v>
      </c>
      <c r="B8">
        <v>192045</v>
      </c>
      <c r="C8" s="2">
        <f t="shared" si="0"/>
        <v>58</v>
      </c>
      <c r="D8" s="2">
        <f t="shared" si="1"/>
        <v>23857.155172413793</v>
      </c>
      <c r="E8" s="2">
        <f t="shared" si="2"/>
        <v>11512.556663644606</v>
      </c>
      <c r="F8">
        <v>114.95</v>
      </c>
      <c r="G8">
        <f>SUM($F$2:$F8)</f>
        <v>1730.71</v>
      </c>
      <c r="H8" t="s">
        <v>5</v>
      </c>
    </row>
  </sheetData>
  <sortState ref="A2:H8">
    <sortCondition ref="A2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odometry-data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2019-10-03T09:47:01Z</dcterms:modified>
  <dc:language>en-US</dc:language>
</cp:coreProperties>
</file>