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cloverdolphin/Downloads/"/>
    </mc:Choice>
  </mc:AlternateContent>
  <xr:revisionPtr revIDLastSave="0" documentId="8_{D323F243-DB2A-4B40-93C5-0E214AC7DE89}" xr6:coauthVersionLast="43" xr6:coauthVersionMax="43" xr10:uidLastSave="{00000000-0000-0000-0000-000000000000}"/>
  <bookViews>
    <workbookView xWindow="0" yWindow="460" windowWidth="28020" windowHeight="15220" tabRatio="500" xr2:uid="{00000000-000D-0000-FFFF-FFFF00000000}"/>
  </bookViews>
  <sheets>
    <sheet name="Questions 1-3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5" i="1" l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A39" i="1"/>
  <c r="A40" i="1" s="1"/>
  <c r="A41" i="1" s="1"/>
  <c r="A42" i="1" s="1"/>
  <c r="A43" i="1" s="1"/>
  <c r="A44" i="1" s="1"/>
  <c r="A45" i="1" s="1"/>
  <c r="H38" i="1"/>
  <c r="G38" i="1"/>
  <c r="B35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A25" i="1"/>
  <c r="A26" i="1" s="1"/>
  <c r="A27" i="1" s="1"/>
  <c r="A28" i="1" s="1"/>
  <c r="A29" i="1" s="1"/>
  <c r="A30" i="1" s="1"/>
  <c r="A31" i="1" s="1"/>
  <c r="H24" i="1"/>
  <c r="G24" i="1"/>
  <c r="B21" i="1"/>
  <c r="H17" i="1"/>
  <c r="G17" i="1"/>
  <c r="H16" i="1"/>
  <c r="G16" i="1"/>
  <c r="H15" i="1"/>
  <c r="G15" i="1"/>
  <c r="H14" i="1"/>
  <c r="G14" i="1"/>
  <c r="A14" i="1"/>
  <c r="A15" i="1" s="1"/>
  <c r="A16" i="1" s="1"/>
  <c r="H13" i="1"/>
  <c r="G13" i="1"/>
  <c r="H12" i="1"/>
  <c r="G12" i="1"/>
  <c r="H11" i="1"/>
  <c r="G11" i="1"/>
  <c r="H10" i="1"/>
  <c r="G10" i="1"/>
  <c r="H9" i="1"/>
  <c r="G9" i="1"/>
  <c r="H8" i="1"/>
  <c r="G8" i="1"/>
</calcChain>
</file>

<file path=xl/sharedStrings.xml><?xml version="1.0" encoding="utf-8"?>
<sst xmlns="http://schemas.openxmlformats.org/spreadsheetml/2006/main" count="45" uniqueCount="25">
  <si>
    <t>Name:</t>
  </si>
  <si>
    <t>shufen Li</t>
  </si>
  <si>
    <t>(Note: fill in all the grey cells with your measurements and answers)</t>
  </si>
  <si>
    <t>Question 1: What is the optimal workgroup size?</t>
  </si>
  <si>
    <t>Answer:</t>
  </si>
  <si>
    <t>Total Tasks:</t>
  </si>
  <si>
    <t>Repeats/task:</t>
  </si>
  <si>
    <t xml:space="preserve"> </t>
  </si>
  <si>
    <t>Work Group</t>
  </si>
  <si>
    <t>Run 1</t>
  </si>
  <si>
    <t>Run 2</t>
  </si>
  <si>
    <t>Run 3</t>
  </si>
  <si>
    <t>Run 4</t>
  </si>
  <si>
    <t>Run 5</t>
  </si>
  <si>
    <t>Average (secs)</t>
  </si>
  <si>
    <t>StdDev</t>
  </si>
  <si>
    <t>Question 2: Over what range of tasks is your time/dart roughly constant?</t>
  </si>
  <si>
    <t>2048-8192</t>
  </si>
  <si>
    <t>TODO: add a graph here to show your results.</t>
  </si>
  <si>
    <t>workgroup size:</t>
  </si>
  <si>
    <t>repeats/task:</t>
  </si>
  <si>
    <t>Tasks</t>
  </si>
  <si>
    <t>Question 3: Are ints faster than floats?  What speedup do they give?</t>
  </si>
  <si>
    <t>1.0X</t>
  </si>
  <si>
    <t>times faster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</si>
</sst>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_);\(#,##0.000\)"/>
  </numFmts>
  <fonts count="6">
    <font>
      <sz val="10"/>
      <name val="Arial"/>
      <family val="2"/>
      <charset val="1"/>
    </font>
    <font>
      <b/>
      <sz val="14"/>
      <name val="Arial"/>
      <family val="2"/>
      <charset val="1"/>
    </font>
    <font>
      <sz val="14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Monospace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39" fontId="0" fillId="0" borderId="0" xfId="0" applyNumberForma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39" fontId="2" fillId="0" borderId="0" xfId="0" applyNumberFormat="1" applyFont="1"/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right"/>
    </xf>
    <xf numFmtId="0" fontId="0" fillId="2" borderId="0" xfId="0" applyFill="1"/>
    <xf numFmtId="0" fontId="0" fillId="0" borderId="0" xfId="0" applyFont="1"/>
    <xf numFmtId="0" fontId="0" fillId="0" borderId="0" xfId="0" applyAlignment="1">
      <alignment horizontal="left" indent="15"/>
    </xf>
    <xf numFmtId="0" fontId="5" fillId="3" borderId="0" xfId="0" applyFont="1" applyFill="1"/>
    <xf numFmtId="0" fontId="0" fillId="0" borderId="0" xfId="0" applyFont="1" applyAlignment="1">
      <alignment horizontal="left"/>
    </xf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 vs.Time Taken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'Questions 1-3'!$A$24:$A$31</c:f>
              <c:numCache>
                <c:formatCode>General</c:formatCode>
                <c:ptCount val="8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</c:numCache>
            </c:numRef>
          </c:cat>
          <c:val>
            <c:numRef>
              <c:f>'Questions 1-3'!$G$24:$G$31</c:f>
              <c:numCache>
                <c:formatCode>#,##0.000_);\(#,##0.000\)</c:formatCode>
                <c:ptCount val="8"/>
                <c:pt idx="0">
                  <c:v>6.3362000000000002E-2</c:v>
                </c:pt>
                <c:pt idx="1">
                  <c:v>6.2266000000000002E-2</c:v>
                </c:pt>
                <c:pt idx="2">
                  <c:v>6.2758800000000003E-2</c:v>
                </c:pt>
                <c:pt idx="3">
                  <c:v>6.5973199999999996E-2</c:v>
                </c:pt>
                <c:pt idx="4">
                  <c:v>6.5065800000000007E-2</c:v>
                </c:pt>
                <c:pt idx="5">
                  <c:v>6.62026E-2</c:v>
                </c:pt>
                <c:pt idx="6">
                  <c:v>9.2685799999999999E-2</c:v>
                </c:pt>
                <c:pt idx="7">
                  <c:v>0.1220188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A-8343-A1A8-9CB2AACA4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135696"/>
        <c:axId val="1159188560"/>
      </c:lineChart>
      <c:catAx>
        <c:axId val="109813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88560"/>
        <c:crosses val="autoZero"/>
        <c:auto val="1"/>
        <c:lblAlgn val="ctr"/>
        <c:lblOffset val="100"/>
        <c:noMultiLvlLbl val="0"/>
      </c:catAx>
      <c:valAx>
        <c:axId val="11591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\(#,##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13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  <a:r>
              <a:rPr lang="en-US" baseline="0"/>
              <a:t> vs. Time Taken (seconds)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'Questions 1-3'!$A$38:$A$45</c:f>
              <c:numCache>
                <c:formatCode>General</c:formatCode>
                <c:ptCount val="8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</c:numCache>
            </c:numRef>
          </c:cat>
          <c:val>
            <c:numRef>
              <c:f>'Questions 1-3'!$G$38:$G$45</c:f>
              <c:numCache>
                <c:formatCode>#,##0.000_);\(#,##0.000\)</c:formatCode>
                <c:ptCount val="8"/>
                <c:pt idx="0">
                  <c:v>6.0786199999999999E-2</c:v>
                </c:pt>
                <c:pt idx="1">
                  <c:v>6.29112E-2</c:v>
                </c:pt>
                <c:pt idx="2">
                  <c:v>6.5034599999999998E-2</c:v>
                </c:pt>
                <c:pt idx="3">
                  <c:v>6.5695000000000003E-2</c:v>
                </c:pt>
                <c:pt idx="4">
                  <c:v>6.4612799999999998E-2</c:v>
                </c:pt>
                <c:pt idx="5">
                  <c:v>6.4616400000000004E-2</c:v>
                </c:pt>
                <c:pt idx="6">
                  <c:v>8.9202000000000004E-2</c:v>
                </c:pt>
                <c:pt idx="7">
                  <c:v>0.1166222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D-7549-A9D2-0FD330EF5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426336"/>
        <c:axId val="1095806128"/>
      </c:lineChart>
      <c:catAx>
        <c:axId val="109842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06128"/>
        <c:crosses val="autoZero"/>
        <c:auto val="1"/>
        <c:lblAlgn val="ctr"/>
        <c:lblOffset val="100"/>
        <c:noMultiLvlLbl val="0"/>
      </c:catAx>
      <c:valAx>
        <c:axId val="10958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\(#,##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2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26643</xdr:colOff>
      <xdr:row>19</xdr:row>
      <xdr:rowOff>8881</xdr:rowOff>
    </xdr:from>
    <xdr:to>
      <xdr:col>12</xdr:col>
      <xdr:colOff>607469</xdr:colOff>
      <xdr:row>30</xdr:row>
      <xdr:rowOff>124336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1AC9E7-55C3-FC48-A37A-F56F86F41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26642</xdr:colOff>
      <xdr:row>31</xdr:row>
      <xdr:rowOff>124335</xdr:rowOff>
    </xdr:from>
    <xdr:to>
      <xdr:col>12</xdr:col>
      <xdr:colOff>603915</xdr:colOff>
      <xdr:row>45</xdr:row>
      <xdr:rowOff>8882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9B6968-0F15-AF4D-95D3-76B434540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topLeftCell="A23" zoomScale="143" zoomScaleNormal="143" workbookViewId="0">
      <selection activeCell="O29" sqref="O29"/>
    </sheetView>
  </sheetViews>
  <sheetFormatPr baseColWidth="10" defaultColWidth="8.83203125" defaultRowHeight="13"/>
  <cols>
    <col min="1" max="1" width="15.6640625" customWidth="1"/>
    <col min="2" max="2" width="10.1640625" customWidth="1"/>
    <col min="3" max="4" width="9.33203125" customWidth="1"/>
    <col min="5" max="5" width="9" customWidth="1"/>
    <col min="6" max="6" width="9.5" customWidth="1"/>
    <col min="7" max="7" width="12.5" style="1" customWidth="1"/>
    <col min="8" max="8" width="7.5" style="2" customWidth="1"/>
    <col min="9" max="1025" width="11" customWidth="1"/>
  </cols>
  <sheetData>
    <row r="1" spans="1:8" s="4" customFormat="1" ht="18">
      <c r="A1" s="3" t="s">
        <v>0</v>
      </c>
      <c r="B1" s="4" t="s">
        <v>1</v>
      </c>
      <c r="F1" s="4" t="s">
        <v>2</v>
      </c>
      <c r="G1" s="5"/>
      <c r="H1" s="6"/>
    </row>
    <row r="3" spans="1:8">
      <c r="A3" s="7" t="s">
        <v>3</v>
      </c>
      <c r="B3" s="7"/>
    </row>
    <row r="4" spans="1:8">
      <c r="A4" s="7" t="s">
        <v>4</v>
      </c>
      <c r="B4" s="8">
        <v>128</v>
      </c>
    </row>
    <row r="5" spans="1:8">
      <c r="A5" t="s">
        <v>5</v>
      </c>
      <c r="B5" s="9">
        <v>25600</v>
      </c>
    </row>
    <row r="6" spans="1:8">
      <c r="A6" t="s">
        <v>6</v>
      </c>
      <c r="B6" s="9">
        <v>100000</v>
      </c>
      <c r="D6" t="s">
        <v>7</v>
      </c>
    </row>
    <row r="7" spans="1:8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s="1" t="s">
        <v>14</v>
      </c>
      <c r="H7" s="2" t="s">
        <v>15</v>
      </c>
    </row>
    <row r="8" spans="1:8">
      <c r="A8">
        <v>2</v>
      </c>
      <c r="B8" s="14">
        <v>4058558</v>
      </c>
      <c r="C8" s="14">
        <v>4078279</v>
      </c>
      <c r="D8" s="14">
        <v>4038643</v>
      </c>
      <c r="E8" s="14">
        <v>4044902</v>
      </c>
      <c r="F8" s="14">
        <v>4071872</v>
      </c>
      <c r="G8" s="1">
        <f t="shared" ref="G8:G17" si="0">AVERAGE(B8:F8)/1000000</f>
        <v>4.0584508000000001</v>
      </c>
      <c r="H8" s="2">
        <f t="shared" ref="H8:H17" si="1">STDEV(B8:F8)/1000000</f>
        <v>1.6950048221170345E-2</v>
      </c>
    </row>
    <row r="9" spans="1:8">
      <c r="A9">
        <v>4</v>
      </c>
      <c r="B9" s="14">
        <v>1246248</v>
      </c>
      <c r="C9" s="14">
        <v>1241023</v>
      </c>
      <c r="D9" s="14">
        <v>1229510</v>
      </c>
      <c r="E9" s="14">
        <v>1237288</v>
      </c>
      <c r="F9" s="14">
        <v>1241094</v>
      </c>
      <c r="G9" s="1">
        <f t="shared" si="0"/>
        <v>1.2390326</v>
      </c>
      <c r="H9" s="2">
        <f t="shared" si="1"/>
        <v>6.2047683115487888E-3</v>
      </c>
    </row>
    <row r="10" spans="1:8">
      <c r="A10">
        <v>8</v>
      </c>
      <c r="B10" s="14">
        <v>465460</v>
      </c>
      <c r="C10" s="14">
        <v>478949</v>
      </c>
      <c r="D10" s="14">
        <v>471898</v>
      </c>
      <c r="E10" s="14">
        <v>470982</v>
      </c>
      <c r="F10" s="14">
        <v>475388</v>
      </c>
      <c r="G10" s="1">
        <f t="shared" si="0"/>
        <v>0.47253540000000005</v>
      </c>
      <c r="H10" s="2">
        <f t="shared" si="1"/>
        <v>5.0535187542938842E-3</v>
      </c>
    </row>
    <row r="11" spans="1:8">
      <c r="A11">
        <v>16</v>
      </c>
      <c r="B11" s="14">
        <v>201683</v>
      </c>
      <c r="C11" s="14">
        <v>194301</v>
      </c>
      <c r="D11" s="14">
        <v>198597</v>
      </c>
      <c r="E11" s="14">
        <v>202058</v>
      </c>
      <c r="F11" s="14">
        <v>194581</v>
      </c>
      <c r="G11" s="1">
        <f t="shared" si="0"/>
        <v>0.198244</v>
      </c>
      <c r="H11" s="2">
        <f t="shared" si="1"/>
        <v>3.7236656670544418E-3</v>
      </c>
    </row>
    <row r="12" spans="1:8">
      <c r="A12">
        <v>32</v>
      </c>
      <c r="B12" s="14">
        <v>119608</v>
      </c>
      <c r="C12" s="14">
        <v>119381</v>
      </c>
      <c r="D12" s="14">
        <v>122065</v>
      </c>
      <c r="E12" s="14">
        <v>120325</v>
      </c>
      <c r="F12" s="14">
        <v>122148</v>
      </c>
      <c r="G12" s="1">
        <f t="shared" si="0"/>
        <v>0.12070539999999999</v>
      </c>
      <c r="H12" s="2">
        <f t="shared" si="1"/>
        <v>1.3259556176584493E-3</v>
      </c>
    </row>
    <row r="13" spans="1:8">
      <c r="A13" s="10">
        <v>64</v>
      </c>
      <c r="B13" s="14">
        <v>109884</v>
      </c>
      <c r="C13" s="14">
        <v>106600</v>
      </c>
      <c r="D13" s="14">
        <v>118437</v>
      </c>
      <c r="E13" s="14">
        <v>105945</v>
      </c>
      <c r="F13" s="14">
        <v>106204</v>
      </c>
      <c r="G13" s="1">
        <f t="shared" si="0"/>
        <v>0.109414</v>
      </c>
      <c r="H13" s="2">
        <f t="shared" si="1"/>
        <v>5.2889527791425781E-3</v>
      </c>
    </row>
    <row r="14" spans="1:8">
      <c r="A14">
        <f>A13*2</f>
        <v>128</v>
      </c>
      <c r="B14" s="14">
        <v>104934</v>
      </c>
      <c r="C14" s="14">
        <v>105284</v>
      </c>
      <c r="D14" s="14">
        <v>106546</v>
      </c>
      <c r="E14" s="14">
        <v>109120</v>
      </c>
      <c r="F14" s="14">
        <v>104895</v>
      </c>
      <c r="G14" s="1">
        <f t="shared" si="0"/>
        <v>0.10615580000000001</v>
      </c>
      <c r="H14" s="2">
        <f t="shared" si="1"/>
        <v>1.7875391464244918E-3</v>
      </c>
    </row>
    <row r="15" spans="1:8">
      <c r="A15">
        <f>A14*2</f>
        <v>256</v>
      </c>
      <c r="B15" s="14">
        <v>112841</v>
      </c>
      <c r="C15" s="14">
        <v>116252</v>
      </c>
      <c r="D15" s="14">
        <v>111013</v>
      </c>
      <c r="E15" s="14">
        <v>112021</v>
      </c>
      <c r="F15" s="14">
        <v>106769</v>
      </c>
      <c r="G15" s="1">
        <f t="shared" si="0"/>
        <v>0.1117792</v>
      </c>
      <c r="H15" s="2">
        <f t="shared" si="1"/>
        <v>3.4234848035298768E-3</v>
      </c>
    </row>
    <row r="16" spans="1:8">
      <c r="A16">
        <f>A15*2</f>
        <v>512</v>
      </c>
      <c r="B16" s="14">
        <v>121215</v>
      </c>
      <c r="C16" s="14">
        <v>127435</v>
      </c>
      <c r="D16" s="14">
        <v>115962</v>
      </c>
      <c r="E16" s="14">
        <v>106327</v>
      </c>
      <c r="F16" s="14">
        <v>106560</v>
      </c>
      <c r="G16" s="1">
        <f t="shared" si="0"/>
        <v>0.1154998</v>
      </c>
      <c r="H16" s="2">
        <f t="shared" si="1"/>
        <v>9.2112217267852139E-3</v>
      </c>
    </row>
    <row r="17" spans="1:12">
      <c r="A17">
        <v>1024</v>
      </c>
      <c r="B17" s="14">
        <v>125686</v>
      </c>
      <c r="C17" s="14">
        <v>126169</v>
      </c>
      <c r="D17" s="14">
        <v>119157</v>
      </c>
      <c r="E17" s="14">
        <v>110834</v>
      </c>
      <c r="F17" s="14">
        <v>100979</v>
      </c>
      <c r="G17" s="1">
        <f t="shared" si="0"/>
        <v>0.116565</v>
      </c>
      <c r="H17" s="2">
        <f t="shared" si="1"/>
        <v>1.0699482207097688E-2</v>
      </c>
    </row>
    <row r="18" spans="1:12">
      <c r="A18" s="11"/>
      <c r="B18" s="12"/>
      <c r="C18" s="12"/>
      <c r="D18" s="12"/>
      <c r="E18" s="12"/>
      <c r="F18" s="12"/>
    </row>
    <row r="19" spans="1:12">
      <c r="A19" s="7" t="s">
        <v>16</v>
      </c>
      <c r="B19" s="7"/>
    </row>
    <row r="20" spans="1:12">
      <c r="A20" s="7" t="s">
        <v>4</v>
      </c>
      <c r="B20" s="8" t="s">
        <v>17</v>
      </c>
      <c r="I20" s="9" t="s">
        <v>18</v>
      </c>
      <c r="J20" s="9"/>
      <c r="K20" s="9"/>
      <c r="L20" s="9"/>
    </row>
    <row r="21" spans="1:12">
      <c r="A21" s="13" t="s">
        <v>19</v>
      </c>
      <c r="B21" s="8">
        <f>B4</f>
        <v>128</v>
      </c>
      <c r="I21" s="9"/>
      <c r="J21" s="9"/>
      <c r="K21" s="9"/>
      <c r="L21" s="9"/>
    </row>
    <row r="22" spans="1:12">
      <c r="A22" t="s">
        <v>20</v>
      </c>
      <c r="B22" s="9">
        <v>100000</v>
      </c>
      <c r="I22" s="9"/>
      <c r="J22" s="9"/>
      <c r="K22" s="9"/>
      <c r="L22" s="9"/>
    </row>
    <row r="23" spans="1:12">
      <c r="A23" t="s">
        <v>21</v>
      </c>
      <c r="B23" t="s">
        <v>9</v>
      </c>
      <c r="C23" t="s">
        <v>10</v>
      </c>
      <c r="D23" t="s">
        <v>11</v>
      </c>
      <c r="E23" t="s">
        <v>12</v>
      </c>
      <c r="F23" t="s">
        <v>13</v>
      </c>
      <c r="G23" s="1" t="s">
        <v>14</v>
      </c>
      <c r="H23" s="2" t="s">
        <v>15</v>
      </c>
      <c r="I23" s="9"/>
      <c r="J23" s="9"/>
      <c r="K23" s="9"/>
      <c r="L23" s="9"/>
    </row>
    <row r="24" spans="1:12">
      <c r="A24">
        <v>256</v>
      </c>
      <c r="B24" s="14">
        <v>62042</v>
      </c>
      <c r="C24" s="14">
        <v>61785</v>
      </c>
      <c r="D24" s="14">
        <v>64900</v>
      </c>
      <c r="E24" s="14">
        <v>64028</v>
      </c>
      <c r="F24" s="14">
        <v>64055</v>
      </c>
      <c r="G24" s="1">
        <f t="shared" ref="G24:G31" si="2">AVERAGE(B24:F24)/1000000</f>
        <v>6.3362000000000002E-2</v>
      </c>
      <c r="H24" s="2">
        <f t="shared" ref="H24:H31" si="3">STDEV(B24:F24)/1000000</f>
        <v>1.3710012764399601E-3</v>
      </c>
      <c r="I24" s="9"/>
      <c r="J24" s="9"/>
      <c r="K24" s="9"/>
      <c r="L24" s="9"/>
    </row>
    <row r="25" spans="1:12">
      <c r="A25">
        <f>256*2</f>
        <v>512</v>
      </c>
      <c r="B25" s="14">
        <v>64860</v>
      </c>
      <c r="C25" s="14">
        <v>63090</v>
      </c>
      <c r="D25" s="14">
        <v>66741</v>
      </c>
      <c r="E25" s="14">
        <v>53913</v>
      </c>
      <c r="F25" s="14">
        <v>62726</v>
      </c>
      <c r="G25" s="1">
        <f t="shared" si="2"/>
        <v>6.2266000000000002E-2</v>
      </c>
      <c r="H25" s="2">
        <f t="shared" si="3"/>
        <v>4.9350188956071885E-3</v>
      </c>
      <c r="I25" s="9"/>
      <c r="J25" s="9"/>
      <c r="K25" s="9"/>
      <c r="L25" s="9"/>
    </row>
    <row r="26" spans="1:12">
      <c r="A26">
        <f t="shared" ref="A26:A31" si="4">A25*2</f>
        <v>1024</v>
      </c>
      <c r="B26" s="14">
        <v>64384</v>
      </c>
      <c r="C26" s="14">
        <v>65381</v>
      </c>
      <c r="D26" s="14">
        <v>58159</v>
      </c>
      <c r="E26" s="14">
        <v>62445</v>
      </c>
      <c r="F26" s="14">
        <v>63425</v>
      </c>
      <c r="G26" s="1">
        <f t="shared" si="2"/>
        <v>6.2758800000000003E-2</v>
      </c>
      <c r="H26" s="2">
        <f t="shared" si="3"/>
        <v>2.7936383445249318E-3</v>
      </c>
      <c r="I26" s="9"/>
      <c r="J26" s="9"/>
      <c r="K26" s="9"/>
      <c r="L26" s="9"/>
    </row>
    <row r="27" spans="1:12">
      <c r="A27">
        <f t="shared" si="4"/>
        <v>2048</v>
      </c>
      <c r="B27" s="14">
        <v>66339</v>
      </c>
      <c r="C27" s="14">
        <v>69105</v>
      </c>
      <c r="D27" s="14">
        <v>66487</v>
      </c>
      <c r="E27" s="14">
        <v>63893</v>
      </c>
      <c r="F27" s="14">
        <v>64042</v>
      </c>
      <c r="G27" s="1">
        <f t="shared" si="2"/>
        <v>6.5973199999999996E-2</v>
      </c>
      <c r="H27" s="2">
        <f t="shared" si="3"/>
        <v>2.1367461711677407E-3</v>
      </c>
      <c r="I27" s="9"/>
      <c r="J27" s="9"/>
      <c r="K27" s="9"/>
      <c r="L27" s="9"/>
    </row>
    <row r="28" spans="1:12">
      <c r="A28">
        <f t="shared" si="4"/>
        <v>4096</v>
      </c>
      <c r="B28" s="14">
        <v>66130</v>
      </c>
      <c r="C28" s="14">
        <v>66666</v>
      </c>
      <c r="D28" s="14">
        <v>64833</v>
      </c>
      <c r="E28" s="14">
        <v>63729</v>
      </c>
      <c r="F28" s="14">
        <v>63971</v>
      </c>
      <c r="G28" s="1">
        <f t="shared" si="2"/>
        <v>6.5065800000000007E-2</v>
      </c>
      <c r="H28" s="2">
        <f t="shared" si="3"/>
        <v>1.2973992061042739E-3</v>
      </c>
      <c r="I28" s="9"/>
      <c r="J28" s="9"/>
      <c r="K28" s="9"/>
      <c r="L28" s="9"/>
    </row>
    <row r="29" spans="1:12">
      <c r="A29">
        <f t="shared" si="4"/>
        <v>8192</v>
      </c>
      <c r="B29" s="14">
        <v>68845</v>
      </c>
      <c r="C29" s="14">
        <v>71790</v>
      </c>
      <c r="D29" s="14">
        <v>67566</v>
      </c>
      <c r="E29" s="14">
        <v>60934</v>
      </c>
      <c r="F29" s="14">
        <v>61878</v>
      </c>
      <c r="G29" s="1">
        <f t="shared" si="2"/>
        <v>6.62026E-2</v>
      </c>
      <c r="H29" s="2">
        <f t="shared" si="3"/>
        <v>4.6508194761783654E-3</v>
      </c>
      <c r="I29" s="9"/>
      <c r="J29" s="9"/>
      <c r="K29" s="9"/>
      <c r="L29" s="9"/>
    </row>
    <row r="30" spans="1:12">
      <c r="A30">
        <f t="shared" si="4"/>
        <v>16384</v>
      </c>
      <c r="B30" s="14">
        <v>91656</v>
      </c>
      <c r="C30" s="14">
        <v>99180</v>
      </c>
      <c r="D30" s="14">
        <v>95487</v>
      </c>
      <c r="E30" s="14">
        <v>88959</v>
      </c>
      <c r="F30" s="14">
        <v>88147</v>
      </c>
      <c r="G30" s="1">
        <f t="shared" si="2"/>
        <v>9.2685799999999999E-2</v>
      </c>
      <c r="H30" s="2">
        <f t="shared" si="3"/>
        <v>4.6252455826690979E-3</v>
      </c>
      <c r="I30" s="9"/>
      <c r="J30" s="9"/>
      <c r="K30" s="9"/>
      <c r="L30" s="9"/>
    </row>
    <row r="31" spans="1:12">
      <c r="A31">
        <f t="shared" si="4"/>
        <v>32768</v>
      </c>
      <c r="B31" s="14">
        <v>117539</v>
      </c>
      <c r="C31" s="14">
        <v>127842</v>
      </c>
      <c r="D31" s="14">
        <v>121448</v>
      </c>
      <c r="E31" s="14">
        <v>121372</v>
      </c>
      <c r="F31" s="14">
        <v>121893</v>
      </c>
      <c r="G31" s="1">
        <f t="shared" si="2"/>
        <v>0.1220188</v>
      </c>
      <c r="H31" s="2">
        <f t="shared" si="3"/>
        <v>3.6992652919194636E-3</v>
      </c>
      <c r="I31" s="9"/>
      <c r="J31" s="9"/>
      <c r="K31" s="9"/>
      <c r="L31" s="9"/>
    </row>
    <row r="33" spans="1:12">
      <c r="A33" s="7" t="s">
        <v>22</v>
      </c>
      <c r="B33" s="7"/>
    </row>
    <row r="34" spans="1:12">
      <c r="A34" s="7" t="s">
        <v>4</v>
      </c>
      <c r="B34" s="8" t="s">
        <v>23</v>
      </c>
      <c r="C34" t="s">
        <v>24</v>
      </c>
      <c r="I34" s="9" t="s">
        <v>18</v>
      </c>
      <c r="J34" s="9"/>
      <c r="K34" s="9"/>
      <c r="L34" s="9"/>
    </row>
    <row r="35" spans="1:12">
      <c r="A35" s="13" t="s">
        <v>19</v>
      </c>
      <c r="B35" s="8">
        <f>B4</f>
        <v>128</v>
      </c>
      <c r="I35" s="9"/>
      <c r="J35" s="9"/>
      <c r="K35" s="9"/>
      <c r="L35" s="9"/>
    </row>
    <row r="36" spans="1:12">
      <c r="A36" t="s">
        <v>20</v>
      </c>
      <c r="B36" s="9">
        <v>100000</v>
      </c>
      <c r="I36" s="9"/>
      <c r="J36" s="9"/>
      <c r="K36" s="9"/>
      <c r="L36" s="9"/>
    </row>
    <row r="37" spans="1:12">
      <c r="A37" t="s">
        <v>21</v>
      </c>
      <c r="B37" t="s">
        <v>9</v>
      </c>
      <c r="C37" t="s">
        <v>10</v>
      </c>
      <c r="D37" t="s">
        <v>11</v>
      </c>
      <c r="E37" t="s">
        <v>12</v>
      </c>
      <c r="F37" t="s">
        <v>13</v>
      </c>
      <c r="G37" s="1" t="s">
        <v>14</v>
      </c>
      <c r="H37" s="2" t="s">
        <v>15</v>
      </c>
      <c r="I37" s="9"/>
      <c r="J37" s="9"/>
      <c r="K37" s="9"/>
      <c r="L37" s="9"/>
    </row>
    <row r="38" spans="1:12">
      <c r="A38">
        <v>256</v>
      </c>
      <c r="B38" s="14">
        <v>60990</v>
      </c>
      <c r="C38" s="14">
        <v>59169</v>
      </c>
      <c r="D38" s="14">
        <v>62810</v>
      </c>
      <c r="E38" s="14">
        <v>60758</v>
      </c>
      <c r="F38" s="14">
        <v>60204</v>
      </c>
      <c r="G38" s="1">
        <f t="shared" ref="G38:G45" si="5">AVERAGE(B38:F38)/1000000</f>
        <v>6.0786199999999999E-2</v>
      </c>
      <c r="H38" s="2">
        <f t="shared" ref="H38:H45" si="6">STDEV(B38:F38)/1000000</f>
        <v>1.3315769598487351E-3</v>
      </c>
      <c r="I38" s="9"/>
      <c r="J38" s="9"/>
      <c r="K38" s="9"/>
      <c r="L38" s="9"/>
    </row>
    <row r="39" spans="1:12">
      <c r="A39">
        <f>256*2</f>
        <v>512</v>
      </c>
      <c r="B39" s="14">
        <v>63742</v>
      </c>
      <c r="C39" s="14">
        <v>61302</v>
      </c>
      <c r="D39" s="14">
        <v>64070</v>
      </c>
      <c r="E39" s="14">
        <v>63119</v>
      </c>
      <c r="F39" s="14">
        <v>62323</v>
      </c>
      <c r="G39" s="1">
        <f t="shared" si="5"/>
        <v>6.29112E-2</v>
      </c>
      <c r="H39" s="2">
        <f t="shared" si="6"/>
        <v>1.1193447636899008E-3</v>
      </c>
      <c r="I39" s="9"/>
      <c r="J39" s="9"/>
      <c r="K39" s="9"/>
      <c r="L39" s="9"/>
    </row>
    <row r="40" spans="1:12">
      <c r="A40">
        <f t="shared" ref="A40:A45" si="7">A39*2</f>
        <v>1024</v>
      </c>
      <c r="B40" s="14">
        <v>66074</v>
      </c>
      <c r="C40" s="14">
        <v>63159</v>
      </c>
      <c r="D40" s="14">
        <v>63479</v>
      </c>
      <c r="E40" s="14">
        <v>65278</v>
      </c>
      <c r="F40" s="14">
        <v>67183</v>
      </c>
      <c r="G40" s="1">
        <f t="shared" si="5"/>
        <v>6.5034599999999998E-2</v>
      </c>
      <c r="H40" s="2">
        <f t="shared" si="6"/>
        <v>1.7097503618949757E-3</v>
      </c>
      <c r="I40" s="9"/>
      <c r="J40" s="9"/>
      <c r="K40" s="9"/>
      <c r="L40" s="9"/>
    </row>
    <row r="41" spans="1:12">
      <c r="A41">
        <f t="shared" si="7"/>
        <v>2048</v>
      </c>
      <c r="B41" s="14">
        <v>63803</v>
      </c>
      <c r="C41" s="14">
        <v>63548</v>
      </c>
      <c r="D41" s="14">
        <v>69080</v>
      </c>
      <c r="E41" s="14">
        <v>63670</v>
      </c>
      <c r="F41" s="14">
        <v>68374</v>
      </c>
      <c r="G41" s="1">
        <f t="shared" si="5"/>
        <v>6.5695000000000003E-2</v>
      </c>
      <c r="H41" s="2">
        <f t="shared" si="6"/>
        <v>2.7805199154115044E-3</v>
      </c>
      <c r="I41" s="9"/>
      <c r="J41" s="9"/>
      <c r="K41" s="9"/>
      <c r="L41" s="9"/>
    </row>
    <row r="42" spans="1:12">
      <c r="A42">
        <f t="shared" si="7"/>
        <v>4096</v>
      </c>
      <c r="B42" s="14">
        <v>62870</v>
      </c>
      <c r="C42" s="14">
        <v>66747</v>
      </c>
      <c r="D42" s="14">
        <v>63791</v>
      </c>
      <c r="E42" s="14">
        <v>64485</v>
      </c>
      <c r="F42" s="14">
        <v>65171</v>
      </c>
      <c r="G42" s="1">
        <f t="shared" si="5"/>
        <v>6.4612799999999998E-2</v>
      </c>
      <c r="H42" s="2">
        <f t="shared" si="6"/>
        <v>1.4658987686740174E-3</v>
      </c>
      <c r="I42" s="9"/>
      <c r="J42" s="9"/>
      <c r="K42" s="9"/>
      <c r="L42" s="9"/>
    </row>
    <row r="43" spans="1:12">
      <c r="A43">
        <f t="shared" si="7"/>
        <v>8192</v>
      </c>
      <c r="B43" s="14">
        <v>64711</v>
      </c>
      <c r="C43" s="14">
        <v>63146</v>
      </c>
      <c r="D43" s="14">
        <v>68494</v>
      </c>
      <c r="E43" s="14">
        <v>63749</v>
      </c>
      <c r="F43" s="14">
        <v>62982</v>
      </c>
      <c r="G43" s="1">
        <f t="shared" si="5"/>
        <v>6.4616400000000004E-2</v>
      </c>
      <c r="H43" s="2">
        <f t="shared" si="6"/>
        <v>2.271037934513644E-3</v>
      </c>
      <c r="I43" s="9"/>
      <c r="J43" s="9"/>
      <c r="K43" s="9"/>
      <c r="L43" s="9"/>
    </row>
    <row r="44" spans="1:12">
      <c r="A44">
        <f t="shared" si="7"/>
        <v>16384</v>
      </c>
      <c r="B44" s="14">
        <v>89409</v>
      </c>
      <c r="C44" s="14">
        <v>86455</v>
      </c>
      <c r="D44" s="14">
        <v>89706</v>
      </c>
      <c r="E44" s="14">
        <v>90305</v>
      </c>
      <c r="F44" s="14">
        <v>90135</v>
      </c>
      <c r="G44" s="1">
        <f t="shared" si="5"/>
        <v>8.9202000000000004E-2</v>
      </c>
      <c r="H44" s="2">
        <f t="shared" si="6"/>
        <v>1.5755929042744513E-3</v>
      </c>
      <c r="I44" s="9"/>
      <c r="J44" s="9"/>
      <c r="K44" s="9"/>
      <c r="L44" s="9"/>
    </row>
    <row r="45" spans="1:12">
      <c r="A45">
        <f t="shared" si="7"/>
        <v>32768</v>
      </c>
      <c r="B45" s="14">
        <v>114845</v>
      </c>
      <c r="C45" s="14">
        <v>119172</v>
      </c>
      <c r="D45" s="14">
        <v>115399</v>
      </c>
      <c r="E45" s="14">
        <v>115876</v>
      </c>
      <c r="F45" s="14">
        <v>117819</v>
      </c>
      <c r="G45" s="1">
        <f t="shared" si="5"/>
        <v>0.1166222</v>
      </c>
      <c r="H45" s="2">
        <f t="shared" si="6"/>
        <v>1.8128211991258268E-3</v>
      </c>
      <c r="I45" s="9"/>
      <c r="J45" s="9"/>
      <c r="K45" s="9"/>
      <c r="L45" s="9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 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Korii</dc:creator>
  <dc:description/>
  <cp:lastModifiedBy>Microsoft Office User</cp:lastModifiedBy>
  <cp:revision>14</cp:revision>
  <dcterms:created xsi:type="dcterms:W3CDTF">2012-04-12T02:38:47Z</dcterms:created>
  <dcterms:modified xsi:type="dcterms:W3CDTF">2020-03-22T22:12:50Z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