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 activeTab="2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5414" i="10"/>
  <c r="Z5414" s="1"/>
  <c r="T5414"/>
  <c r="Y5414" s="1"/>
  <c r="R5414"/>
  <c r="W5414" s="1"/>
  <c r="AB5414" s="1"/>
  <c r="Q5414"/>
  <c r="V5414" s="1"/>
  <c r="P5414"/>
  <c r="O5414"/>
  <c r="N5414"/>
  <c r="S5414" s="1"/>
  <c r="AC5413"/>
  <c r="T5367"/>
  <c r="R5367"/>
  <c r="W5367" s="1"/>
  <c r="AB5367" s="1"/>
  <c r="Q5367"/>
  <c r="V5367" s="1"/>
  <c r="AA5367" s="1"/>
  <c r="P5367"/>
  <c r="U5367" s="1"/>
  <c r="Z5367" s="1"/>
  <c r="O5367"/>
  <c r="N5367"/>
  <c r="S5367" s="1"/>
  <c r="X5367" s="1"/>
  <c r="R5369"/>
  <c r="W5369" s="1"/>
  <c r="AB5369" s="1"/>
  <c r="Q5369"/>
  <c r="V5369" s="1"/>
  <c r="AA5369" s="1"/>
  <c r="P5369"/>
  <c r="U5369" s="1"/>
  <c r="Z5369" s="1"/>
  <c r="O5369"/>
  <c r="T5369" s="1"/>
  <c r="Y5369" s="1"/>
  <c r="N5369"/>
  <c r="S5369" s="1"/>
  <c r="AC5410"/>
  <c r="R5411"/>
  <c r="W5411" s="1"/>
  <c r="AB5411" s="1"/>
  <c r="Q5411"/>
  <c r="V5411" s="1"/>
  <c r="AA5411" s="1"/>
  <c r="P5411"/>
  <c r="U5411" s="1"/>
  <c r="Z5411" s="1"/>
  <c r="O5411"/>
  <c r="T5411" s="1"/>
  <c r="Y5411" s="1"/>
  <c r="N5411"/>
  <c r="R5402"/>
  <c r="W5402" s="1"/>
  <c r="AB5402" s="1"/>
  <c r="Q5402"/>
  <c r="V5402" s="1"/>
  <c r="AA5402" s="1"/>
  <c r="P5402"/>
  <c r="U5402" s="1"/>
  <c r="Z5402" s="1"/>
  <c r="O5402"/>
  <c r="T5402" s="1"/>
  <c r="Y5402" s="1"/>
  <c r="N5402"/>
  <c r="S5402" s="1"/>
  <c r="X5402" s="1"/>
  <c r="AC5401"/>
  <c r="R4327"/>
  <c r="W4327" s="1"/>
  <c r="AB4327" s="1"/>
  <c r="Q4327"/>
  <c r="V4327" s="1"/>
  <c r="AA4327" s="1"/>
  <c r="P4327"/>
  <c r="U4327" s="1"/>
  <c r="O4327"/>
  <c r="T4327" s="1"/>
  <c r="Y4327" s="1"/>
  <c r="N4327"/>
  <c r="S4327" s="1"/>
  <c r="X4327" s="1"/>
  <c r="R5407"/>
  <c r="W5407" s="1"/>
  <c r="AB5407" s="1"/>
  <c r="Q5407"/>
  <c r="V5407" s="1"/>
  <c r="AA5407" s="1"/>
  <c r="P5407"/>
  <c r="U5407" s="1"/>
  <c r="Z5407" s="1"/>
  <c r="O5407"/>
  <c r="T5407" s="1"/>
  <c r="Y5407" s="1"/>
  <c r="N5407"/>
  <c r="AC5406"/>
  <c r="R5405"/>
  <c r="W5405" s="1"/>
  <c r="AB5405" s="1"/>
  <c r="Q5405"/>
  <c r="V5405" s="1"/>
  <c r="AA5405" s="1"/>
  <c r="P5405"/>
  <c r="U5405" s="1"/>
  <c r="Z5405" s="1"/>
  <c r="O5405"/>
  <c r="N5405"/>
  <c r="AC5404"/>
  <c r="R5396"/>
  <c r="W5396" s="1"/>
  <c r="Q5396"/>
  <c r="V5396" s="1"/>
  <c r="P5396"/>
  <c r="U5396" s="1"/>
  <c r="Z5396" s="1"/>
  <c r="O5396"/>
  <c r="T5396" s="1"/>
  <c r="N5396"/>
  <c r="AC5395"/>
  <c r="R5394"/>
  <c r="W5394" s="1"/>
  <c r="AB5394" s="1"/>
  <c r="Q5394"/>
  <c r="V5394" s="1"/>
  <c r="AA5394" s="1"/>
  <c r="P5394"/>
  <c r="U5394" s="1"/>
  <c r="O5394"/>
  <c r="T5394" s="1"/>
  <c r="N5394"/>
  <c r="S5394" s="1"/>
  <c r="X5394" s="1"/>
  <c r="AC5393"/>
  <c r="R5392"/>
  <c r="W5392" s="1"/>
  <c r="AB5392" s="1"/>
  <c r="Q5392"/>
  <c r="P5392"/>
  <c r="O5392"/>
  <c r="T5392" s="1"/>
  <c r="N5392"/>
  <c r="AC5391"/>
  <c r="R5390"/>
  <c r="Q5390"/>
  <c r="P5390"/>
  <c r="U5390" s="1"/>
  <c r="O5390"/>
  <c r="N5390"/>
  <c r="AC5389"/>
  <c r="R5388"/>
  <c r="W5388" s="1"/>
  <c r="AB5388" s="1"/>
  <c r="Q5388"/>
  <c r="V5388" s="1"/>
  <c r="AA5388" s="1"/>
  <c r="P5388"/>
  <c r="U5388" s="1"/>
  <c r="Z5388" s="1"/>
  <c r="O5388"/>
  <c r="T5388" s="1"/>
  <c r="Y5388" s="1"/>
  <c r="N5388"/>
  <c r="S5388" s="1"/>
  <c r="X5388" s="1"/>
  <c r="AC5387"/>
  <c r="R5386"/>
  <c r="W5386" s="1"/>
  <c r="AB5386" s="1"/>
  <c r="Q5386"/>
  <c r="V5386" s="1"/>
  <c r="AA5386" s="1"/>
  <c r="P5386"/>
  <c r="U5386" s="1"/>
  <c r="O5386"/>
  <c r="T5386" s="1"/>
  <c r="N5386"/>
  <c r="S5386" s="1"/>
  <c r="AC5385"/>
  <c r="R5380"/>
  <c r="W5380" s="1"/>
  <c r="AB5380" s="1"/>
  <c r="Q5380"/>
  <c r="V5380" s="1"/>
  <c r="AA5380" s="1"/>
  <c r="P5380"/>
  <c r="U5380" s="1"/>
  <c r="O5380"/>
  <c r="T5380" s="1"/>
  <c r="Y5380" s="1"/>
  <c r="N5380"/>
  <c r="S5380" s="1"/>
  <c r="X5380" s="1"/>
  <c r="AC5379"/>
  <c r="R5365"/>
  <c r="W5365" s="1"/>
  <c r="AB5365" s="1"/>
  <c r="Q5365"/>
  <c r="V5365" s="1"/>
  <c r="AA5365" s="1"/>
  <c r="P5365"/>
  <c r="U5365" s="1"/>
  <c r="Z5365" s="1"/>
  <c r="O5365"/>
  <c r="T5365" s="1"/>
  <c r="Y5365" s="1"/>
  <c r="N5365"/>
  <c r="S5365" s="1"/>
  <c r="AC5364"/>
  <c r="R5363"/>
  <c r="W5363" s="1"/>
  <c r="AB5363" s="1"/>
  <c r="Q5363"/>
  <c r="V5363" s="1"/>
  <c r="AA5363" s="1"/>
  <c r="P5363"/>
  <c r="U5363" s="1"/>
  <c r="Z5363" s="1"/>
  <c r="O5363"/>
  <c r="T5363" s="1"/>
  <c r="Y5363" s="1"/>
  <c r="N5363"/>
  <c r="S5363" s="1"/>
  <c r="X5363" s="1"/>
  <c r="AC5362"/>
  <c r="R5361"/>
  <c r="W5361" s="1"/>
  <c r="AB5361" s="1"/>
  <c r="Q5361"/>
  <c r="V5361" s="1"/>
  <c r="AA5361" s="1"/>
  <c r="P5361"/>
  <c r="U5361" s="1"/>
  <c r="O5361"/>
  <c r="T5361" s="1"/>
  <c r="N5361"/>
  <c r="S5361" s="1"/>
  <c r="X5361" s="1"/>
  <c r="AC5360"/>
  <c r="R5359"/>
  <c r="W5359" s="1"/>
  <c r="AB5359" s="1"/>
  <c r="Q5359"/>
  <c r="P5359"/>
  <c r="U5359" s="1"/>
  <c r="O5359"/>
  <c r="T5359" s="1"/>
  <c r="Y5359" s="1"/>
  <c r="N5359"/>
  <c r="AC5358"/>
  <c r="R5357"/>
  <c r="W5357" s="1"/>
  <c r="AB5357" s="1"/>
  <c r="Q5357"/>
  <c r="V5357" s="1"/>
  <c r="AA5357" s="1"/>
  <c r="P5357"/>
  <c r="U5357" s="1"/>
  <c r="Z5357" s="1"/>
  <c r="O5357"/>
  <c r="T5357" s="1"/>
  <c r="N5357"/>
  <c r="S5357" s="1"/>
  <c r="X5357" s="1"/>
  <c r="AC5356"/>
  <c r="R5355"/>
  <c r="W5355" s="1"/>
  <c r="AB5355" s="1"/>
  <c r="Q5355"/>
  <c r="V5355" s="1"/>
  <c r="AA5355" s="1"/>
  <c r="P5355"/>
  <c r="U5355" s="1"/>
  <c r="Z5355" s="1"/>
  <c r="O5355"/>
  <c r="T5355" s="1"/>
  <c r="Y5355" s="1"/>
  <c r="N5355"/>
  <c r="S5355" s="1"/>
  <c r="AC5354"/>
  <c r="R5353"/>
  <c r="W5353" s="1"/>
  <c r="AB5353" s="1"/>
  <c r="Q5353"/>
  <c r="V5353" s="1"/>
  <c r="AA5353" s="1"/>
  <c r="P5353"/>
  <c r="U5353" s="1"/>
  <c r="Z5353" s="1"/>
  <c r="O5353"/>
  <c r="T5353" s="1"/>
  <c r="Y5353" s="1"/>
  <c r="N5353"/>
  <c r="S5353" s="1"/>
  <c r="X5353" s="1"/>
  <c r="AC5352"/>
  <c r="R5374"/>
  <c r="W5374" s="1"/>
  <c r="AB5374" s="1"/>
  <c r="Q5374"/>
  <c r="V5374" s="1"/>
  <c r="AA5374" s="1"/>
  <c r="P5374"/>
  <c r="U5374" s="1"/>
  <c r="Z5374" s="1"/>
  <c r="O5374"/>
  <c r="T5374" s="1"/>
  <c r="Y5374" s="1"/>
  <c r="N5374"/>
  <c r="S5374" s="1"/>
  <c r="AC5373"/>
  <c r="R5351"/>
  <c r="W5351" s="1"/>
  <c r="AB5351" s="1"/>
  <c r="Q5351"/>
  <c r="V5351" s="1"/>
  <c r="AA5351" s="1"/>
  <c r="P5351"/>
  <c r="U5351" s="1"/>
  <c r="Z5351" s="1"/>
  <c r="O5351"/>
  <c r="T5351" s="1"/>
  <c r="Y5351" s="1"/>
  <c r="N5351"/>
  <c r="S5351" s="1"/>
  <c r="X5351" s="1"/>
  <c r="AC5350"/>
  <c r="R5349"/>
  <c r="W5349" s="1"/>
  <c r="AB5349" s="1"/>
  <c r="Q5349"/>
  <c r="V5349" s="1"/>
  <c r="AA5349" s="1"/>
  <c r="P5349"/>
  <c r="U5349" s="1"/>
  <c r="O5349"/>
  <c r="T5349" s="1"/>
  <c r="N5349"/>
  <c r="AC5348"/>
  <c r="R5347"/>
  <c r="W5347" s="1"/>
  <c r="AB5347" s="1"/>
  <c r="Q5347"/>
  <c r="V5347" s="1"/>
  <c r="P5347"/>
  <c r="U5347" s="1"/>
  <c r="O5347"/>
  <c r="N5347"/>
  <c r="AC5346"/>
  <c r="R5345"/>
  <c r="W5345" s="1"/>
  <c r="AB5345" s="1"/>
  <c r="Q5345"/>
  <c r="V5345" s="1"/>
  <c r="AA5345" s="1"/>
  <c r="P5345"/>
  <c r="U5345" s="1"/>
  <c r="Z5345" s="1"/>
  <c r="O5345"/>
  <c r="T5345" s="1"/>
  <c r="N5345"/>
  <c r="AC5344"/>
  <c r="AC5368"/>
  <c r="R5409"/>
  <c r="W5409" s="1"/>
  <c r="AB5409" s="1"/>
  <c r="Q5409"/>
  <c r="V5409" s="1"/>
  <c r="AA5409" s="1"/>
  <c r="P5409"/>
  <c r="U5409" s="1"/>
  <c r="Z5409" s="1"/>
  <c r="O5409"/>
  <c r="T5409" s="1"/>
  <c r="N5409"/>
  <c r="AC5408"/>
  <c r="R5400"/>
  <c r="W5400" s="1"/>
  <c r="AB5400" s="1"/>
  <c r="Q5400"/>
  <c r="V5400" s="1"/>
  <c r="AA5400" s="1"/>
  <c r="P5400"/>
  <c r="U5400" s="1"/>
  <c r="Z5400" s="1"/>
  <c r="O5400"/>
  <c r="T5400" s="1"/>
  <c r="N5400"/>
  <c r="AC5399"/>
  <c r="R5398"/>
  <c r="W5398" s="1"/>
  <c r="AB5398" s="1"/>
  <c r="Q5398"/>
  <c r="V5398" s="1"/>
  <c r="AA5398" s="1"/>
  <c r="P5398"/>
  <c r="U5398" s="1"/>
  <c r="Z5398" s="1"/>
  <c r="O5398"/>
  <c r="T5398" s="1"/>
  <c r="Y5398" s="1"/>
  <c r="N5398"/>
  <c r="S5398" s="1"/>
  <c r="AC5397"/>
  <c r="R5342"/>
  <c r="W5342" s="1"/>
  <c r="AB5342" s="1"/>
  <c r="Q5342"/>
  <c r="V5342" s="1"/>
  <c r="AA5342" s="1"/>
  <c r="P5342"/>
  <c r="U5342" s="1"/>
  <c r="Z5342" s="1"/>
  <c r="O5342"/>
  <c r="T5342" s="1"/>
  <c r="N5342"/>
  <c r="S5342" s="1"/>
  <c r="X5342" s="1"/>
  <c r="AC5341"/>
  <c r="R5340"/>
  <c r="W5340" s="1"/>
  <c r="AB5340" s="1"/>
  <c r="Q5340"/>
  <c r="V5340" s="1"/>
  <c r="AA5340" s="1"/>
  <c r="P5340"/>
  <c r="U5340" s="1"/>
  <c r="Z5340" s="1"/>
  <c r="O5340"/>
  <c r="T5340" s="1"/>
  <c r="Y5340" s="1"/>
  <c r="N5340"/>
  <c r="AC5339"/>
  <c r="R5338"/>
  <c r="W5338" s="1"/>
  <c r="AB5338" s="1"/>
  <c r="Q5338"/>
  <c r="V5338" s="1"/>
  <c r="AA5338" s="1"/>
  <c r="P5338"/>
  <c r="U5338" s="1"/>
  <c r="Z5338" s="1"/>
  <c r="O5338"/>
  <c r="T5338" s="1"/>
  <c r="Y5338" s="1"/>
  <c r="N5338"/>
  <c r="S5338" s="1"/>
  <c r="X5338" s="1"/>
  <c r="AC5337"/>
  <c r="R5336"/>
  <c r="W5336" s="1"/>
  <c r="AB5336" s="1"/>
  <c r="Q5336"/>
  <c r="V5336" s="1"/>
  <c r="AA5336" s="1"/>
  <c r="P5336"/>
  <c r="U5336" s="1"/>
  <c r="Z5336" s="1"/>
  <c r="O5336"/>
  <c r="T5336" s="1"/>
  <c r="Y5336" s="1"/>
  <c r="N5336"/>
  <c r="S5336" s="1"/>
  <c r="X5336" s="1"/>
  <c r="AC5335"/>
  <c r="R5334"/>
  <c r="W5334" s="1"/>
  <c r="AB5334" s="1"/>
  <c r="Q5334"/>
  <c r="V5334" s="1"/>
  <c r="P5334"/>
  <c r="U5334" s="1"/>
  <c r="O5334"/>
  <c r="N5334"/>
  <c r="AC5333"/>
  <c r="AC5366"/>
  <c r="R5332"/>
  <c r="W5332" s="1"/>
  <c r="AB5332" s="1"/>
  <c r="Q5332"/>
  <c r="V5332" s="1"/>
  <c r="AA5332" s="1"/>
  <c r="P5332"/>
  <c r="U5332" s="1"/>
  <c r="O5332"/>
  <c r="T5332" s="1"/>
  <c r="N5332"/>
  <c r="AC5331"/>
  <c r="R5330"/>
  <c r="W5330" s="1"/>
  <c r="Q5330"/>
  <c r="V5330" s="1"/>
  <c r="P5330"/>
  <c r="U5330" s="1"/>
  <c r="O5330"/>
  <c r="N5330"/>
  <c r="AC5329"/>
  <c r="R5328"/>
  <c r="W5328" s="1"/>
  <c r="AB5328" s="1"/>
  <c r="Q5328"/>
  <c r="V5328" s="1"/>
  <c r="P5328"/>
  <c r="U5328" s="1"/>
  <c r="Z5328" s="1"/>
  <c r="O5328"/>
  <c r="T5328" s="1"/>
  <c r="Y5328" s="1"/>
  <c r="N5328"/>
  <c r="S5328" s="1"/>
  <c r="AC5327"/>
  <c r="R5326"/>
  <c r="W5326" s="1"/>
  <c r="AB5326" s="1"/>
  <c r="Q5326"/>
  <c r="V5326" s="1"/>
  <c r="AA5326" s="1"/>
  <c r="P5326"/>
  <c r="U5326" s="1"/>
  <c r="O5326"/>
  <c r="T5326" s="1"/>
  <c r="N5326"/>
  <c r="AC5325"/>
  <c r="R5324"/>
  <c r="W5324" s="1"/>
  <c r="AB5324" s="1"/>
  <c r="Q5324"/>
  <c r="V5324" s="1"/>
  <c r="AA5324" s="1"/>
  <c r="P5324"/>
  <c r="U5324" s="1"/>
  <c r="Z5324" s="1"/>
  <c r="O5324"/>
  <c r="T5324" s="1"/>
  <c r="N5324"/>
  <c r="S5324" s="1"/>
  <c r="X5324" s="1"/>
  <c r="AC5323"/>
  <c r="R5322"/>
  <c r="W5322" s="1"/>
  <c r="AB5322" s="1"/>
  <c r="Q5322"/>
  <c r="V5322" s="1"/>
  <c r="AA5322" s="1"/>
  <c r="P5322"/>
  <c r="U5322" s="1"/>
  <c r="O5322"/>
  <c r="T5322" s="1"/>
  <c r="Y5322" s="1"/>
  <c r="N5322"/>
  <c r="S5322" s="1"/>
  <c r="X5322" s="1"/>
  <c r="AC5321"/>
  <c r="R5320"/>
  <c r="W5320" s="1"/>
  <c r="AB5320" s="1"/>
  <c r="Q5320"/>
  <c r="V5320" s="1"/>
  <c r="AA5320" s="1"/>
  <c r="P5320"/>
  <c r="U5320" s="1"/>
  <c r="Z5320" s="1"/>
  <c r="O5320"/>
  <c r="T5320" s="1"/>
  <c r="Y5320" s="1"/>
  <c r="N5320"/>
  <c r="S5320" s="1"/>
  <c r="AC5319"/>
  <c r="R5318"/>
  <c r="W5318" s="1"/>
  <c r="AB5318" s="1"/>
  <c r="Q5318"/>
  <c r="V5318" s="1"/>
  <c r="AA5318" s="1"/>
  <c r="P5318"/>
  <c r="U5318" s="1"/>
  <c r="O5318"/>
  <c r="T5318" s="1"/>
  <c r="N5318"/>
  <c r="AC5317"/>
  <c r="R5316"/>
  <c r="W5316" s="1"/>
  <c r="Q5316"/>
  <c r="V5316" s="1"/>
  <c r="P5316"/>
  <c r="U5316" s="1"/>
  <c r="Z5316" s="1"/>
  <c r="O5316"/>
  <c r="T5316" s="1"/>
  <c r="N5316"/>
  <c r="AC5315"/>
  <c r="L766" i="15"/>
  <c r="K766"/>
  <c r="J766"/>
  <c r="I766"/>
  <c r="H766"/>
  <c r="G766"/>
  <c r="F766"/>
  <c r="E766"/>
  <c r="D767"/>
  <c r="C767" s="1"/>
  <c r="B767"/>
  <c r="L732"/>
  <c r="K732"/>
  <c r="J732"/>
  <c r="I732"/>
  <c r="H732"/>
  <c r="G732"/>
  <c r="F732"/>
  <c r="E732"/>
  <c r="D733"/>
  <c r="C733" s="1"/>
  <c r="B733"/>
  <c r="L794"/>
  <c r="K794"/>
  <c r="J794"/>
  <c r="I794"/>
  <c r="H794"/>
  <c r="G794"/>
  <c r="F794"/>
  <c r="E794"/>
  <c r="D795"/>
  <c r="C795" s="1"/>
  <c r="B795"/>
  <c r="L775"/>
  <c r="K775"/>
  <c r="J775"/>
  <c r="I775"/>
  <c r="H775"/>
  <c r="G775"/>
  <c r="F775"/>
  <c r="E775"/>
  <c r="D776"/>
  <c r="C776" s="1"/>
  <c r="B776"/>
  <c r="L394"/>
  <c r="K394"/>
  <c r="J394"/>
  <c r="I394"/>
  <c r="H394"/>
  <c r="G394"/>
  <c r="F394"/>
  <c r="E394"/>
  <c r="D395"/>
  <c r="C395" s="1"/>
  <c r="B395"/>
  <c r="L252"/>
  <c r="K252"/>
  <c r="J252"/>
  <c r="I252"/>
  <c r="H252"/>
  <c r="G252"/>
  <c r="F252"/>
  <c r="E252"/>
  <c r="D253"/>
  <c r="C253" s="1"/>
  <c r="B253"/>
  <c r="D12"/>
  <c r="C12" s="1"/>
  <c r="B12"/>
  <c r="L11"/>
  <c r="K11"/>
  <c r="J11"/>
  <c r="I11"/>
  <c r="H11"/>
  <c r="G11"/>
  <c r="F11"/>
  <c r="E11"/>
  <c r="D468"/>
  <c r="C468" s="1"/>
  <c r="B468"/>
  <c r="L467"/>
  <c r="K467"/>
  <c r="J467"/>
  <c r="I467"/>
  <c r="H467"/>
  <c r="G467"/>
  <c r="F467"/>
  <c r="E467"/>
  <c r="L161"/>
  <c r="K161"/>
  <c r="J161"/>
  <c r="I161"/>
  <c r="H161"/>
  <c r="G161"/>
  <c r="F161"/>
  <c r="E161"/>
  <c r="D162"/>
  <c r="C162" s="1"/>
  <c r="B162"/>
  <c r="L48"/>
  <c r="K48"/>
  <c r="J48"/>
  <c r="I48"/>
  <c r="H48"/>
  <c r="G48"/>
  <c r="F48"/>
  <c r="E48"/>
  <c r="D49"/>
  <c r="C49" s="1"/>
  <c r="B49"/>
  <c r="L9"/>
  <c r="K9"/>
  <c r="J9"/>
  <c r="I9"/>
  <c r="H9"/>
  <c r="G9"/>
  <c r="F9"/>
  <c r="E9"/>
  <c r="D10"/>
  <c r="C10" s="1"/>
  <c r="B10"/>
  <c r="D377"/>
  <c r="C377" s="1"/>
  <c r="B377"/>
  <c r="L376"/>
  <c r="K376"/>
  <c r="J376"/>
  <c r="I376"/>
  <c r="H376"/>
  <c r="G376"/>
  <c r="F376"/>
  <c r="E376"/>
  <c r="L447"/>
  <c r="K447"/>
  <c r="J447"/>
  <c r="I447"/>
  <c r="H447"/>
  <c r="G447"/>
  <c r="F447"/>
  <c r="E447"/>
  <c r="D449"/>
  <c r="C449" s="1"/>
  <c r="B449"/>
  <c r="D448"/>
  <c r="C448" s="1"/>
  <c r="B448"/>
  <c r="D292"/>
  <c r="C292" s="1"/>
  <c r="B292"/>
  <c r="D291"/>
  <c r="C291" s="1"/>
  <c r="B291"/>
  <c r="D290"/>
  <c r="C290" s="1"/>
  <c r="B290"/>
  <c r="D289"/>
  <c r="C289" s="1"/>
  <c r="B289"/>
  <c r="L288"/>
  <c r="K288"/>
  <c r="J288"/>
  <c r="I288"/>
  <c r="H288"/>
  <c r="G288"/>
  <c r="F288"/>
  <c r="E288"/>
  <c r="D194"/>
  <c r="C194" s="1"/>
  <c r="B194"/>
  <c r="D193"/>
  <c r="C193" s="1"/>
  <c r="B193"/>
  <c r="D192"/>
  <c r="C192" s="1"/>
  <c r="B192"/>
  <c r="D191"/>
  <c r="C191" s="1"/>
  <c r="B191"/>
  <c r="L190"/>
  <c r="K190"/>
  <c r="J190"/>
  <c r="I190"/>
  <c r="H190"/>
  <c r="G190"/>
  <c r="F190"/>
  <c r="E190"/>
  <c r="D167"/>
  <c r="C167" s="1"/>
  <c r="B167"/>
  <c r="D166"/>
  <c r="C166" s="1"/>
  <c r="B166"/>
  <c r="D165"/>
  <c r="C165" s="1"/>
  <c r="B165"/>
  <c r="D164"/>
  <c r="C164" s="1"/>
  <c r="B164"/>
  <c r="L163"/>
  <c r="K163"/>
  <c r="J163"/>
  <c r="I163"/>
  <c r="H163"/>
  <c r="G163"/>
  <c r="F163"/>
  <c r="E163"/>
  <c r="D543"/>
  <c r="C543" s="1"/>
  <c r="B543"/>
  <c r="D542"/>
  <c r="C542" s="1"/>
  <c r="B542"/>
  <c r="D541"/>
  <c r="C541" s="1"/>
  <c r="B541"/>
  <c r="D540"/>
  <c r="C540" s="1"/>
  <c r="B540"/>
  <c r="L539"/>
  <c r="K539"/>
  <c r="J539"/>
  <c r="I539"/>
  <c r="H539"/>
  <c r="G539"/>
  <c r="F539"/>
  <c r="E539"/>
  <c r="L212"/>
  <c r="K212"/>
  <c r="J212"/>
  <c r="I212"/>
  <c r="H212"/>
  <c r="G212"/>
  <c r="F212"/>
  <c r="E212"/>
  <c r="D216"/>
  <c r="C216" s="1"/>
  <c r="B216"/>
  <c r="D215"/>
  <c r="C215" s="1"/>
  <c r="B215"/>
  <c r="D214"/>
  <c r="C214" s="1"/>
  <c r="B214"/>
  <c r="L317"/>
  <c r="K317"/>
  <c r="J317"/>
  <c r="I317"/>
  <c r="H317"/>
  <c r="G317"/>
  <c r="F317"/>
  <c r="E317"/>
  <c r="D321"/>
  <c r="C321" s="1"/>
  <c r="B321"/>
  <c r="D320"/>
  <c r="C320" s="1"/>
  <c r="B320"/>
  <c r="D319"/>
  <c r="C319" s="1"/>
  <c r="B319"/>
  <c r="R5111" i="10"/>
  <c r="W5111" s="1"/>
  <c r="AB5111" s="1"/>
  <c r="Q5111"/>
  <c r="V5111" s="1"/>
  <c r="AA5111" s="1"/>
  <c r="P5111"/>
  <c r="U5111" s="1"/>
  <c r="O5111"/>
  <c r="T5111" s="1"/>
  <c r="N5111"/>
  <c r="R5110"/>
  <c r="W5110" s="1"/>
  <c r="AB5110" s="1"/>
  <c r="Q5110"/>
  <c r="V5110" s="1"/>
  <c r="AA5110" s="1"/>
  <c r="P5110"/>
  <c r="U5110" s="1"/>
  <c r="Z5110" s="1"/>
  <c r="O5110"/>
  <c r="N5110"/>
  <c r="R5109"/>
  <c r="W5109" s="1"/>
  <c r="Q5109"/>
  <c r="V5109" s="1"/>
  <c r="P5109"/>
  <c r="O5109"/>
  <c r="N5109"/>
  <c r="S5109" s="1"/>
  <c r="X5109" s="1"/>
  <c r="R5108"/>
  <c r="Q5108"/>
  <c r="P5108"/>
  <c r="O5108"/>
  <c r="T5108" s="1"/>
  <c r="Y5108" s="1"/>
  <c r="N5108"/>
  <c r="S5108" s="1"/>
  <c r="X5108" s="1"/>
  <c r="R5107"/>
  <c r="Q5107"/>
  <c r="P5107"/>
  <c r="U5107" s="1"/>
  <c r="Z5107" s="1"/>
  <c r="O5107"/>
  <c r="T5107" s="1"/>
  <c r="Y5107" s="1"/>
  <c r="N5107"/>
  <c r="S5107" s="1"/>
  <c r="X5107" s="1"/>
  <c r="R5106"/>
  <c r="Q5106"/>
  <c r="V5106" s="1"/>
  <c r="AA5106" s="1"/>
  <c r="P5106"/>
  <c r="U5106" s="1"/>
  <c r="Z5106" s="1"/>
  <c r="O5106"/>
  <c r="T5106" s="1"/>
  <c r="Y5106" s="1"/>
  <c r="N5106"/>
  <c r="S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R5104"/>
  <c r="W5104" s="1"/>
  <c r="AB5104" s="1"/>
  <c r="Q5104"/>
  <c r="V5104" s="1"/>
  <c r="P5104"/>
  <c r="O5104"/>
  <c r="T5104" s="1"/>
  <c r="N5104"/>
  <c r="R5103"/>
  <c r="W5103" s="1"/>
  <c r="Q5103"/>
  <c r="P5103"/>
  <c r="O5103"/>
  <c r="N5103"/>
  <c r="R5102"/>
  <c r="W5102" s="1"/>
  <c r="Q5102"/>
  <c r="P5102"/>
  <c r="O5102"/>
  <c r="N5102"/>
  <c r="R5101"/>
  <c r="W5101" s="1"/>
  <c r="Q5101"/>
  <c r="P5101"/>
  <c r="O5101"/>
  <c r="N5101"/>
  <c r="S5101" s="1"/>
  <c r="X5101" s="1"/>
  <c r="R5100"/>
  <c r="Q5100"/>
  <c r="P5100"/>
  <c r="O5100"/>
  <c r="T5100" s="1"/>
  <c r="Y5100" s="1"/>
  <c r="N5100"/>
  <c r="S5100" s="1"/>
  <c r="X5100" s="1"/>
  <c r="R5099"/>
  <c r="Q5099"/>
  <c r="P5099"/>
  <c r="U5099" s="1"/>
  <c r="Z5099" s="1"/>
  <c r="O5099"/>
  <c r="T5099" s="1"/>
  <c r="Y5099" s="1"/>
  <c r="N5099"/>
  <c r="S5099" s="1"/>
  <c r="R5098"/>
  <c r="Q5098"/>
  <c r="V5098" s="1"/>
  <c r="AA5098" s="1"/>
  <c r="P5098"/>
  <c r="U5098" s="1"/>
  <c r="Z5098" s="1"/>
  <c r="O5098"/>
  <c r="T5098" s="1"/>
  <c r="N5098"/>
  <c r="R5097"/>
  <c r="Q5097"/>
  <c r="V5097" s="1"/>
  <c r="AA5097" s="1"/>
  <c r="P5097"/>
  <c r="U5097" s="1"/>
  <c r="Z5097" s="1"/>
  <c r="O5097"/>
  <c r="T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R5090"/>
  <c r="W5090" s="1"/>
  <c r="AB5090" s="1"/>
  <c r="Q5090"/>
  <c r="V5090" s="1"/>
  <c r="AA5090" s="1"/>
  <c r="P5090"/>
  <c r="U5090" s="1"/>
  <c r="O5090"/>
  <c r="T5090" s="1"/>
  <c r="N5090"/>
  <c r="R5089"/>
  <c r="Q5089"/>
  <c r="V5089" s="1"/>
  <c r="AA5089" s="1"/>
  <c r="P5089"/>
  <c r="U5089" s="1"/>
  <c r="Z5089" s="1"/>
  <c r="O5089"/>
  <c r="T5089" s="1"/>
  <c r="Y5089" s="1"/>
  <c r="N5089"/>
  <c r="R5088"/>
  <c r="W5088" s="1"/>
  <c r="AB5088" s="1"/>
  <c r="Q5088"/>
  <c r="V5088" s="1"/>
  <c r="AA5088" s="1"/>
  <c r="P5088"/>
  <c r="O5088"/>
  <c r="T5088" s="1"/>
  <c r="Y5088" s="1"/>
  <c r="N5088"/>
  <c r="R5087"/>
  <c r="W5087" s="1"/>
  <c r="AB5087" s="1"/>
  <c r="Q5087"/>
  <c r="P5087"/>
  <c r="U5087" s="1"/>
  <c r="Z5087" s="1"/>
  <c r="O5087"/>
  <c r="N5087"/>
  <c r="R5086"/>
  <c r="W5086" s="1"/>
  <c r="Q5086"/>
  <c r="V5086" s="1"/>
  <c r="AA5086" s="1"/>
  <c r="P5086"/>
  <c r="O5086"/>
  <c r="N5086"/>
  <c r="S5086" s="1"/>
  <c r="X5086" s="1"/>
  <c r="R5085"/>
  <c r="W5085" s="1"/>
  <c r="AB5085" s="1"/>
  <c r="Q5085"/>
  <c r="P5085"/>
  <c r="O5085"/>
  <c r="T5085" s="1"/>
  <c r="Y5085" s="1"/>
  <c r="N5085"/>
  <c r="S5085" s="1"/>
  <c r="X5085" s="1"/>
  <c r="R5084"/>
  <c r="Q5084"/>
  <c r="P5084"/>
  <c r="U5084" s="1"/>
  <c r="Z5084" s="1"/>
  <c r="O5084"/>
  <c r="T5084" s="1"/>
  <c r="Y5084" s="1"/>
  <c r="N5084"/>
  <c r="S5084" s="1"/>
  <c r="X5084" s="1"/>
  <c r="R5083"/>
  <c r="Q5083"/>
  <c r="V5083" s="1"/>
  <c r="AA5083" s="1"/>
  <c r="P5083"/>
  <c r="U5083" s="1"/>
  <c r="Z5083" s="1"/>
  <c r="O5083"/>
  <c r="T5083" s="1"/>
  <c r="Y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R5081"/>
  <c r="W5081" s="1"/>
  <c r="AB5081" s="1"/>
  <c r="Q5081"/>
  <c r="V5081" s="1"/>
  <c r="AA5081" s="1"/>
  <c r="P5081"/>
  <c r="U5081" s="1"/>
  <c r="Z5081" s="1"/>
  <c r="O5081"/>
  <c r="N5081"/>
  <c r="S5081" s="1"/>
  <c r="X5081" s="1"/>
  <c r="R5080"/>
  <c r="W5080" s="1"/>
  <c r="AB5080" s="1"/>
  <c r="Q5080"/>
  <c r="V5080" s="1"/>
  <c r="AA5080" s="1"/>
  <c r="P5080"/>
  <c r="O5080"/>
  <c r="T5080" s="1"/>
  <c r="Y5080" s="1"/>
  <c r="N5080"/>
  <c r="R5079"/>
  <c r="W5079" s="1"/>
  <c r="AB5079" s="1"/>
  <c r="Q5079"/>
  <c r="V5079" s="1"/>
  <c r="P5079"/>
  <c r="U5079" s="1"/>
  <c r="Z5079" s="1"/>
  <c r="O5079"/>
  <c r="N5079"/>
  <c r="R5078"/>
  <c r="W5078" s="1"/>
  <c r="Q5078"/>
  <c r="V5078" s="1"/>
  <c r="AA5078" s="1"/>
  <c r="P5078"/>
  <c r="O5078"/>
  <c r="N5078"/>
  <c r="S5078" s="1"/>
  <c r="X5078" s="1"/>
  <c r="R5077"/>
  <c r="W5077" s="1"/>
  <c r="AB5077" s="1"/>
  <c r="Q5077"/>
  <c r="P5077"/>
  <c r="O5077"/>
  <c r="T5077" s="1"/>
  <c r="Y5077" s="1"/>
  <c r="N5077"/>
  <c r="S5077" s="1"/>
  <c r="X5077" s="1"/>
  <c r="R5076"/>
  <c r="Q5076"/>
  <c r="P5076"/>
  <c r="U5076" s="1"/>
  <c r="Z5076" s="1"/>
  <c r="O5076"/>
  <c r="T5076" s="1"/>
  <c r="Y5076" s="1"/>
  <c r="N5076"/>
  <c r="S5076" s="1"/>
  <c r="X5076" s="1"/>
  <c r="R5075"/>
  <c r="Q5075"/>
  <c r="V5075" s="1"/>
  <c r="AA5075" s="1"/>
  <c r="P5075"/>
  <c r="U5075" s="1"/>
  <c r="Z5075" s="1"/>
  <c r="O5075"/>
  <c r="T5075" s="1"/>
  <c r="Y5075" s="1"/>
  <c r="N5075"/>
  <c r="R5074"/>
  <c r="Q5074"/>
  <c r="V5074" s="1"/>
  <c r="AA5074" s="1"/>
  <c r="P5074"/>
  <c r="U5074" s="1"/>
  <c r="Z5074" s="1"/>
  <c r="O5074"/>
  <c r="T5074" s="1"/>
  <c r="Y5074" s="1"/>
  <c r="N5074"/>
  <c r="R5073"/>
  <c r="W5073" s="1"/>
  <c r="AB5073" s="1"/>
  <c r="Q5073"/>
  <c r="V5073" s="1"/>
  <c r="AA5073" s="1"/>
  <c r="P5073"/>
  <c r="O5073"/>
  <c r="T5073" s="1"/>
  <c r="N5073"/>
  <c r="R5072"/>
  <c r="W5072" s="1"/>
  <c r="AB5072" s="1"/>
  <c r="Q5072"/>
  <c r="P5072"/>
  <c r="U5072" s="1"/>
  <c r="O5072"/>
  <c r="N5072"/>
  <c r="R5071"/>
  <c r="Q5071"/>
  <c r="P5071"/>
  <c r="O5071"/>
  <c r="N5071"/>
  <c r="S5071" s="1"/>
  <c r="X5071" s="1"/>
  <c r="R5070"/>
  <c r="W5070" s="1"/>
  <c r="Q5070"/>
  <c r="P5070"/>
  <c r="O5070"/>
  <c r="T5070" s="1"/>
  <c r="Y5070" s="1"/>
  <c r="N5070"/>
  <c r="S5070" s="1"/>
  <c r="X5070" s="1"/>
  <c r="R5069"/>
  <c r="Q5069"/>
  <c r="P5069"/>
  <c r="U5069" s="1"/>
  <c r="Z5069" s="1"/>
  <c r="O5069"/>
  <c r="T5069" s="1"/>
  <c r="Y5069" s="1"/>
  <c r="N5069"/>
  <c r="S5069" s="1"/>
  <c r="R5068"/>
  <c r="Q5068"/>
  <c r="V5068" s="1"/>
  <c r="AA5068" s="1"/>
  <c r="P5068"/>
  <c r="U5068" s="1"/>
  <c r="Z5068" s="1"/>
  <c r="O5068"/>
  <c r="T5068" s="1"/>
  <c r="N5068"/>
  <c r="R5067"/>
  <c r="W5067" s="1"/>
  <c r="AB5067" s="1"/>
  <c r="Q5067"/>
  <c r="V5067" s="1"/>
  <c r="AA5067" s="1"/>
  <c r="P5067"/>
  <c r="U5067" s="1"/>
  <c r="O5067"/>
  <c r="N5067"/>
  <c r="R5066"/>
  <c r="W5066" s="1"/>
  <c r="AB5066" s="1"/>
  <c r="Q5066"/>
  <c r="V5066" s="1"/>
  <c r="AA5066" s="1"/>
  <c r="P5066"/>
  <c r="O5066"/>
  <c r="N5066"/>
  <c r="R5065"/>
  <c r="W5065" s="1"/>
  <c r="AB5065" s="1"/>
  <c r="Q5065"/>
  <c r="V5065" s="1"/>
  <c r="P5065"/>
  <c r="O5065"/>
  <c r="N5065"/>
  <c r="R5064"/>
  <c r="W5064" s="1"/>
  <c r="Q5064"/>
  <c r="V5064" s="1"/>
  <c r="P5064"/>
  <c r="O5064"/>
  <c r="N5064"/>
  <c r="R5063"/>
  <c r="W5063" s="1"/>
  <c r="Q5063"/>
  <c r="V5063" s="1"/>
  <c r="P5063"/>
  <c r="O5063"/>
  <c r="N5063"/>
  <c r="S5063" s="1"/>
  <c r="X5063" s="1"/>
  <c r="R5062"/>
  <c r="W5062" s="1"/>
  <c r="Q5062"/>
  <c r="P5062"/>
  <c r="O5062"/>
  <c r="T5062" s="1"/>
  <c r="Y5062" s="1"/>
  <c r="N5062"/>
  <c r="S5062" s="1"/>
  <c r="X5062" s="1"/>
  <c r="R5061"/>
  <c r="Q5061"/>
  <c r="P5061"/>
  <c r="U5061" s="1"/>
  <c r="Z5061" s="1"/>
  <c r="O5061"/>
  <c r="T5061" s="1"/>
  <c r="Y5061" s="1"/>
  <c r="N5061"/>
  <c r="S5061" s="1"/>
  <c r="R5060"/>
  <c r="Q5060"/>
  <c r="V5060" s="1"/>
  <c r="AA5060" s="1"/>
  <c r="P5060"/>
  <c r="U5060" s="1"/>
  <c r="Z5060" s="1"/>
  <c r="O5060"/>
  <c r="T5060" s="1"/>
  <c r="N5060"/>
  <c r="S5060" s="1"/>
  <c r="R5059"/>
  <c r="Q5059"/>
  <c r="V5059" s="1"/>
  <c r="AA5059" s="1"/>
  <c r="P5059"/>
  <c r="U5059" s="1"/>
  <c r="Z5059" s="1"/>
  <c r="O5059"/>
  <c r="T5059" s="1"/>
  <c r="N5059"/>
  <c r="S5059" s="1"/>
  <c r="R5058"/>
  <c r="Q5058"/>
  <c r="P5058"/>
  <c r="U5058" s="1"/>
  <c r="Z5058" s="1"/>
  <c r="O5058"/>
  <c r="T5058" s="1"/>
  <c r="N5058"/>
  <c r="S5058" s="1"/>
  <c r="X5058" s="1"/>
  <c r="R5057"/>
  <c r="Q5057"/>
  <c r="P5057"/>
  <c r="O5057"/>
  <c r="T5057" s="1"/>
  <c r="Y5057" s="1"/>
  <c r="N5057"/>
  <c r="S5057" s="1"/>
  <c r="X5057" s="1"/>
  <c r="R5056"/>
  <c r="W5056" s="1"/>
  <c r="Q5056"/>
  <c r="V5056" s="1"/>
  <c r="P5056"/>
  <c r="U5056" s="1"/>
  <c r="Z5056" s="1"/>
  <c r="O5056"/>
  <c r="T5056" s="1"/>
  <c r="Y5056" s="1"/>
  <c r="N5056"/>
  <c r="R5055"/>
  <c r="W5055" s="1"/>
  <c r="Q5055"/>
  <c r="V5055" s="1"/>
  <c r="AA5055" s="1"/>
  <c r="P5055"/>
  <c r="U5055" s="1"/>
  <c r="Z5055" s="1"/>
  <c r="O5055"/>
  <c r="N5055"/>
  <c r="S5055" s="1"/>
  <c r="X5055" s="1"/>
  <c r="R5054"/>
  <c r="W5054" s="1"/>
  <c r="AB5054" s="1"/>
  <c r="Q5054"/>
  <c r="V5054" s="1"/>
  <c r="AA5054" s="1"/>
  <c r="P5054"/>
  <c r="O5054"/>
  <c r="N5054"/>
  <c r="R5053"/>
  <c r="W5053" s="1"/>
  <c r="AB5053" s="1"/>
  <c r="Q5053"/>
  <c r="V5053" s="1"/>
  <c r="AA5053" s="1"/>
  <c r="P5053"/>
  <c r="U5053" s="1"/>
  <c r="Z5053" s="1"/>
  <c r="O5053"/>
  <c r="T5053" s="1"/>
  <c r="N5053"/>
  <c r="R5052"/>
  <c r="W5052" s="1"/>
  <c r="Q5052"/>
  <c r="P5052"/>
  <c r="U5052" s="1"/>
  <c r="Z5052" s="1"/>
  <c r="O5052"/>
  <c r="T5052" s="1"/>
  <c r="N5052"/>
  <c r="S5052" s="1"/>
  <c r="X5052" s="1"/>
  <c r="R5051"/>
  <c r="W5051" s="1"/>
  <c r="Q5051"/>
  <c r="V5051" s="1"/>
  <c r="AA5051" s="1"/>
  <c r="P5051"/>
  <c r="U5051" s="1"/>
  <c r="O5051"/>
  <c r="N5051"/>
  <c r="S5051" s="1"/>
  <c r="X5051" s="1"/>
  <c r="R5050"/>
  <c r="W5050" s="1"/>
  <c r="AB5050" s="1"/>
  <c r="Q5050"/>
  <c r="V5050" s="1"/>
  <c r="AA5050" s="1"/>
  <c r="P5050"/>
  <c r="U5050" s="1"/>
  <c r="O5050"/>
  <c r="T5050" s="1"/>
  <c r="N5050"/>
  <c r="S5050" s="1"/>
  <c r="X5050" s="1"/>
  <c r="R5049"/>
  <c r="W5049" s="1"/>
  <c r="Q5049"/>
  <c r="V5049" s="1"/>
  <c r="P5049"/>
  <c r="U5049" s="1"/>
  <c r="O5049"/>
  <c r="T5049" s="1"/>
  <c r="Y5049" s="1"/>
  <c r="N5049"/>
  <c r="S5049" s="1"/>
  <c r="X5049" s="1"/>
  <c r="R5048"/>
  <c r="Q5048"/>
  <c r="V5048" s="1"/>
  <c r="P5048"/>
  <c r="U5048" s="1"/>
  <c r="Z5048" s="1"/>
  <c r="O5048"/>
  <c r="T5048" s="1"/>
  <c r="Y5048" s="1"/>
  <c r="N5048"/>
  <c r="R5047"/>
  <c r="W5047" s="1"/>
  <c r="Q5047"/>
  <c r="V5047" s="1"/>
  <c r="AA5047" s="1"/>
  <c r="P5047"/>
  <c r="U5047" s="1"/>
  <c r="Z5047" s="1"/>
  <c r="O5047"/>
  <c r="T5047" s="1"/>
  <c r="Y5047" s="1"/>
  <c r="N5047"/>
  <c r="S5047" s="1"/>
  <c r="X5047" s="1"/>
  <c r="R5046"/>
  <c r="W5046" s="1"/>
  <c r="AB5046" s="1"/>
  <c r="Q5046"/>
  <c r="V5046" s="1"/>
  <c r="AA5046" s="1"/>
  <c r="P5046"/>
  <c r="U5046" s="1"/>
  <c r="Z5046" s="1"/>
  <c r="O5046"/>
  <c r="T5046" s="1"/>
  <c r="Y5046" s="1"/>
  <c r="N5046"/>
  <c r="S5046" s="1"/>
  <c r="X5046" s="1"/>
  <c r="R5045"/>
  <c r="W5045" s="1"/>
  <c r="AB5045" s="1"/>
  <c r="Q5045"/>
  <c r="V5045" s="1"/>
  <c r="AA5045" s="1"/>
  <c r="P5045"/>
  <c r="U5045" s="1"/>
  <c r="Z5045" s="1"/>
  <c r="O5045"/>
  <c r="T5045" s="1"/>
  <c r="Y5045" s="1"/>
  <c r="N5045"/>
  <c r="S5045" s="1"/>
  <c r="X5045" s="1"/>
  <c r="R5044"/>
  <c r="W5044" s="1"/>
  <c r="AB5044" s="1"/>
  <c r="Q5044"/>
  <c r="V5044" s="1"/>
  <c r="AA5044" s="1"/>
  <c r="P5044"/>
  <c r="U5044" s="1"/>
  <c r="Z5044" s="1"/>
  <c r="O5044"/>
  <c r="T5044" s="1"/>
  <c r="Y5044" s="1"/>
  <c r="N5044"/>
  <c r="S5044" s="1"/>
  <c r="X5044" s="1"/>
  <c r="R5043"/>
  <c r="W5043" s="1"/>
  <c r="AB5043" s="1"/>
  <c r="Q5043"/>
  <c r="V5043" s="1"/>
  <c r="AA5043" s="1"/>
  <c r="P5043"/>
  <c r="U5043" s="1"/>
  <c r="O5043"/>
  <c r="T5043" s="1"/>
  <c r="N5043"/>
  <c r="R5042"/>
  <c r="W5042" s="1"/>
  <c r="Q5042"/>
  <c r="V5042" s="1"/>
  <c r="P5042"/>
  <c r="U5042" s="1"/>
  <c r="O5042"/>
  <c r="N5042"/>
  <c r="R5041"/>
  <c r="W5041" s="1"/>
  <c r="Q5041"/>
  <c r="V5041" s="1"/>
  <c r="P5041"/>
  <c r="O5041"/>
  <c r="N5041"/>
  <c r="S5041" s="1"/>
  <c r="X5041" s="1"/>
  <c r="R5040"/>
  <c r="W5040" s="1"/>
  <c r="Q5040"/>
  <c r="P5040"/>
  <c r="O5040"/>
  <c r="T5040" s="1"/>
  <c r="Y5040" s="1"/>
  <c r="N5040"/>
  <c r="S5040" s="1"/>
  <c r="X5040" s="1"/>
  <c r="R5039"/>
  <c r="Q5039"/>
  <c r="P5039"/>
  <c r="U5039" s="1"/>
  <c r="Z5039" s="1"/>
  <c r="O5039"/>
  <c r="T5039" s="1"/>
  <c r="Y5039" s="1"/>
  <c r="N5039"/>
  <c r="S5039" s="1"/>
  <c r="X5039" s="1"/>
  <c r="R5038"/>
  <c r="Q5038"/>
  <c r="V5038" s="1"/>
  <c r="AA5038" s="1"/>
  <c r="P5038"/>
  <c r="U5038" s="1"/>
  <c r="Z5038" s="1"/>
  <c r="O5038"/>
  <c r="T5038" s="1"/>
  <c r="N5038"/>
  <c r="S5038" s="1"/>
  <c r="R5037"/>
  <c r="W5037" s="1"/>
  <c r="AB5037" s="1"/>
  <c r="Q5037"/>
  <c r="V5037" s="1"/>
  <c r="AA5037" s="1"/>
  <c r="P5037"/>
  <c r="U5037" s="1"/>
  <c r="O5037"/>
  <c r="T5037" s="1"/>
  <c r="N5037"/>
  <c r="S5037" s="1"/>
  <c r="R5036"/>
  <c r="W5036" s="1"/>
  <c r="AB5036" s="1"/>
  <c r="Q5036"/>
  <c r="V5036" s="1"/>
  <c r="P5036"/>
  <c r="U5036" s="1"/>
  <c r="O5036"/>
  <c r="T5036" s="1"/>
  <c r="N5036"/>
  <c r="R5035"/>
  <c r="W5035" s="1"/>
  <c r="Q5035"/>
  <c r="V5035" s="1"/>
  <c r="P5035"/>
  <c r="U5035" s="1"/>
  <c r="O5035"/>
  <c r="N5035"/>
  <c r="R5034"/>
  <c r="W5034" s="1"/>
  <c r="Q5034"/>
  <c r="V5034" s="1"/>
  <c r="P5034"/>
  <c r="O5034"/>
  <c r="N5034"/>
  <c r="R5033"/>
  <c r="W5033" s="1"/>
  <c r="Q5033"/>
  <c r="P5033"/>
  <c r="O5033"/>
  <c r="N5033"/>
  <c r="S5033" s="1"/>
  <c r="X5033" s="1"/>
  <c r="R5032"/>
  <c r="Q5032"/>
  <c r="P5032"/>
  <c r="O5032"/>
  <c r="T5032" s="1"/>
  <c r="Y5032" s="1"/>
  <c r="N5032"/>
  <c r="S5032" s="1"/>
  <c r="X5032" s="1"/>
  <c r="R5031"/>
  <c r="Q5031"/>
  <c r="P5031"/>
  <c r="U5031" s="1"/>
  <c r="Z5031" s="1"/>
  <c r="O5031"/>
  <c r="T5031" s="1"/>
  <c r="Y5031" s="1"/>
  <c r="N5031"/>
  <c r="S5031" s="1"/>
  <c r="R5030"/>
  <c r="Q5030"/>
  <c r="V5030" s="1"/>
  <c r="AA5030" s="1"/>
  <c r="P5030"/>
  <c r="U5030" s="1"/>
  <c r="Z5030" s="1"/>
  <c r="O5030"/>
  <c r="T5030" s="1"/>
  <c r="N5030"/>
  <c r="S5030" s="1"/>
  <c r="R5029"/>
  <c r="Q5029"/>
  <c r="V5029" s="1"/>
  <c r="AA5029" s="1"/>
  <c r="P5029"/>
  <c r="U5029" s="1"/>
  <c r="Z5029" s="1"/>
  <c r="O5029"/>
  <c r="T5029" s="1"/>
  <c r="N5029"/>
  <c r="S5029" s="1"/>
  <c r="R5028"/>
  <c r="W5028" s="1"/>
  <c r="AB5028" s="1"/>
  <c r="Q5028"/>
  <c r="V5028" s="1"/>
  <c r="AA5028" s="1"/>
  <c r="P5028"/>
  <c r="O5028"/>
  <c r="T5028" s="1"/>
  <c r="Y5028" s="1"/>
  <c r="N5028"/>
  <c r="R5027"/>
  <c r="W5027" s="1"/>
  <c r="AB5027" s="1"/>
  <c r="Q5027"/>
  <c r="P5027"/>
  <c r="U5027" s="1"/>
  <c r="Z5027" s="1"/>
  <c r="O5027"/>
  <c r="N5027"/>
  <c r="R5026"/>
  <c r="Q5026"/>
  <c r="V5026" s="1"/>
  <c r="AA5026" s="1"/>
  <c r="P5026"/>
  <c r="O5026"/>
  <c r="N5026"/>
  <c r="S5026" s="1"/>
  <c r="X5026" s="1"/>
  <c r="R5025"/>
  <c r="W5025" s="1"/>
  <c r="AB5025" s="1"/>
  <c r="Q5025"/>
  <c r="P5025"/>
  <c r="O5025"/>
  <c r="T5025" s="1"/>
  <c r="Y5025" s="1"/>
  <c r="N5025"/>
  <c r="S5025" s="1"/>
  <c r="R5024"/>
  <c r="Q5024"/>
  <c r="P5024"/>
  <c r="U5024" s="1"/>
  <c r="Z5024" s="1"/>
  <c r="O5024"/>
  <c r="T5024" s="1"/>
  <c r="N5024"/>
  <c r="S5024" s="1"/>
  <c r="X5024" s="1"/>
  <c r="R5023"/>
  <c r="Q5023"/>
  <c r="V5023" s="1"/>
  <c r="AA5023" s="1"/>
  <c r="P5023"/>
  <c r="U5023" s="1"/>
  <c r="O5023"/>
  <c r="T5023" s="1"/>
  <c r="Y5023" s="1"/>
  <c r="N5023"/>
  <c r="S5023" s="1"/>
  <c r="X5023" s="1"/>
  <c r="R5022"/>
  <c r="W5022" s="1"/>
  <c r="AB5022" s="1"/>
  <c r="Q5022"/>
  <c r="V5022" s="1"/>
  <c r="P5022"/>
  <c r="U5022" s="1"/>
  <c r="Z5022" s="1"/>
  <c r="O5022"/>
  <c r="T5022" s="1"/>
  <c r="Y5022" s="1"/>
  <c r="N5022"/>
  <c r="R5021"/>
  <c r="W5021" s="1"/>
  <c r="Q5021"/>
  <c r="V5021" s="1"/>
  <c r="AA5021" s="1"/>
  <c r="P5021"/>
  <c r="U5021" s="1"/>
  <c r="Z5021" s="1"/>
  <c r="O5021"/>
  <c r="N5021"/>
  <c r="S5021" s="1"/>
  <c r="X5021" s="1"/>
  <c r="R5020"/>
  <c r="W5020" s="1"/>
  <c r="AB5020" s="1"/>
  <c r="Q5020"/>
  <c r="V5020" s="1"/>
  <c r="AA5020" s="1"/>
  <c r="P5020"/>
  <c r="O5020"/>
  <c r="T5020" s="1"/>
  <c r="Y5020" s="1"/>
  <c r="N5020"/>
  <c r="R5019"/>
  <c r="W5019" s="1"/>
  <c r="AB5019" s="1"/>
  <c r="Q5019"/>
  <c r="P5019"/>
  <c r="U5019" s="1"/>
  <c r="Z5019" s="1"/>
  <c r="O5019"/>
  <c r="N5019"/>
  <c r="R5018"/>
  <c r="W5018" s="1"/>
  <c r="Q5018"/>
  <c r="V5018" s="1"/>
  <c r="AA5018" s="1"/>
  <c r="P5018"/>
  <c r="O5018"/>
  <c r="N5018"/>
  <c r="S5018" s="1"/>
  <c r="X5018" s="1"/>
  <c r="R5017"/>
  <c r="W5017" s="1"/>
  <c r="AB5017" s="1"/>
  <c r="Q5017"/>
  <c r="P5017"/>
  <c r="O5017"/>
  <c r="T5017" s="1"/>
  <c r="Y5017" s="1"/>
  <c r="N5017"/>
  <c r="S5017" s="1"/>
  <c r="X5017" s="1"/>
  <c r="R5016"/>
  <c r="Q5016"/>
  <c r="P5016"/>
  <c r="U5016" s="1"/>
  <c r="Z5016" s="1"/>
  <c r="O5016"/>
  <c r="T5016" s="1"/>
  <c r="Y5016" s="1"/>
  <c r="N5016"/>
  <c r="S5016" s="1"/>
  <c r="X5016" s="1"/>
  <c r="R5015"/>
  <c r="Q5015"/>
  <c r="V5015" s="1"/>
  <c r="AA5015" s="1"/>
  <c r="P5015"/>
  <c r="U5015" s="1"/>
  <c r="Z5015" s="1"/>
  <c r="O5015"/>
  <c r="T5015" s="1"/>
  <c r="Y5015" s="1"/>
  <c r="N5015"/>
  <c r="S5015" s="1"/>
  <c r="X5015" s="1"/>
  <c r="R5014"/>
  <c r="Q5014"/>
  <c r="V5014" s="1"/>
  <c r="AA5014" s="1"/>
  <c r="P5014"/>
  <c r="U5014" s="1"/>
  <c r="Z5014" s="1"/>
  <c r="O5014"/>
  <c r="T5014" s="1"/>
  <c r="Y5014" s="1"/>
  <c r="N5014"/>
  <c r="S5014" s="1"/>
  <c r="X5014" s="1"/>
  <c r="R5013"/>
  <c r="W5013" s="1"/>
  <c r="Q5013"/>
  <c r="V5013" s="1"/>
  <c r="P5013"/>
  <c r="U5013" s="1"/>
  <c r="O5013"/>
  <c r="T5013" s="1"/>
  <c r="N5013"/>
  <c r="R5012"/>
  <c r="W5012" s="1"/>
  <c r="AB5012" s="1"/>
  <c r="Q5012"/>
  <c r="V5012" s="1"/>
  <c r="P5012"/>
  <c r="U5012" s="1"/>
  <c r="O5012"/>
  <c r="N5012"/>
  <c r="R5011"/>
  <c r="W5011" s="1"/>
  <c r="Q5011"/>
  <c r="V5011" s="1"/>
  <c r="P5011"/>
  <c r="O5011"/>
  <c r="N5011"/>
  <c r="S5011" s="1"/>
  <c r="X5011" s="1"/>
  <c r="R5010"/>
  <c r="Q5010"/>
  <c r="P5010"/>
  <c r="O5010"/>
  <c r="T5010" s="1"/>
  <c r="Y5010" s="1"/>
  <c r="N5010"/>
  <c r="S5010" s="1"/>
  <c r="X5010" s="1"/>
  <c r="R5009"/>
  <c r="Q5009"/>
  <c r="P5009"/>
  <c r="U5009" s="1"/>
  <c r="Z5009" s="1"/>
  <c r="O5009"/>
  <c r="T5009" s="1"/>
  <c r="Y5009" s="1"/>
  <c r="N5009"/>
  <c r="S5009" s="1"/>
  <c r="X5009" s="1"/>
  <c r="R5008"/>
  <c r="Q5008"/>
  <c r="V5008" s="1"/>
  <c r="AA5008" s="1"/>
  <c r="P5008"/>
  <c r="U5008" s="1"/>
  <c r="Z5008" s="1"/>
  <c r="O5008"/>
  <c r="T5008" s="1"/>
  <c r="Y5008" s="1"/>
  <c r="N5008"/>
  <c r="S5008" s="1"/>
  <c r="X5008" s="1"/>
  <c r="R5007"/>
  <c r="W5007" s="1"/>
  <c r="AB5007" s="1"/>
  <c r="Q5007"/>
  <c r="V5007" s="1"/>
  <c r="AA5007" s="1"/>
  <c r="P5007"/>
  <c r="U5007" s="1"/>
  <c r="Z5007" s="1"/>
  <c r="O5007"/>
  <c r="T5007" s="1"/>
  <c r="Y5007" s="1"/>
  <c r="N5007"/>
  <c r="S5007" s="1"/>
  <c r="R5006"/>
  <c r="W5006" s="1"/>
  <c r="AB5006" s="1"/>
  <c r="Q5006"/>
  <c r="V5006" s="1"/>
  <c r="AA5006" s="1"/>
  <c r="P5006"/>
  <c r="U5006" s="1"/>
  <c r="Z5006" s="1"/>
  <c r="O5006"/>
  <c r="T5006" s="1"/>
  <c r="N5006"/>
  <c r="S5006" s="1"/>
  <c r="R5005"/>
  <c r="W5005" s="1"/>
  <c r="AB5005" s="1"/>
  <c r="Q5005"/>
  <c r="V5005" s="1"/>
  <c r="AA5005" s="1"/>
  <c r="P5005"/>
  <c r="U5005" s="1"/>
  <c r="O5005"/>
  <c r="T5005" s="1"/>
  <c r="N5005"/>
  <c r="R5004"/>
  <c r="W5004" s="1"/>
  <c r="AB5004" s="1"/>
  <c r="Q5004"/>
  <c r="V5004" s="1"/>
  <c r="P5004"/>
  <c r="U5004" s="1"/>
  <c r="O5004"/>
  <c r="N5004"/>
  <c r="R5003"/>
  <c r="Q5003"/>
  <c r="V5003" s="1"/>
  <c r="P5003"/>
  <c r="O5003"/>
  <c r="N5003"/>
  <c r="S5003" s="1"/>
  <c r="X5003" s="1"/>
  <c r="R5002"/>
  <c r="W5002" s="1"/>
  <c r="Q5002"/>
  <c r="P5002"/>
  <c r="O5002"/>
  <c r="T5002" s="1"/>
  <c r="Y5002" s="1"/>
  <c r="N5002"/>
  <c r="S5002" s="1"/>
  <c r="X5002" s="1"/>
  <c r="R5001"/>
  <c r="Q5001"/>
  <c r="P5001"/>
  <c r="U5001" s="1"/>
  <c r="Z5001" s="1"/>
  <c r="O5001"/>
  <c r="T5001" s="1"/>
  <c r="Y5001" s="1"/>
  <c r="N5001"/>
  <c r="S5001" s="1"/>
  <c r="X5001" s="1"/>
  <c r="R5000"/>
  <c r="Q5000"/>
  <c r="V5000" s="1"/>
  <c r="AA5000" s="1"/>
  <c r="P5000"/>
  <c r="U5000" s="1"/>
  <c r="Z5000" s="1"/>
  <c r="O5000"/>
  <c r="T5000" s="1"/>
  <c r="Y5000" s="1"/>
  <c r="N5000"/>
  <c r="S5000" s="1"/>
  <c r="X5000" s="1"/>
  <c r="R4999"/>
  <c r="Q4999"/>
  <c r="V4999" s="1"/>
  <c r="AA4999" s="1"/>
  <c r="P4999"/>
  <c r="U4999" s="1"/>
  <c r="Z4999" s="1"/>
  <c r="O4999"/>
  <c r="T4999" s="1"/>
  <c r="Y4999" s="1"/>
  <c r="N4999"/>
  <c r="S4999" s="1"/>
  <c r="X4999" s="1"/>
  <c r="R4966"/>
  <c r="W4966" s="1"/>
  <c r="AB4966" s="1"/>
  <c r="Q4966"/>
  <c r="V4966" s="1"/>
  <c r="AA4966" s="1"/>
  <c r="P4966"/>
  <c r="U4966" s="1"/>
  <c r="O4966"/>
  <c r="T4966" s="1"/>
  <c r="N4966"/>
  <c r="R4965"/>
  <c r="W4965" s="1"/>
  <c r="AB4965" s="1"/>
  <c r="Q4965"/>
  <c r="V4965" s="1"/>
  <c r="AA4965" s="1"/>
  <c r="P4965"/>
  <c r="U4965" s="1"/>
  <c r="Z4965" s="1"/>
  <c r="O4965"/>
  <c r="N4965"/>
  <c r="R4964"/>
  <c r="W4964" s="1"/>
  <c r="AB4964" s="1"/>
  <c r="Q4964"/>
  <c r="V4964" s="1"/>
  <c r="AA4964" s="1"/>
  <c r="P4964"/>
  <c r="O4964"/>
  <c r="N4964"/>
  <c r="S4964" s="1"/>
  <c r="X4964" s="1"/>
  <c r="R4963"/>
  <c r="W4963" s="1"/>
  <c r="AB4963" s="1"/>
  <c r="Q4963"/>
  <c r="P4963"/>
  <c r="O4963"/>
  <c r="T4963" s="1"/>
  <c r="Y4963" s="1"/>
  <c r="N4963"/>
  <c r="S4963" s="1"/>
  <c r="R4962"/>
  <c r="Q4962"/>
  <c r="P4962"/>
  <c r="U4962" s="1"/>
  <c r="Z4962" s="1"/>
  <c r="O4962"/>
  <c r="T4962" s="1"/>
  <c r="N4962"/>
  <c r="S4962" s="1"/>
  <c r="X4962" s="1"/>
  <c r="R4961"/>
  <c r="Q4961"/>
  <c r="V4961" s="1"/>
  <c r="AA4961" s="1"/>
  <c r="P4961"/>
  <c r="U4961" s="1"/>
  <c r="O4961"/>
  <c r="T4961" s="1"/>
  <c r="Y4961" s="1"/>
  <c r="N4961"/>
  <c r="S4961" s="1"/>
  <c r="X4961" s="1"/>
  <c r="R4960"/>
  <c r="W4960" s="1"/>
  <c r="AB4960" s="1"/>
  <c r="Q4960"/>
  <c r="V4960" s="1"/>
  <c r="P4960"/>
  <c r="U4960" s="1"/>
  <c r="Z4960" s="1"/>
  <c r="O4960"/>
  <c r="T4960" s="1"/>
  <c r="Y4960" s="1"/>
  <c r="N4960"/>
  <c r="S4960" s="1"/>
  <c r="X4960" s="1"/>
  <c r="R4959"/>
  <c r="W4959" s="1"/>
  <c r="Q4959"/>
  <c r="V4959" s="1"/>
  <c r="AA4959" s="1"/>
  <c r="P4959"/>
  <c r="U4959" s="1"/>
  <c r="Z4959" s="1"/>
  <c r="O4959"/>
  <c r="T4959" s="1"/>
  <c r="Y4959" s="1"/>
  <c r="N4959"/>
  <c r="S4959" s="1"/>
  <c r="R4958"/>
  <c r="W4958" s="1"/>
  <c r="AB4958" s="1"/>
  <c r="Q4958"/>
  <c r="V4958" s="1"/>
  <c r="AA4958" s="1"/>
  <c r="P4958"/>
  <c r="U4958" s="1"/>
  <c r="O4958"/>
  <c r="T4958" s="1"/>
  <c r="N4958"/>
  <c r="R4957"/>
  <c r="W4957" s="1"/>
  <c r="AB4957" s="1"/>
  <c r="Q4957"/>
  <c r="V4957" s="1"/>
  <c r="P4957"/>
  <c r="U4957" s="1"/>
  <c r="O4957"/>
  <c r="N4957"/>
  <c r="R4956"/>
  <c r="Q4956"/>
  <c r="V4956" s="1"/>
  <c r="P4956"/>
  <c r="O4956"/>
  <c r="N4956"/>
  <c r="S4956" s="1"/>
  <c r="X4956" s="1"/>
  <c r="R4955"/>
  <c r="W4955" s="1"/>
  <c r="Q4955"/>
  <c r="P4955"/>
  <c r="O4955"/>
  <c r="T4955" s="1"/>
  <c r="Y4955" s="1"/>
  <c r="N4955"/>
  <c r="S4955" s="1"/>
  <c r="R4954"/>
  <c r="Q4954"/>
  <c r="P4954"/>
  <c r="U4954" s="1"/>
  <c r="Z4954" s="1"/>
  <c r="O4954"/>
  <c r="T4954" s="1"/>
  <c r="N4954"/>
  <c r="S4954" s="1"/>
  <c r="X4954" s="1"/>
  <c r="R4953"/>
  <c r="Q4953"/>
  <c r="V4953" s="1"/>
  <c r="AA4953" s="1"/>
  <c r="P4953"/>
  <c r="U4953" s="1"/>
  <c r="O4953"/>
  <c r="T4953" s="1"/>
  <c r="Y4953" s="1"/>
  <c r="N4953"/>
  <c r="S4953" s="1"/>
  <c r="X4953" s="1"/>
  <c r="R4952"/>
  <c r="Q4952"/>
  <c r="V4952" s="1"/>
  <c r="AA4952" s="1"/>
  <c r="P4952"/>
  <c r="U4952" s="1"/>
  <c r="O4952"/>
  <c r="T4952" s="1"/>
  <c r="Y4952" s="1"/>
  <c r="N4952"/>
  <c r="S4952" s="1"/>
  <c r="X4952" s="1"/>
  <c r="R4557"/>
  <c r="W4557" s="1"/>
  <c r="AB4557" s="1"/>
  <c r="Q4557"/>
  <c r="V4557" s="1"/>
  <c r="AA4557" s="1"/>
  <c r="P4557"/>
  <c r="U4557" s="1"/>
  <c r="O4557"/>
  <c r="T4557" s="1"/>
  <c r="Y4557" s="1"/>
  <c r="N4557"/>
  <c r="R4556"/>
  <c r="W4556" s="1"/>
  <c r="AB4556" s="1"/>
  <c r="Q4556"/>
  <c r="V4556" s="1"/>
  <c r="P4556"/>
  <c r="U4556" s="1"/>
  <c r="Z4556" s="1"/>
  <c r="O4556"/>
  <c r="N4556"/>
  <c r="R4555"/>
  <c r="W4555" s="1"/>
  <c r="Q4555"/>
  <c r="V4555" s="1"/>
  <c r="AA4555" s="1"/>
  <c r="P4555"/>
  <c r="O4555"/>
  <c r="N4555"/>
  <c r="S4555" s="1"/>
  <c r="X4555" s="1"/>
  <c r="R4554"/>
  <c r="W4554" s="1"/>
  <c r="AB4554" s="1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R4552"/>
  <c r="Q4552"/>
  <c r="V4552" s="1"/>
  <c r="AA4552" s="1"/>
  <c r="P4552"/>
  <c r="U4552" s="1"/>
  <c r="Z4552" s="1"/>
  <c r="O4552"/>
  <c r="T4552" s="1"/>
  <c r="Y4552" s="1"/>
  <c r="N4552"/>
  <c r="S4552" s="1"/>
  <c r="R4551"/>
  <c r="W4551" s="1"/>
  <c r="AB4551" s="1"/>
  <c r="Q4551"/>
  <c r="V4551" s="1"/>
  <c r="AA4551" s="1"/>
  <c r="P4551"/>
  <c r="U4551" s="1"/>
  <c r="Z4551" s="1"/>
  <c r="O4551"/>
  <c r="T4551" s="1"/>
  <c r="N4551"/>
  <c r="S4551" s="1"/>
  <c r="R4550"/>
  <c r="W4550" s="1"/>
  <c r="AB4550" s="1"/>
  <c r="Q4550"/>
  <c r="V4550" s="1"/>
  <c r="AA4550" s="1"/>
  <c r="P4550"/>
  <c r="U4550" s="1"/>
  <c r="O4550"/>
  <c r="T4550" s="1"/>
  <c r="N4550"/>
  <c r="S4550" s="1"/>
  <c r="X4550" s="1"/>
  <c r="R4549"/>
  <c r="W4549" s="1"/>
  <c r="AB4549" s="1"/>
  <c r="Q4549"/>
  <c r="P4549"/>
  <c r="U4549" s="1"/>
  <c r="O4549"/>
  <c r="T4549" s="1"/>
  <c r="Y4549" s="1"/>
  <c r="N4549"/>
  <c r="R4548"/>
  <c r="W4548" s="1"/>
  <c r="Q4548"/>
  <c r="V4548" s="1"/>
  <c r="P4548"/>
  <c r="U4548" s="1"/>
  <c r="Z4548" s="1"/>
  <c r="O4548"/>
  <c r="N4548"/>
  <c r="R4547"/>
  <c r="W4547" s="1"/>
  <c r="Q4547"/>
  <c r="V4547" s="1"/>
  <c r="AA4547" s="1"/>
  <c r="P4547"/>
  <c r="O4547"/>
  <c r="N4547"/>
  <c r="S4547" s="1"/>
  <c r="X4547" s="1"/>
  <c r="R4546"/>
  <c r="W4546" s="1"/>
  <c r="AB4546" s="1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R4544"/>
  <c r="Q4544"/>
  <c r="V4544" s="1"/>
  <c r="AA4544" s="1"/>
  <c r="P4544"/>
  <c r="U4544" s="1"/>
  <c r="Z4544" s="1"/>
  <c r="O4544"/>
  <c r="T4544" s="1"/>
  <c r="Y4544" s="1"/>
  <c r="N4544"/>
  <c r="S4544" s="1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R3011"/>
  <c r="W3011" s="1"/>
  <c r="Q3011"/>
  <c r="V3011" s="1"/>
  <c r="P3011"/>
  <c r="U3011" s="1"/>
  <c r="O3011"/>
  <c r="T3011" s="1"/>
  <c r="N3011"/>
  <c r="R3010"/>
  <c r="W3010" s="1"/>
  <c r="Q3010"/>
  <c r="V3010" s="1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R4704"/>
  <c r="Q4704"/>
  <c r="V4704" s="1"/>
  <c r="AA4704" s="1"/>
  <c r="P4704"/>
  <c r="U4704" s="1"/>
  <c r="Z4704" s="1"/>
  <c r="O4704"/>
  <c r="T4704" s="1"/>
  <c r="Y4704" s="1"/>
  <c r="N4704"/>
  <c r="S4704" s="1"/>
  <c r="X4704" s="1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R4701"/>
  <c r="W4701" s="1"/>
  <c r="AB4701" s="1"/>
  <c r="Q4701"/>
  <c r="V4701" s="1"/>
  <c r="AA4701" s="1"/>
  <c r="P4701"/>
  <c r="U4701" s="1"/>
  <c r="O4701"/>
  <c r="T4701" s="1"/>
  <c r="Y4701" s="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93"/>
  <c r="W4993" s="1"/>
  <c r="AB4993" s="1"/>
  <c r="Q4993"/>
  <c r="V4993" s="1"/>
  <c r="AA4993" s="1"/>
  <c r="P4993"/>
  <c r="U4993" s="1"/>
  <c r="O4993"/>
  <c r="T4993" s="1"/>
  <c r="Y4993" s="1"/>
  <c r="N4993"/>
  <c r="S4993" s="1"/>
  <c r="R4978"/>
  <c r="W4978" s="1"/>
  <c r="Q4978"/>
  <c r="V4978" s="1"/>
  <c r="AA4978" s="1"/>
  <c r="P4978"/>
  <c r="U4978" s="1"/>
  <c r="Z4978" s="1"/>
  <c r="O4978"/>
  <c r="T4978" s="1"/>
  <c r="Y4978" s="1"/>
  <c r="N4978"/>
  <c r="S4978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74" i="15"/>
  <c r="G374"/>
  <c r="F374"/>
  <c r="E374"/>
  <c r="L374"/>
  <c r="K374"/>
  <c r="J374"/>
  <c r="I374"/>
  <c r="D375"/>
  <c r="C375" s="1"/>
  <c r="B375"/>
  <c r="D356"/>
  <c r="C356" s="1"/>
  <c r="B356"/>
  <c r="D355"/>
  <c r="C355" s="1"/>
  <c r="B355"/>
  <c r="D354"/>
  <c r="C354" s="1"/>
  <c r="B354"/>
  <c r="D353"/>
  <c r="C353" s="1"/>
  <c r="B353"/>
  <c r="L352"/>
  <c r="K352"/>
  <c r="J352"/>
  <c r="I352"/>
  <c r="H352"/>
  <c r="G352"/>
  <c r="F352"/>
  <c r="E352"/>
  <c r="D548"/>
  <c r="C548" s="1"/>
  <c r="B548"/>
  <c r="D547"/>
  <c r="C547" s="1"/>
  <c r="B547"/>
  <c r="D546"/>
  <c r="C546" s="1"/>
  <c r="B546"/>
  <c r="D545"/>
  <c r="C545" s="1"/>
  <c r="B545"/>
  <c r="L544"/>
  <c r="K544"/>
  <c r="J544"/>
  <c r="I544"/>
  <c r="H544"/>
  <c r="G544"/>
  <c r="F544"/>
  <c r="E544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D738" i="15"/>
  <c r="C738" s="1"/>
  <c r="B738"/>
  <c r="D737"/>
  <c r="C737" s="1"/>
  <c r="B737"/>
  <c r="D736"/>
  <c r="C736" s="1"/>
  <c r="B736"/>
  <c r="D735"/>
  <c r="C735" s="1"/>
  <c r="B735"/>
  <c r="L734"/>
  <c r="K734"/>
  <c r="J734"/>
  <c r="I734"/>
  <c r="H734"/>
  <c r="G734"/>
  <c r="F734"/>
  <c r="E734"/>
  <c r="D781"/>
  <c r="C781" s="1"/>
  <c r="B781"/>
  <c r="D780"/>
  <c r="C780" s="1"/>
  <c r="B780"/>
  <c r="D779"/>
  <c r="C779" s="1"/>
  <c r="B779"/>
  <c r="D778"/>
  <c r="C778" s="1"/>
  <c r="B778"/>
  <c r="L777"/>
  <c r="K777"/>
  <c r="J777"/>
  <c r="I777"/>
  <c r="H777"/>
  <c r="G777"/>
  <c r="F777"/>
  <c r="E777"/>
  <c r="D273"/>
  <c r="C273" s="1"/>
  <c r="B273"/>
  <c r="D272"/>
  <c r="C272" s="1"/>
  <c r="B272"/>
  <c r="D271"/>
  <c r="C271" s="1"/>
  <c r="B271"/>
  <c r="D270"/>
  <c r="C270" s="1"/>
  <c r="B270"/>
  <c r="L269"/>
  <c r="K269"/>
  <c r="J269"/>
  <c r="I269"/>
  <c r="H269"/>
  <c r="G269"/>
  <c r="F269"/>
  <c r="E269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D726"/>
  <c r="C726" s="1"/>
  <c r="B726"/>
  <c r="D725"/>
  <c r="C725" s="1"/>
  <c r="B725"/>
  <c r="D724"/>
  <c r="C724" s="1"/>
  <c r="B724"/>
  <c r="D723"/>
  <c r="C723" s="1"/>
  <c r="B723"/>
  <c r="L722"/>
  <c r="K722"/>
  <c r="J722"/>
  <c r="I722"/>
  <c r="H722"/>
  <c r="G722"/>
  <c r="F722"/>
  <c r="E722"/>
  <c r="D518"/>
  <c r="C518" s="1"/>
  <c r="B518"/>
  <c r="D517"/>
  <c r="C517" s="1"/>
  <c r="B517"/>
  <c r="D516"/>
  <c r="C516" s="1"/>
  <c r="B516"/>
  <c r="D515"/>
  <c r="C515" s="1"/>
  <c r="B515"/>
  <c r="L514"/>
  <c r="K514"/>
  <c r="J514"/>
  <c r="I514"/>
  <c r="H514"/>
  <c r="G514"/>
  <c r="F514"/>
  <c r="E514"/>
  <c r="D836"/>
  <c r="C836" s="1"/>
  <c r="B836"/>
  <c r="D835"/>
  <c r="C835" s="1"/>
  <c r="B835"/>
  <c r="D834"/>
  <c r="C834" s="1"/>
  <c r="B834"/>
  <c r="D833"/>
  <c r="C833" s="1"/>
  <c r="B833"/>
  <c r="L832"/>
  <c r="K832"/>
  <c r="J832"/>
  <c r="I832"/>
  <c r="H832"/>
  <c r="G832"/>
  <c r="F832"/>
  <c r="E832"/>
  <c r="D258"/>
  <c r="C258" s="1"/>
  <c r="B258"/>
  <c r="D257"/>
  <c r="C257" s="1"/>
  <c r="B257"/>
  <c r="D256"/>
  <c r="C256" s="1"/>
  <c r="B256"/>
  <c r="D255"/>
  <c r="C255" s="1"/>
  <c r="B255"/>
  <c r="L254"/>
  <c r="K254"/>
  <c r="J254"/>
  <c r="I254"/>
  <c r="H254"/>
  <c r="G254"/>
  <c r="F254"/>
  <c r="E254"/>
  <c r="D79"/>
  <c r="C79" s="1"/>
  <c r="B79"/>
  <c r="D78"/>
  <c r="C78" s="1"/>
  <c r="B78"/>
  <c r="D77"/>
  <c r="C77" s="1"/>
  <c r="B77"/>
  <c r="D76"/>
  <c r="C76" s="1"/>
  <c r="B76"/>
  <c r="L75"/>
  <c r="K75"/>
  <c r="J75"/>
  <c r="I75"/>
  <c r="H75"/>
  <c r="G75"/>
  <c r="F75"/>
  <c r="E75"/>
  <c r="D74"/>
  <c r="C74" s="1"/>
  <c r="B74"/>
  <c r="D73"/>
  <c r="C73" s="1"/>
  <c r="B73"/>
  <c r="D72"/>
  <c r="C72" s="1"/>
  <c r="B72"/>
  <c r="D71"/>
  <c r="C71" s="1"/>
  <c r="B71"/>
  <c r="L70"/>
  <c r="K70"/>
  <c r="J70"/>
  <c r="I70"/>
  <c r="H70"/>
  <c r="G70"/>
  <c r="F70"/>
  <c r="E70"/>
  <c r="D880"/>
  <c r="C880" s="1"/>
  <c r="B880"/>
  <c r="D879"/>
  <c r="C879" s="1"/>
  <c r="B879"/>
  <c r="D878"/>
  <c r="C878" s="1"/>
  <c r="B878"/>
  <c r="D877"/>
  <c r="C877" s="1"/>
  <c r="B877"/>
  <c r="L876"/>
  <c r="K876"/>
  <c r="J876"/>
  <c r="I876"/>
  <c r="H876"/>
  <c r="G876"/>
  <c r="F876"/>
  <c r="E876"/>
  <c r="D17"/>
  <c r="C17" s="1"/>
  <c r="B17"/>
  <c r="D16"/>
  <c r="C16" s="1"/>
  <c r="B16"/>
  <c r="D15"/>
  <c r="C15" s="1"/>
  <c r="B15"/>
  <c r="D14"/>
  <c r="C14" s="1"/>
  <c r="B14"/>
  <c r="L13"/>
  <c r="K13"/>
  <c r="J13"/>
  <c r="I13"/>
  <c r="H13"/>
  <c r="G13"/>
  <c r="F13"/>
  <c r="E13"/>
  <c r="D179"/>
  <c r="C179" s="1"/>
  <c r="B179"/>
  <c r="L178"/>
  <c r="K178"/>
  <c r="J178"/>
  <c r="I178"/>
  <c r="H178"/>
  <c r="G178"/>
  <c r="F178"/>
  <c r="E178"/>
  <c r="D346"/>
  <c r="C346" s="1"/>
  <c r="B346"/>
  <c r="D345"/>
  <c r="C345" s="1"/>
  <c r="B345"/>
  <c r="D344"/>
  <c r="C344" s="1"/>
  <c r="B344"/>
  <c r="D343"/>
  <c r="C343" s="1"/>
  <c r="B343"/>
  <c r="L342"/>
  <c r="K342"/>
  <c r="J342"/>
  <c r="I342"/>
  <c r="H342"/>
  <c r="G342"/>
  <c r="F342"/>
  <c r="E342"/>
  <c r="D341"/>
  <c r="C341" s="1"/>
  <c r="B341"/>
  <c r="D340"/>
  <c r="C340" s="1"/>
  <c r="B340"/>
  <c r="D339"/>
  <c r="C339" s="1"/>
  <c r="B339"/>
  <c r="D338"/>
  <c r="C338" s="1"/>
  <c r="B338"/>
  <c r="L337"/>
  <c r="K337"/>
  <c r="J337"/>
  <c r="I337"/>
  <c r="H337"/>
  <c r="G337"/>
  <c r="F337"/>
  <c r="E337"/>
  <c r="D498"/>
  <c r="C498" s="1"/>
  <c r="B498"/>
  <c r="D497"/>
  <c r="C497" s="1"/>
  <c r="B497"/>
  <c r="D496"/>
  <c r="C496" s="1"/>
  <c r="B496"/>
  <c r="D495"/>
  <c r="C495" s="1"/>
  <c r="B495"/>
  <c r="L494"/>
  <c r="K494"/>
  <c r="J494"/>
  <c r="I494"/>
  <c r="H494"/>
  <c r="G494"/>
  <c r="F494"/>
  <c r="E494"/>
  <c r="D702"/>
  <c r="C702" s="1"/>
  <c r="B702"/>
  <c r="D701"/>
  <c r="C701" s="1"/>
  <c r="B701"/>
  <c r="D700"/>
  <c r="C700" s="1"/>
  <c r="B700"/>
  <c r="D699"/>
  <c r="C699" s="1"/>
  <c r="B699"/>
  <c r="L698"/>
  <c r="K698"/>
  <c r="J698"/>
  <c r="I698"/>
  <c r="H698"/>
  <c r="G698"/>
  <c r="F698"/>
  <c r="E698"/>
  <c r="D584"/>
  <c r="C584" s="1"/>
  <c r="B584"/>
  <c r="D583"/>
  <c r="C583" s="1"/>
  <c r="B583"/>
  <c r="D582"/>
  <c r="C582" s="1"/>
  <c r="B582"/>
  <c r="D581"/>
  <c r="C581" s="1"/>
  <c r="B581"/>
  <c r="L580"/>
  <c r="K580"/>
  <c r="J580"/>
  <c r="I580"/>
  <c r="H580"/>
  <c r="G580"/>
  <c r="F580"/>
  <c r="E580"/>
  <c r="D831"/>
  <c r="C831" s="1"/>
  <c r="B831"/>
  <c r="D830"/>
  <c r="C830" s="1"/>
  <c r="B830"/>
  <c r="D829"/>
  <c r="C829" s="1"/>
  <c r="B829"/>
  <c r="D828"/>
  <c r="C828" s="1"/>
  <c r="B828"/>
  <c r="L827"/>
  <c r="K827"/>
  <c r="J827"/>
  <c r="I827"/>
  <c r="H827"/>
  <c r="G827"/>
  <c r="F827"/>
  <c r="E827"/>
  <c r="R5211" i="10"/>
  <c r="W5211" s="1"/>
  <c r="AB5211" s="1"/>
  <c r="Q5211"/>
  <c r="V5211" s="1"/>
  <c r="AA5211" s="1"/>
  <c r="P5211"/>
  <c r="U5211" s="1"/>
  <c r="Z5211" s="1"/>
  <c r="O5211"/>
  <c r="T5211" s="1"/>
  <c r="Y5211" s="1"/>
  <c r="N5211"/>
  <c r="S5211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405" i="15"/>
  <c r="C405" s="1"/>
  <c r="B405"/>
  <c r="D404"/>
  <c r="C404" s="1"/>
  <c r="B404"/>
  <c r="D403"/>
  <c r="C403" s="1"/>
  <c r="B403"/>
  <c r="D402"/>
  <c r="C402" s="1"/>
  <c r="B402"/>
  <c r="L401"/>
  <c r="K401"/>
  <c r="J401"/>
  <c r="I401"/>
  <c r="H401"/>
  <c r="G401"/>
  <c r="F401"/>
  <c r="E401"/>
  <c r="D189"/>
  <c r="C189" s="1"/>
  <c r="B189"/>
  <c r="D188"/>
  <c r="C188" s="1"/>
  <c r="B188"/>
  <c r="D187"/>
  <c r="C187" s="1"/>
  <c r="B187"/>
  <c r="D186"/>
  <c r="C186" s="1"/>
  <c r="B186"/>
  <c r="L185"/>
  <c r="K185"/>
  <c r="J185"/>
  <c r="I185"/>
  <c r="H185"/>
  <c r="G185"/>
  <c r="F185"/>
  <c r="E185"/>
  <c r="D59"/>
  <c r="C59" s="1"/>
  <c r="B59"/>
  <c r="D58"/>
  <c r="C58" s="1"/>
  <c r="B58"/>
  <c r="D57"/>
  <c r="C57" s="1"/>
  <c r="B57"/>
  <c r="D56"/>
  <c r="C56" s="1"/>
  <c r="B56"/>
  <c r="L55"/>
  <c r="K55"/>
  <c r="J55"/>
  <c r="I55"/>
  <c r="H55"/>
  <c r="G55"/>
  <c r="F55"/>
  <c r="E55"/>
  <c r="D263"/>
  <c r="C263" s="1"/>
  <c r="B263"/>
  <c r="D262"/>
  <c r="C262" s="1"/>
  <c r="B262"/>
  <c r="D261"/>
  <c r="C261" s="1"/>
  <c r="B261"/>
  <c r="D260"/>
  <c r="C260" s="1"/>
  <c r="B260"/>
  <c r="L259"/>
  <c r="K259"/>
  <c r="J259"/>
  <c r="I259"/>
  <c r="H259"/>
  <c r="G259"/>
  <c r="F259"/>
  <c r="E259"/>
  <c r="D297"/>
  <c r="C297" s="1"/>
  <c r="B297"/>
  <c r="D296"/>
  <c r="C296" s="1"/>
  <c r="B296"/>
  <c r="D295"/>
  <c r="C295" s="1"/>
  <c r="B295"/>
  <c r="D294"/>
  <c r="C294" s="1"/>
  <c r="B294"/>
  <c r="L293"/>
  <c r="K293"/>
  <c r="J293"/>
  <c r="I293"/>
  <c r="H293"/>
  <c r="G293"/>
  <c r="F293"/>
  <c r="E293"/>
  <c r="D94"/>
  <c r="C94" s="1"/>
  <c r="B94"/>
  <c r="D93"/>
  <c r="C93" s="1"/>
  <c r="B93"/>
  <c r="D92"/>
  <c r="C92" s="1"/>
  <c r="B92"/>
  <c r="D91"/>
  <c r="C91" s="1"/>
  <c r="B91"/>
  <c r="L90"/>
  <c r="K90"/>
  <c r="J90"/>
  <c r="I90"/>
  <c r="H90"/>
  <c r="G90"/>
  <c r="F90"/>
  <c r="E90"/>
  <c r="D84"/>
  <c r="C84" s="1"/>
  <c r="B84"/>
  <c r="D83"/>
  <c r="C83" s="1"/>
  <c r="B83"/>
  <c r="D82"/>
  <c r="C82" s="1"/>
  <c r="B82"/>
  <c r="D81"/>
  <c r="C81" s="1"/>
  <c r="B81"/>
  <c r="L80"/>
  <c r="K80"/>
  <c r="J80"/>
  <c r="I80"/>
  <c r="H80"/>
  <c r="G80"/>
  <c r="F80"/>
  <c r="E80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574"/>
  <c r="C574" s="1"/>
  <c r="B574"/>
  <c r="D573"/>
  <c r="C573" s="1"/>
  <c r="B573"/>
  <c r="D572"/>
  <c r="C572" s="1"/>
  <c r="B572"/>
  <c r="D571"/>
  <c r="C571" s="1"/>
  <c r="B571"/>
  <c r="L570"/>
  <c r="K570"/>
  <c r="J570"/>
  <c r="I570"/>
  <c r="H570"/>
  <c r="G570"/>
  <c r="F570"/>
  <c r="E570"/>
  <c r="D552"/>
  <c r="C552" s="1"/>
  <c r="B552"/>
  <c r="L551"/>
  <c r="K551"/>
  <c r="J551"/>
  <c r="I551"/>
  <c r="H551"/>
  <c r="G551"/>
  <c r="F551"/>
  <c r="E551"/>
  <c r="D669"/>
  <c r="C669" s="1"/>
  <c r="B669"/>
  <c r="L668"/>
  <c r="K668"/>
  <c r="J668"/>
  <c r="I668"/>
  <c r="H668"/>
  <c r="G668"/>
  <c r="F668"/>
  <c r="E668"/>
  <c r="D277"/>
  <c r="C277" s="1"/>
  <c r="B277"/>
  <c r="L276"/>
  <c r="K276"/>
  <c r="J276"/>
  <c r="I276"/>
  <c r="H276"/>
  <c r="G276"/>
  <c r="F276"/>
  <c r="E276"/>
  <c r="D661"/>
  <c r="C661" s="1"/>
  <c r="B661"/>
  <c r="L660"/>
  <c r="K660"/>
  <c r="J660"/>
  <c r="I660"/>
  <c r="H660"/>
  <c r="G660"/>
  <c r="F660"/>
  <c r="E660"/>
  <c r="D659"/>
  <c r="C659" s="1"/>
  <c r="B659"/>
  <c r="L658"/>
  <c r="K658"/>
  <c r="J658"/>
  <c r="I658"/>
  <c r="H658"/>
  <c r="G658"/>
  <c r="F658"/>
  <c r="E658"/>
  <c r="D657"/>
  <c r="C657" s="1"/>
  <c r="B657"/>
  <c r="L656"/>
  <c r="K656"/>
  <c r="J656"/>
  <c r="I656"/>
  <c r="H656"/>
  <c r="G656"/>
  <c r="F656"/>
  <c r="E656"/>
  <c r="D655"/>
  <c r="C655" s="1"/>
  <c r="B655"/>
  <c r="L654"/>
  <c r="K654"/>
  <c r="J654"/>
  <c r="I654"/>
  <c r="H654"/>
  <c r="G654"/>
  <c r="F654"/>
  <c r="E654"/>
  <c r="D653"/>
  <c r="C653" s="1"/>
  <c r="B653"/>
  <c r="L652"/>
  <c r="K652"/>
  <c r="J652"/>
  <c r="I652"/>
  <c r="H652"/>
  <c r="G652"/>
  <c r="F652"/>
  <c r="E652"/>
  <c r="D244"/>
  <c r="C244" s="1"/>
  <c r="B244"/>
  <c r="L243"/>
  <c r="K243"/>
  <c r="J243"/>
  <c r="I243"/>
  <c r="H243"/>
  <c r="G243"/>
  <c r="F243"/>
  <c r="E243"/>
  <c r="D242"/>
  <c r="C242" s="1"/>
  <c r="B242"/>
  <c r="L241"/>
  <c r="K241"/>
  <c r="J241"/>
  <c r="I241"/>
  <c r="H241"/>
  <c r="G241"/>
  <c r="F241"/>
  <c r="E241"/>
  <c r="L274"/>
  <c r="K274"/>
  <c r="J274"/>
  <c r="I274"/>
  <c r="H274"/>
  <c r="G274"/>
  <c r="F274"/>
  <c r="E274"/>
  <c r="D275"/>
  <c r="C275" s="1"/>
  <c r="B275"/>
  <c r="D386"/>
  <c r="C386" s="1"/>
  <c r="B386"/>
  <c r="L385"/>
  <c r="K385"/>
  <c r="J385"/>
  <c r="I385"/>
  <c r="H385"/>
  <c r="G385"/>
  <c r="F385"/>
  <c r="E385"/>
  <c r="L383"/>
  <c r="K383"/>
  <c r="J383"/>
  <c r="I383"/>
  <c r="H383"/>
  <c r="G383"/>
  <c r="F383"/>
  <c r="E383"/>
  <c r="D384"/>
  <c r="C384" s="1"/>
  <c r="B384"/>
  <c r="D897"/>
  <c r="C897" s="1"/>
  <c r="B897"/>
  <c r="L896"/>
  <c r="K896"/>
  <c r="J896"/>
  <c r="I896"/>
  <c r="H896"/>
  <c r="G896"/>
  <c r="F896"/>
  <c r="E896"/>
  <c r="D224"/>
  <c r="C224" s="1"/>
  <c r="B224"/>
  <c r="L223"/>
  <c r="K223"/>
  <c r="J223"/>
  <c r="I223"/>
  <c r="H223"/>
  <c r="G223"/>
  <c r="F223"/>
  <c r="E223"/>
  <c r="D222"/>
  <c r="C222" s="1"/>
  <c r="B222"/>
  <c r="L221"/>
  <c r="K221"/>
  <c r="J221"/>
  <c r="I221"/>
  <c r="H221"/>
  <c r="G221"/>
  <c r="F221"/>
  <c r="E221"/>
  <c r="D220"/>
  <c r="C220" s="1"/>
  <c r="B220"/>
  <c r="L219"/>
  <c r="K219"/>
  <c r="J219"/>
  <c r="I219"/>
  <c r="H219"/>
  <c r="G219"/>
  <c r="F219"/>
  <c r="E219"/>
  <c r="D436"/>
  <c r="C436" s="1"/>
  <c r="B436"/>
  <c r="L435"/>
  <c r="K435"/>
  <c r="J435"/>
  <c r="I435"/>
  <c r="H435"/>
  <c r="G435"/>
  <c r="F435"/>
  <c r="E435"/>
  <c r="D434"/>
  <c r="C434" s="1"/>
  <c r="B434"/>
  <c r="L433"/>
  <c r="K433"/>
  <c r="J433"/>
  <c r="I433"/>
  <c r="H433"/>
  <c r="G433"/>
  <c r="F433"/>
  <c r="E433"/>
  <c r="D432"/>
  <c r="C432" s="1"/>
  <c r="B432"/>
  <c r="L431"/>
  <c r="K431"/>
  <c r="J431"/>
  <c r="I431"/>
  <c r="H431"/>
  <c r="G431"/>
  <c r="F431"/>
  <c r="E431"/>
  <c r="D430"/>
  <c r="C430" s="1"/>
  <c r="B430"/>
  <c r="L429"/>
  <c r="K429"/>
  <c r="J429"/>
  <c r="I429"/>
  <c r="H429"/>
  <c r="G429"/>
  <c r="F429"/>
  <c r="E429"/>
  <c r="D711"/>
  <c r="C711" s="1"/>
  <c r="B711"/>
  <c r="L710"/>
  <c r="K710"/>
  <c r="J710"/>
  <c r="I710"/>
  <c r="H710"/>
  <c r="G710"/>
  <c r="F710"/>
  <c r="E710"/>
  <c r="H708"/>
  <c r="G708"/>
  <c r="F708"/>
  <c r="E708"/>
  <c r="L708"/>
  <c r="K708"/>
  <c r="J708"/>
  <c r="I708"/>
  <c r="D709"/>
  <c r="C709" s="1"/>
  <c r="B709"/>
  <c r="D268"/>
  <c r="C268" s="1"/>
  <c r="B268"/>
  <c r="D267"/>
  <c r="C267" s="1"/>
  <c r="B267"/>
  <c r="D266"/>
  <c r="C266" s="1"/>
  <c r="B266"/>
  <c r="D265"/>
  <c r="C265" s="1"/>
  <c r="B265"/>
  <c r="L264"/>
  <c r="K264"/>
  <c r="J264"/>
  <c r="I264"/>
  <c r="H264"/>
  <c r="G264"/>
  <c r="F264"/>
  <c r="E264"/>
  <c r="D184"/>
  <c r="C184" s="1"/>
  <c r="B184"/>
  <c r="D183"/>
  <c r="C183" s="1"/>
  <c r="B183"/>
  <c r="D182"/>
  <c r="C182" s="1"/>
  <c r="B182"/>
  <c r="D181"/>
  <c r="C181" s="1"/>
  <c r="B181"/>
  <c r="L180"/>
  <c r="K180"/>
  <c r="J180"/>
  <c r="I180"/>
  <c r="H180"/>
  <c r="G180"/>
  <c r="F180"/>
  <c r="E180"/>
  <c r="D533"/>
  <c r="C533" s="1"/>
  <c r="B533"/>
  <c r="D532"/>
  <c r="C532" s="1"/>
  <c r="B532"/>
  <c r="D531"/>
  <c r="C531" s="1"/>
  <c r="B531"/>
  <c r="D530"/>
  <c r="C530" s="1"/>
  <c r="B530"/>
  <c r="L529"/>
  <c r="K529"/>
  <c r="J529"/>
  <c r="I529"/>
  <c r="H529"/>
  <c r="G529"/>
  <c r="F529"/>
  <c r="E529"/>
  <c r="D307"/>
  <c r="C307" s="1"/>
  <c r="B307"/>
  <c r="D306"/>
  <c r="C306" s="1"/>
  <c r="B306"/>
  <c r="D305"/>
  <c r="C305" s="1"/>
  <c r="B305"/>
  <c r="D304"/>
  <c r="C304" s="1"/>
  <c r="B304"/>
  <c r="L303"/>
  <c r="K303"/>
  <c r="J303"/>
  <c r="I303"/>
  <c r="H303"/>
  <c r="G303"/>
  <c r="F303"/>
  <c r="E303"/>
  <c r="D209"/>
  <c r="C209" s="1"/>
  <c r="B209"/>
  <c r="D208"/>
  <c r="C208" s="1"/>
  <c r="B208"/>
  <c r="D207"/>
  <c r="C207" s="1"/>
  <c r="B207"/>
  <c r="D206"/>
  <c r="C206" s="1"/>
  <c r="B206"/>
  <c r="L205"/>
  <c r="K205"/>
  <c r="J205"/>
  <c r="I205"/>
  <c r="H205"/>
  <c r="G205"/>
  <c r="F205"/>
  <c r="E205"/>
  <c r="D331"/>
  <c r="C331" s="1"/>
  <c r="B331"/>
  <c r="D330"/>
  <c r="C330" s="1"/>
  <c r="B330"/>
  <c r="D329"/>
  <c r="C329" s="1"/>
  <c r="B329"/>
  <c r="D328"/>
  <c r="C328" s="1"/>
  <c r="B328"/>
  <c r="L327"/>
  <c r="K327"/>
  <c r="J327"/>
  <c r="I327"/>
  <c r="H327"/>
  <c r="G327"/>
  <c r="F327"/>
  <c r="E327"/>
  <c r="R5384" i="10"/>
  <c r="W5384" s="1"/>
  <c r="AB5384" s="1"/>
  <c r="Q5384"/>
  <c r="V5384" s="1"/>
  <c r="AA5384" s="1"/>
  <c r="P5384"/>
  <c r="U5384" s="1"/>
  <c r="Z5384" s="1"/>
  <c r="O5384"/>
  <c r="T5384" s="1"/>
  <c r="Y5384" s="1"/>
  <c r="N5384"/>
  <c r="S5384" s="1"/>
  <c r="AC5383"/>
  <c r="R5382"/>
  <c r="W5382" s="1"/>
  <c r="AB5382" s="1"/>
  <c r="Q5382"/>
  <c r="V5382" s="1"/>
  <c r="AA5382" s="1"/>
  <c r="P5382"/>
  <c r="U5382" s="1"/>
  <c r="O5382"/>
  <c r="N5382"/>
  <c r="AC5381"/>
  <c r="R5378"/>
  <c r="W5378" s="1"/>
  <c r="Q5378"/>
  <c r="V5378" s="1"/>
  <c r="AA5378" s="1"/>
  <c r="P5378"/>
  <c r="U5378" s="1"/>
  <c r="Z5378" s="1"/>
  <c r="O5378"/>
  <c r="T5378" s="1"/>
  <c r="N5378"/>
  <c r="S5378" s="1"/>
  <c r="X5378" s="1"/>
  <c r="AC5377"/>
  <c r="R5376"/>
  <c r="W5376" s="1"/>
  <c r="Q5376"/>
  <c r="V5376" s="1"/>
  <c r="P5376"/>
  <c r="U5376" s="1"/>
  <c r="Z5376" s="1"/>
  <c r="O5376"/>
  <c r="T5376" s="1"/>
  <c r="N5376"/>
  <c r="S5376" s="1"/>
  <c r="X5376" s="1"/>
  <c r="AC5375"/>
  <c r="R5372"/>
  <c r="W5372" s="1"/>
  <c r="Q5372"/>
  <c r="V5372" s="1"/>
  <c r="P5372"/>
  <c r="U5372" s="1"/>
  <c r="O5372"/>
  <c r="T5372" s="1"/>
  <c r="N5372"/>
  <c r="AC5371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906" i="15"/>
  <c r="C906" s="1"/>
  <c r="D905"/>
  <c r="C905" s="1"/>
  <c r="D904"/>
  <c r="C904" s="1"/>
  <c r="D870"/>
  <c r="C870" s="1"/>
  <c r="D759"/>
  <c r="C759" s="1"/>
  <c r="D757"/>
  <c r="C757" s="1"/>
  <c r="D758"/>
  <c r="C758" s="1"/>
  <c r="D914"/>
  <c r="C914" s="1"/>
  <c r="D913"/>
  <c r="C913" s="1"/>
  <c r="N521"/>
  <c r="N520"/>
  <c r="N519"/>
  <c r="N518"/>
  <c r="N503"/>
  <c r="N502"/>
  <c r="N501"/>
  <c r="N500"/>
  <c r="E685"/>
  <c r="N449"/>
  <c r="N448"/>
  <c r="N447"/>
  <c r="N446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23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313"/>
  <c r="W5313" s="1"/>
  <c r="AB5313" s="1"/>
  <c r="Q5313"/>
  <c r="V5313" s="1"/>
  <c r="AA5313" s="1"/>
  <c r="P5313"/>
  <c r="U5313" s="1"/>
  <c r="Z5313" s="1"/>
  <c r="O5313"/>
  <c r="N5313"/>
  <c r="S5313" s="1"/>
  <c r="X5313" s="1"/>
  <c r="R5312"/>
  <c r="W5312" s="1"/>
  <c r="AB5312" s="1"/>
  <c r="Q5312"/>
  <c r="V5312" s="1"/>
  <c r="AA5312" s="1"/>
  <c r="P5312"/>
  <c r="U5312" s="1"/>
  <c r="Z5312" s="1"/>
  <c r="O5312"/>
  <c r="T5312" s="1"/>
  <c r="Y5312" s="1"/>
  <c r="N5312"/>
  <c r="S5312" s="1"/>
  <c r="R5276"/>
  <c r="W5276" s="1"/>
  <c r="AB5276" s="1"/>
  <c r="Q5276"/>
  <c r="V5276" s="1"/>
  <c r="AA5276" s="1"/>
  <c r="P5276"/>
  <c r="U5276" s="1"/>
  <c r="Z5276" s="1"/>
  <c r="O5276"/>
  <c r="T5276" s="1"/>
  <c r="Y5276" s="1"/>
  <c r="N5276"/>
  <c r="S5276" s="1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D917" i="15"/>
  <c r="C917" s="1"/>
  <c r="D916"/>
  <c r="C916" s="1"/>
  <c r="D911"/>
  <c r="C911" s="1"/>
  <c r="D910"/>
  <c r="C910" s="1"/>
  <c r="D909"/>
  <c r="C909" s="1"/>
  <c r="D908"/>
  <c r="C908" s="1"/>
  <c r="D902"/>
  <c r="C902" s="1"/>
  <c r="D901"/>
  <c r="C901" s="1"/>
  <c r="D900"/>
  <c r="C900" s="1"/>
  <c r="D899"/>
  <c r="C899" s="1"/>
  <c r="D893"/>
  <c r="C893" s="1"/>
  <c r="D892"/>
  <c r="C892" s="1"/>
  <c r="D891"/>
  <c r="C891" s="1"/>
  <c r="D890"/>
  <c r="C890" s="1"/>
  <c r="D895"/>
  <c r="C895" s="1"/>
  <c r="D888"/>
  <c r="C888" s="1"/>
  <c r="D887"/>
  <c r="D886"/>
  <c r="C886" s="1"/>
  <c r="D884"/>
  <c r="C884" s="1"/>
  <c r="D883"/>
  <c r="C883" s="1"/>
  <c r="D882"/>
  <c r="C882" s="1"/>
  <c r="D875"/>
  <c r="C875" s="1"/>
  <c r="D874"/>
  <c r="C874" s="1"/>
  <c r="D873"/>
  <c r="C873" s="1"/>
  <c r="D872"/>
  <c r="C872" s="1"/>
  <c r="D869"/>
  <c r="C869" s="1"/>
  <c r="D868"/>
  <c r="C868" s="1"/>
  <c r="D866"/>
  <c r="C866" s="1"/>
  <c r="D865"/>
  <c r="C865" s="1"/>
  <c r="D864"/>
  <c r="C864" s="1"/>
  <c r="D863"/>
  <c r="C863" s="1"/>
  <c r="D861"/>
  <c r="C861" s="1"/>
  <c r="D860"/>
  <c r="C860" s="1"/>
  <c r="D859"/>
  <c r="C859" s="1"/>
  <c r="D858"/>
  <c r="C858" s="1"/>
  <c r="D856"/>
  <c r="C856" s="1"/>
  <c r="D855"/>
  <c r="C855" s="1"/>
  <c r="D854"/>
  <c r="C854" s="1"/>
  <c r="D853"/>
  <c r="C853" s="1"/>
  <c r="D851"/>
  <c r="C851" s="1"/>
  <c r="D850"/>
  <c r="C850" s="1"/>
  <c r="D849"/>
  <c r="C849" s="1"/>
  <c r="D848"/>
  <c r="C848" s="1"/>
  <c r="D846"/>
  <c r="C846" s="1"/>
  <c r="D845"/>
  <c r="C845" s="1"/>
  <c r="D844"/>
  <c r="C844" s="1"/>
  <c r="D843"/>
  <c r="C843" s="1"/>
  <c r="D841"/>
  <c r="C841" s="1"/>
  <c r="D840"/>
  <c r="C840" s="1"/>
  <c r="D839"/>
  <c r="C839" s="1"/>
  <c r="D838"/>
  <c r="C838" s="1"/>
  <c r="D821"/>
  <c r="C821" s="1"/>
  <c r="D826"/>
  <c r="C826" s="1"/>
  <c r="D825"/>
  <c r="C825" s="1"/>
  <c r="D824"/>
  <c r="C824" s="1"/>
  <c r="D823"/>
  <c r="C823" s="1"/>
  <c r="D819"/>
  <c r="C819" s="1"/>
  <c r="D818"/>
  <c r="C818" s="1"/>
  <c r="D817"/>
  <c r="C817" s="1"/>
  <c r="D816"/>
  <c r="C816" s="1"/>
  <c r="D809"/>
  <c r="C809" s="1"/>
  <c r="D807"/>
  <c r="C807" s="1"/>
  <c r="D814"/>
  <c r="C814" s="1"/>
  <c r="D813"/>
  <c r="C813" s="1"/>
  <c r="D812"/>
  <c r="C812" s="1"/>
  <c r="D811"/>
  <c r="C811" s="1"/>
  <c r="D805"/>
  <c r="C805" s="1"/>
  <c r="D804"/>
  <c r="C804" s="1"/>
  <c r="D803"/>
  <c r="C803" s="1"/>
  <c r="D802"/>
  <c r="C802" s="1"/>
  <c r="D800"/>
  <c r="C800" s="1"/>
  <c r="D799"/>
  <c r="C799" s="1"/>
  <c r="D798"/>
  <c r="C798" s="1"/>
  <c r="D797"/>
  <c r="C797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74"/>
  <c r="C774" s="1"/>
  <c r="D773"/>
  <c r="C773" s="1"/>
  <c r="D772"/>
  <c r="C772" s="1"/>
  <c r="D771"/>
  <c r="C771" s="1"/>
  <c r="D765"/>
  <c r="C765" s="1"/>
  <c r="D764"/>
  <c r="C764" s="1"/>
  <c r="D762"/>
  <c r="C762" s="1"/>
  <c r="D761"/>
  <c r="C761" s="1"/>
  <c r="D755"/>
  <c r="C755" s="1"/>
  <c r="D754"/>
  <c r="C754" s="1"/>
  <c r="D753"/>
  <c r="C753" s="1"/>
  <c r="D752"/>
  <c r="C752" s="1"/>
  <c r="D750"/>
  <c r="C750" s="1"/>
  <c r="D749"/>
  <c r="C749" s="1"/>
  <c r="D748"/>
  <c r="C748" s="1"/>
  <c r="D747"/>
  <c r="C747" s="1"/>
  <c r="D740"/>
  <c r="C740" s="1"/>
  <c r="D745"/>
  <c r="C745" s="1"/>
  <c r="D744"/>
  <c r="C744" s="1"/>
  <c r="D743"/>
  <c r="C743" s="1"/>
  <c r="D742"/>
  <c r="C742" s="1"/>
  <c r="D731"/>
  <c r="C731" s="1"/>
  <c r="D730"/>
  <c r="C730" s="1"/>
  <c r="D729"/>
  <c r="C729" s="1"/>
  <c r="D728"/>
  <c r="C728" s="1"/>
  <c r="D721"/>
  <c r="C721" s="1"/>
  <c r="D720"/>
  <c r="C720" s="1"/>
  <c r="D719"/>
  <c r="C719" s="1"/>
  <c r="D718"/>
  <c r="C718" s="1"/>
  <c r="D716"/>
  <c r="C716" s="1"/>
  <c r="D715"/>
  <c r="C715" s="1"/>
  <c r="D714"/>
  <c r="C714" s="1"/>
  <c r="D713"/>
  <c r="C713" s="1"/>
  <c r="D707"/>
  <c r="C707" s="1"/>
  <c r="D706"/>
  <c r="C706" s="1"/>
  <c r="D705"/>
  <c r="C705" s="1"/>
  <c r="D704"/>
  <c r="C704" s="1"/>
  <c r="D692"/>
  <c r="C692" s="1"/>
  <c r="D691"/>
  <c r="C691" s="1"/>
  <c r="D697"/>
  <c r="C697" s="1"/>
  <c r="D696"/>
  <c r="C696" s="1"/>
  <c r="D695"/>
  <c r="C695" s="1"/>
  <c r="D694"/>
  <c r="C694" s="1"/>
  <c r="D689"/>
  <c r="C689" s="1"/>
  <c r="D688"/>
  <c r="C688" s="1"/>
  <c r="D687"/>
  <c r="C687" s="1"/>
  <c r="D686"/>
  <c r="C686" s="1"/>
  <c r="D684"/>
  <c r="C684" s="1"/>
  <c r="D683"/>
  <c r="C683" s="1"/>
  <c r="D682"/>
  <c r="C682" s="1"/>
  <c r="D681"/>
  <c r="C681" s="1"/>
  <c r="D679"/>
  <c r="C679" s="1"/>
  <c r="D678"/>
  <c r="C678" s="1"/>
  <c r="D677"/>
  <c r="C677" s="1"/>
  <c r="D676"/>
  <c r="C676" s="1"/>
  <c r="D674"/>
  <c r="C674" s="1"/>
  <c r="D673"/>
  <c r="C673" s="1"/>
  <c r="D672"/>
  <c r="C672" s="1"/>
  <c r="D671"/>
  <c r="C671" s="1"/>
  <c r="D667"/>
  <c r="C667" s="1"/>
  <c r="D651"/>
  <c r="C651" s="1"/>
  <c r="D665"/>
  <c r="C665" s="1"/>
  <c r="D664"/>
  <c r="C664" s="1"/>
  <c r="D663"/>
  <c r="C663" s="1"/>
  <c r="D649"/>
  <c r="C649" s="1"/>
  <c r="D648"/>
  <c r="C648" s="1"/>
  <c r="D647"/>
  <c r="C647" s="1"/>
  <c r="D646"/>
  <c r="C646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4"/>
  <c r="C624" s="1"/>
  <c r="D623"/>
  <c r="C623" s="1"/>
  <c r="D622"/>
  <c r="C622" s="1"/>
  <c r="D621"/>
  <c r="C621" s="1"/>
  <c r="D619"/>
  <c r="C619" s="1"/>
  <c r="D618"/>
  <c r="C618" s="1"/>
  <c r="D617"/>
  <c r="C617" s="1"/>
  <c r="D616"/>
  <c r="C616" s="1"/>
  <c r="D614"/>
  <c r="C614" s="1"/>
  <c r="D613"/>
  <c r="C613" s="1"/>
  <c r="D612"/>
  <c r="C612" s="1"/>
  <c r="D611"/>
  <c r="C611" s="1"/>
  <c r="D609"/>
  <c r="C609" s="1"/>
  <c r="D608"/>
  <c r="C608" s="1"/>
  <c r="D607"/>
  <c r="C607" s="1"/>
  <c r="D606"/>
  <c r="C606" s="1"/>
  <c r="D604"/>
  <c r="C604" s="1"/>
  <c r="D603"/>
  <c r="C603" s="1"/>
  <c r="D602"/>
  <c r="C602" s="1"/>
  <c r="D601"/>
  <c r="C601" s="1"/>
  <c r="D599"/>
  <c r="C599" s="1"/>
  <c r="D592"/>
  <c r="D591"/>
  <c r="C591" s="1"/>
  <c r="D597"/>
  <c r="C597" s="1"/>
  <c r="D596"/>
  <c r="C596" s="1"/>
  <c r="D595"/>
  <c r="C595" s="1"/>
  <c r="D594"/>
  <c r="C594" s="1"/>
  <c r="D589"/>
  <c r="C589" s="1"/>
  <c r="D588"/>
  <c r="C588" s="1"/>
  <c r="D587"/>
  <c r="C587" s="1"/>
  <c r="D586"/>
  <c r="C586" s="1"/>
  <c r="D579"/>
  <c r="C579" s="1"/>
  <c r="D578"/>
  <c r="C578" s="1"/>
  <c r="D577"/>
  <c r="C577" s="1"/>
  <c r="D576"/>
  <c r="C576" s="1"/>
  <c r="D569"/>
  <c r="C569" s="1"/>
  <c r="D568"/>
  <c r="C568" s="1"/>
  <c r="D567"/>
  <c r="C567" s="1"/>
  <c r="D566"/>
  <c r="C566" s="1"/>
  <c r="D562"/>
  <c r="C562" s="1"/>
  <c r="D561"/>
  <c r="C561" s="1"/>
  <c r="D560"/>
  <c r="C560" s="1"/>
  <c r="D559"/>
  <c r="C559" s="1"/>
  <c r="D550"/>
  <c r="C550" s="1"/>
  <c r="D557"/>
  <c r="C557" s="1"/>
  <c r="D556"/>
  <c r="C556" s="1"/>
  <c r="D555"/>
  <c r="C555" s="1"/>
  <c r="D554"/>
  <c r="C554" s="1"/>
  <c r="D538"/>
  <c r="C538" s="1"/>
  <c r="D537"/>
  <c r="C537" s="1"/>
  <c r="D536"/>
  <c r="C536" s="1"/>
  <c r="D535"/>
  <c r="C535" s="1"/>
  <c r="D528"/>
  <c r="C528" s="1"/>
  <c r="D527"/>
  <c r="C527" s="1"/>
  <c r="D526"/>
  <c r="C526" s="1"/>
  <c r="D525"/>
  <c r="C525" s="1"/>
  <c r="D523"/>
  <c r="C523" s="1"/>
  <c r="D522"/>
  <c r="C522" s="1"/>
  <c r="D521"/>
  <c r="C521" s="1"/>
  <c r="D520"/>
  <c r="C520" s="1"/>
  <c r="D513"/>
  <c r="C513" s="1"/>
  <c r="D512"/>
  <c r="C512" s="1"/>
  <c r="D511"/>
  <c r="C511" s="1"/>
  <c r="D510"/>
  <c r="C510" s="1"/>
  <c r="D508"/>
  <c r="C508" s="1"/>
  <c r="D507"/>
  <c r="C507" s="1"/>
  <c r="D506"/>
  <c r="C506" s="1"/>
  <c r="D505"/>
  <c r="C50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8"/>
  <c r="C478" s="1"/>
  <c r="D477"/>
  <c r="C477" s="1"/>
  <c r="D476"/>
  <c r="C476" s="1"/>
  <c r="D475"/>
  <c r="C475" s="1"/>
  <c r="D473"/>
  <c r="C473" s="1"/>
  <c r="D472"/>
  <c r="C472" s="1"/>
  <c r="D471"/>
  <c r="C471" s="1"/>
  <c r="D470"/>
  <c r="C470" s="1"/>
  <c r="D466"/>
  <c r="C466" s="1"/>
  <c r="D464"/>
  <c r="C464" s="1"/>
  <c r="D463"/>
  <c r="C463" s="1"/>
  <c r="D462"/>
  <c r="C462" s="1"/>
  <c r="D461"/>
  <c r="C461" s="1"/>
  <c r="D459"/>
  <c r="C459" s="1"/>
  <c r="D458"/>
  <c r="C458" s="1"/>
  <c r="D457"/>
  <c r="C457" s="1"/>
  <c r="D456"/>
  <c r="C456" s="1"/>
  <c r="D454"/>
  <c r="C454" s="1"/>
  <c r="D453"/>
  <c r="C453" s="1"/>
  <c r="D452"/>
  <c r="C452" s="1"/>
  <c r="D451"/>
  <c r="C451" s="1"/>
  <c r="D446"/>
  <c r="C446" s="1"/>
  <c r="D445"/>
  <c r="C445" s="1"/>
  <c r="D444"/>
  <c r="C444" s="1"/>
  <c r="D443"/>
  <c r="C443" s="1"/>
  <c r="D428"/>
  <c r="C428" s="1"/>
  <c r="D426"/>
  <c r="C426" s="1"/>
  <c r="D424"/>
  <c r="C424" s="1"/>
  <c r="D422"/>
  <c r="C422" s="1"/>
  <c r="D441"/>
  <c r="C441" s="1"/>
  <c r="D440"/>
  <c r="C440" s="1"/>
  <c r="D439"/>
  <c r="C439" s="1"/>
  <c r="D438"/>
  <c r="C438" s="1"/>
  <c r="D420"/>
  <c r="C420" s="1"/>
  <c r="D419"/>
  <c r="C419" s="1"/>
  <c r="D418"/>
  <c r="C418" s="1"/>
  <c r="D417"/>
  <c r="C417" s="1"/>
  <c r="D415"/>
  <c r="C415" s="1"/>
  <c r="D414"/>
  <c r="C414" s="1"/>
  <c r="D413"/>
  <c r="C413" s="1"/>
  <c r="D412"/>
  <c r="C412" s="1"/>
  <c r="D410"/>
  <c r="C410" s="1"/>
  <c r="D409"/>
  <c r="C409" s="1"/>
  <c r="D408"/>
  <c r="C408" s="1"/>
  <c r="D407"/>
  <c r="C407" s="1"/>
  <c r="D400"/>
  <c r="C400" s="1"/>
  <c r="D399"/>
  <c r="C399" s="1"/>
  <c r="D398"/>
  <c r="C398" s="1"/>
  <c r="D397"/>
  <c r="C397" s="1"/>
  <c r="D393"/>
  <c r="C393" s="1"/>
  <c r="D392"/>
  <c r="C392" s="1"/>
  <c r="D391"/>
  <c r="C391" s="1"/>
  <c r="D390"/>
  <c r="C390" s="1"/>
  <c r="D368"/>
  <c r="C368" s="1"/>
  <c r="D382"/>
  <c r="C382" s="1"/>
  <c r="D381"/>
  <c r="C381" s="1"/>
  <c r="D380"/>
  <c r="C380" s="1"/>
  <c r="D379"/>
  <c r="C379" s="1"/>
  <c r="D373"/>
  <c r="C373" s="1"/>
  <c r="D372"/>
  <c r="C372" s="1"/>
  <c r="D371"/>
  <c r="C371" s="1"/>
  <c r="D370"/>
  <c r="C370" s="1"/>
  <c r="D366"/>
  <c r="C366" s="1"/>
  <c r="D365"/>
  <c r="C365" s="1"/>
  <c r="D364"/>
  <c r="C364" s="1"/>
  <c r="D363"/>
  <c r="C363" s="1"/>
  <c r="D361"/>
  <c r="C361" s="1"/>
  <c r="D360"/>
  <c r="C360" s="1"/>
  <c r="D359"/>
  <c r="C359" s="1"/>
  <c r="D358"/>
  <c r="C358" s="1"/>
  <c r="D351"/>
  <c r="C351" s="1"/>
  <c r="D350"/>
  <c r="C350" s="1"/>
  <c r="D349"/>
  <c r="C349" s="1"/>
  <c r="D348"/>
  <c r="C348" s="1"/>
  <c r="D336"/>
  <c r="C336" s="1"/>
  <c r="D335"/>
  <c r="C335" s="1"/>
  <c r="D334"/>
  <c r="C334" s="1"/>
  <c r="D333"/>
  <c r="C333" s="1"/>
  <c r="D326"/>
  <c r="C326" s="1"/>
  <c r="D325"/>
  <c r="C325" s="1"/>
  <c r="D324"/>
  <c r="C324" s="1"/>
  <c r="D323"/>
  <c r="C323" s="1"/>
  <c r="D318"/>
  <c r="C318" s="1"/>
  <c r="D316"/>
  <c r="C316" s="1"/>
  <c r="D314"/>
  <c r="C314" s="1"/>
  <c r="D312"/>
  <c r="C312" s="1"/>
  <c r="D311"/>
  <c r="C311" s="1"/>
  <c r="D310"/>
  <c r="C310" s="1"/>
  <c r="D309"/>
  <c r="C309" s="1"/>
  <c r="D302"/>
  <c r="C302" s="1"/>
  <c r="D301"/>
  <c r="C301" s="1"/>
  <c r="D300"/>
  <c r="C300" s="1"/>
  <c r="D299"/>
  <c r="C299" s="1"/>
  <c r="D287"/>
  <c r="C287" s="1"/>
  <c r="D286"/>
  <c r="C286" s="1"/>
  <c r="D285"/>
  <c r="C285" s="1"/>
  <c r="D284"/>
  <c r="C284" s="1"/>
  <c r="D282"/>
  <c r="C282" s="1"/>
  <c r="D281"/>
  <c r="C281" s="1"/>
  <c r="D280"/>
  <c r="C280" s="1"/>
  <c r="D279"/>
  <c r="C279" s="1"/>
  <c r="D251"/>
  <c r="C251" s="1"/>
  <c r="D250"/>
  <c r="C250" s="1"/>
  <c r="D249"/>
  <c r="C249" s="1"/>
  <c r="D248"/>
  <c r="C248" s="1"/>
  <c r="D240"/>
  <c r="C240" s="1"/>
  <c r="D238"/>
  <c r="C238" s="1"/>
  <c r="D236"/>
  <c r="C236" s="1"/>
  <c r="D234"/>
  <c r="C234" s="1"/>
  <c r="D233"/>
  <c r="C233" s="1"/>
  <c r="D232"/>
  <c r="C232" s="1"/>
  <c r="D231"/>
  <c r="C231" s="1"/>
  <c r="D218"/>
  <c r="C218" s="1"/>
  <c r="D213"/>
  <c r="C213" s="1"/>
  <c r="D211"/>
  <c r="C211" s="1"/>
  <c r="D229"/>
  <c r="C229" s="1"/>
  <c r="D228"/>
  <c r="C228" s="1"/>
  <c r="D227"/>
  <c r="C227" s="1"/>
  <c r="D226"/>
  <c r="C226" s="1"/>
  <c r="D204"/>
  <c r="C204" s="1"/>
  <c r="D203"/>
  <c r="C203" s="1"/>
  <c r="D202"/>
  <c r="C202" s="1"/>
  <c r="D201"/>
  <c r="C201" s="1"/>
  <c r="D199"/>
  <c r="C199" s="1"/>
  <c r="D198"/>
  <c r="C198" s="1"/>
  <c r="D197"/>
  <c r="C197" s="1"/>
  <c r="D196"/>
  <c r="C196" s="1"/>
  <c r="D177"/>
  <c r="C177" s="1"/>
  <c r="D176"/>
  <c r="C176" s="1"/>
  <c r="D175"/>
  <c r="C175" s="1"/>
  <c r="D174"/>
  <c r="C174" s="1"/>
  <c r="D172"/>
  <c r="C172" s="1"/>
  <c r="D171"/>
  <c r="C171" s="1"/>
  <c r="D170"/>
  <c r="C170" s="1"/>
  <c r="D169"/>
  <c r="C169" s="1"/>
  <c r="D160"/>
  <c r="C160" s="1"/>
  <c r="D159"/>
  <c r="C159" s="1"/>
  <c r="D158"/>
  <c r="C158" s="1"/>
  <c r="D157"/>
  <c r="C157" s="1"/>
  <c r="D155"/>
  <c r="C155" s="1"/>
  <c r="D154"/>
  <c r="C154" s="1"/>
  <c r="D153"/>
  <c r="C153" s="1"/>
  <c r="D152"/>
  <c r="C152" s="1"/>
  <c r="D148"/>
  <c r="C148" s="1"/>
  <c r="D146"/>
  <c r="C146" s="1"/>
  <c r="D144"/>
  <c r="C144" s="1"/>
  <c r="D143"/>
  <c r="C143" s="1"/>
  <c r="D142"/>
  <c r="C142" s="1"/>
  <c r="D141"/>
  <c r="C141" s="1"/>
  <c r="D139"/>
  <c r="C139" s="1"/>
  <c r="D138"/>
  <c r="C138" s="1"/>
  <c r="D137"/>
  <c r="C137" s="1"/>
  <c r="D136"/>
  <c r="C136" s="1"/>
  <c r="D134"/>
  <c r="C134" s="1"/>
  <c r="D133"/>
  <c r="C133" s="1"/>
  <c r="D132"/>
  <c r="C132" s="1"/>
  <c r="D131"/>
  <c r="C131" s="1"/>
  <c r="D129"/>
  <c r="C129" s="1"/>
  <c r="D128"/>
  <c r="C128" s="1"/>
  <c r="D127"/>
  <c r="C127" s="1"/>
  <c r="D126"/>
  <c r="C126" s="1"/>
  <c r="D124"/>
  <c r="C124" s="1"/>
  <c r="D123"/>
  <c r="C123" s="1"/>
  <c r="D122"/>
  <c r="C122" s="1"/>
  <c r="D121"/>
  <c r="C121" s="1"/>
  <c r="D119"/>
  <c r="C119" s="1"/>
  <c r="D118"/>
  <c r="C118" s="1"/>
  <c r="D117"/>
  <c r="C117" s="1"/>
  <c r="D116"/>
  <c r="C116" s="1"/>
  <c r="D114"/>
  <c r="C114" s="1"/>
  <c r="D113"/>
  <c r="C113" s="1"/>
  <c r="D112"/>
  <c r="C112" s="1"/>
  <c r="D111"/>
  <c r="C111" s="1"/>
  <c r="D109"/>
  <c r="C109" s="1"/>
  <c r="D108"/>
  <c r="C108" s="1"/>
  <c r="D107"/>
  <c r="C107" s="1"/>
  <c r="D106"/>
  <c r="C106" s="1"/>
  <c r="D104"/>
  <c r="C104" s="1"/>
  <c r="D103"/>
  <c r="C103" s="1"/>
  <c r="D102"/>
  <c r="C102" s="1"/>
  <c r="D101"/>
  <c r="C101" s="1"/>
  <c r="D99"/>
  <c r="C99" s="1"/>
  <c r="D98"/>
  <c r="C98" s="1"/>
  <c r="D97"/>
  <c r="C97" s="1"/>
  <c r="D96"/>
  <c r="C96" s="1"/>
  <c r="D89"/>
  <c r="C89" s="1"/>
  <c r="D88"/>
  <c r="C88" s="1"/>
  <c r="D87"/>
  <c r="C87" s="1"/>
  <c r="D86"/>
  <c r="C86" s="1"/>
  <c r="D66"/>
  <c r="C66" s="1"/>
  <c r="D69"/>
  <c r="C69" s="1"/>
  <c r="D68"/>
  <c r="C68" s="1"/>
  <c r="D67"/>
  <c r="C67" s="1"/>
  <c r="D64"/>
  <c r="C64" s="1"/>
  <c r="D63"/>
  <c r="C63" s="1"/>
  <c r="D62"/>
  <c r="C62" s="1"/>
  <c r="D61"/>
  <c r="C61" s="1"/>
  <c r="D54"/>
  <c r="C54" s="1"/>
  <c r="D53"/>
  <c r="C53" s="1"/>
  <c r="D52"/>
  <c r="C52" s="1"/>
  <c r="D51"/>
  <c r="C51" s="1"/>
  <c r="D47"/>
  <c r="C47" s="1"/>
  <c r="D46"/>
  <c r="C46" s="1"/>
  <c r="D45"/>
  <c r="C45" s="1"/>
  <c r="D44"/>
  <c r="C44" s="1"/>
  <c r="D42"/>
  <c r="C42" s="1"/>
  <c r="D41"/>
  <c r="C41" s="1"/>
  <c r="D40"/>
  <c r="C40" s="1"/>
  <c r="D39"/>
  <c r="C39" s="1"/>
  <c r="D37"/>
  <c r="C37" s="1"/>
  <c r="D36"/>
  <c r="C36" s="1"/>
  <c r="D35"/>
  <c r="C35" s="1"/>
  <c r="D34"/>
  <c r="C34" s="1"/>
  <c r="D32"/>
  <c r="C32" s="1"/>
  <c r="D31"/>
  <c r="C31" s="1"/>
  <c r="D30"/>
  <c r="C30" s="1"/>
  <c r="D29"/>
  <c r="C29" s="1"/>
  <c r="D27"/>
  <c r="C27" s="1"/>
  <c r="D26"/>
  <c r="C26" s="1"/>
  <c r="D25"/>
  <c r="C25" s="1"/>
  <c r="D24"/>
  <c r="C24" s="1"/>
  <c r="D22"/>
  <c r="C22" s="1"/>
  <c r="D21"/>
  <c r="C21" s="1"/>
  <c r="D20"/>
  <c r="C20" s="1"/>
  <c r="D19"/>
  <c r="C19" s="1"/>
  <c r="D8"/>
  <c r="C8" s="1"/>
  <c r="D7"/>
  <c r="C7" s="1"/>
  <c r="D6"/>
  <c r="C6" s="1"/>
  <c r="D5"/>
  <c r="C5" s="1"/>
  <c r="C887"/>
  <c r="L881"/>
  <c r="K881"/>
  <c r="J881"/>
  <c r="I881"/>
  <c r="H881"/>
  <c r="G881"/>
  <c r="F881"/>
  <c r="E881"/>
  <c r="L867"/>
  <c r="K867"/>
  <c r="J867"/>
  <c r="I867"/>
  <c r="H867"/>
  <c r="G867"/>
  <c r="F867"/>
  <c r="E867"/>
  <c r="J885"/>
  <c r="K885"/>
  <c r="L885"/>
  <c r="I885"/>
  <c r="F885"/>
  <c r="G885"/>
  <c r="H885"/>
  <c r="E885"/>
  <c r="B318"/>
  <c r="B218"/>
  <c r="L217"/>
  <c r="K217"/>
  <c r="J217"/>
  <c r="I217"/>
  <c r="H217"/>
  <c r="G217"/>
  <c r="F217"/>
  <c r="E217"/>
  <c r="B428"/>
  <c r="L427"/>
  <c r="K427"/>
  <c r="J427"/>
  <c r="I427"/>
  <c r="H427"/>
  <c r="G427"/>
  <c r="F427"/>
  <c r="E427"/>
  <c r="B213"/>
  <c r="B240"/>
  <c r="L239"/>
  <c r="K239"/>
  <c r="J239"/>
  <c r="I239"/>
  <c r="H239"/>
  <c r="G239"/>
  <c r="F239"/>
  <c r="E239"/>
  <c r="E590"/>
  <c r="J590"/>
  <c r="K590"/>
  <c r="L590"/>
  <c r="I590"/>
  <c r="F590"/>
  <c r="G590"/>
  <c r="H590"/>
  <c r="B592"/>
  <c r="B591"/>
  <c r="B148"/>
  <c r="L147"/>
  <c r="K147"/>
  <c r="J147"/>
  <c r="I147"/>
  <c r="H147"/>
  <c r="G147"/>
  <c r="F147"/>
  <c r="E147"/>
  <c r="E915"/>
  <c r="L915"/>
  <c r="K915"/>
  <c r="J915"/>
  <c r="I915"/>
  <c r="H915"/>
  <c r="G915"/>
  <c r="F915"/>
  <c r="J912"/>
  <c r="K912"/>
  <c r="L912"/>
  <c r="I912"/>
  <c r="F912"/>
  <c r="G912"/>
  <c r="H912"/>
  <c r="E912"/>
  <c r="J903"/>
  <c r="K903"/>
  <c r="L903"/>
  <c r="I903"/>
  <c r="F903"/>
  <c r="G903"/>
  <c r="H903"/>
  <c r="E903"/>
  <c r="B895"/>
  <c r="B821"/>
  <c r="B691"/>
  <c r="B740"/>
  <c r="B764"/>
  <c r="B761"/>
  <c r="B765"/>
  <c r="B793"/>
  <c r="B807"/>
  <c r="B809"/>
  <c r="J690"/>
  <c r="K690"/>
  <c r="L690"/>
  <c r="I690"/>
  <c r="F690"/>
  <c r="G690"/>
  <c r="H690"/>
  <c r="E690"/>
  <c r="J662"/>
  <c r="K662"/>
  <c r="L662"/>
  <c r="I662"/>
  <c r="F662"/>
  <c r="G662"/>
  <c r="H662"/>
  <c r="E662"/>
  <c r="B426"/>
  <c r="L425"/>
  <c r="K425"/>
  <c r="J425"/>
  <c r="I425"/>
  <c r="H425"/>
  <c r="G425"/>
  <c r="F425"/>
  <c r="E425"/>
  <c r="B424"/>
  <c r="L423"/>
  <c r="K423"/>
  <c r="J423"/>
  <c r="I423"/>
  <c r="H423"/>
  <c r="G423"/>
  <c r="F423"/>
  <c r="E423"/>
  <c r="L421"/>
  <c r="K421"/>
  <c r="J421"/>
  <c r="I421"/>
  <c r="H421"/>
  <c r="G421"/>
  <c r="F421"/>
  <c r="E421"/>
  <c r="L808"/>
  <c r="K808"/>
  <c r="J808"/>
  <c r="I808"/>
  <c r="H808"/>
  <c r="G808"/>
  <c r="F808"/>
  <c r="E808"/>
  <c r="L465"/>
  <c r="K465"/>
  <c r="J465"/>
  <c r="I465"/>
  <c r="H465"/>
  <c r="G465"/>
  <c r="F465"/>
  <c r="E465"/>
  <c r="B466"/>
  <c r="B238"/>
  <c r="L237"/>
  <c r="K237"/>
  <c r="J237"/>
  <c r="I237"/>
  <c r="H237"/>
  <c r="G237"/>
  <c r="F237"/>
  <c r="E237"/>
  <c r="L763"/>
  <c r="K763"/>
  <c r="J763"/>
  <c r="I763"/>
  <c r="H763"/>
  <c r="G763"/>
  <c r="F763"/>
  <c r="E763"/>
  <c r="J756"/>
  <c r="K756"/>
  <c r="L756"/>
  <c r="I756"/>
  <c r="F756"/>
  <c r="G756"/>
  <c r="H756"/>
  <c r="E756"/>
  <c r="J760"/>
  <c r="K760"/>
  <c r="L760"/>
  <c r="I760"/>
  <c r="H760"/>
  <c r="F760"/>
  <c r="G760"/>
  <c r="E760"/>
  <c r="L549"/>
  <c r="K549"/>
  <c r="J549"/>
  <c r="I549"/>
  <c r="H549"/>
  <c r="G549"/>
  <c r="F549"/>
  <c r="E549"/>
  <c r="B550"/>
  <c r="L650"/>
  <c r="K650"/>
  <c r="J650"/>
  <c r="I650"/>
  <c r="H650"/>
  <c r="G650"/>
  <c r="F650"/>
  <c r="E650"/>
  <c r="B651"/>
  <c r="L739"/>
  <c r="K739"/>
  <c r="J739"/>
  <c r="I739"/>
  <c r="H739"/>
  <c r="G739"/>
  <c r="F739"/>
  <c r="E739"/>
  <c r="L820"/>
  <c r="K820"/>
  <c r="J820"/>
  <c r="I820"/>
  <c r="H820"/>
  <c r="G820"/>
  <c r="F820"/>
  <c r="E820"/>
  <c r="L806"/>
  <c r="K806"/>
  <c r="J806"/>
  <c r="I806"/>
  <c r="H806"/>
  <c r="G806"/>
  <c r="F806"/>
  <c r="E806"/>
  <c r="L792"/>
  <c r="K792"/>
  <c r="J792"/>
  <c r="I792"/>
  <c r="H792"/>
  <c r="G792"/>
  <c r="F792"/>
  <c r="E792"/>
  <c r="L894"/>
  <c r="K894"/>
  <c r="J894"/>
  <c r="I894"/>
  <c r="H894"/>
  <c r="G894"/>
  <c r="F894"/>
  <c r="E894"/>
  <c r="L235"/>
  <c r="K235"/>
  <c r="J235"/>
  <c r="I235"/>
  <c r="H235"/>
  <c r="G235"/>
  <c r="F235"/>
  <c r="E235"/>
  <c r="B236"/>
  <c r="L598"/>
  <c r="K598"/>
  <c r="J598"/>
  <c r="I598"/>
  <c r="H598"/>
  <c r="G598"/>
  <c r="F598"/>
  <c r="E598"/>
  <c r="B599"/>
  <c r="L367"/>
  <c r="K367"/>
  <c r="J367"/>
  <c r="I367"/>
  <c r="H367"/>
  <c r="G367"/>
  <c r="F367"/>
  <c r="E367"/>
  <c r="B368"/>
  <c r="L666"/>
  <c r="K666"/>
  <c r="J666"/>
  <c r="I666"/>
  <c r="H666"/>
  <c r="G666"/>
  <c r="F666"/>
  <c r="E666"/>
  <c r="B667"/>
  <c r="B316"/>
  <c r="L315"/>
  <c r="K315"/>
  <c r="J315"/>
  <c r="I315"/>
  <c r="H315"/>
  <c r="G315"/>
  <c r="F315"/>
  <c r="E315"/>
  <c r="L145"/>
  <c r="K145"/>
  <c r="J145"/>
  <c r="I145"/>
  <c r="H145"/>
  <c r="G145"/>
  <c r="F145"/>
  <c r="E145"/>
  <c r="B146"/>
  <c r="L313"/>
  <c r="K313"/>
  <c r="J313"/>
  <c r="I313"/>
  <c r="H313"/>
  <c r="G313"/>
  <c r="F313"/>
  <c r="E313"/>
  <c r="B314"/>
  <c r="B211"/>
  <c r="L210"/>
  <c r="K210"/>
  <c r="J210"/>
  <c r="I210"/>
  <c r="H210"/>
  <c r="G210"/>
  <c r="F210"/>
  <c r="E210"/>
  <c r="B129"/>
  <c r="B128"/>
  <c r="B127"/>
  <c r="B126"/>
  <c r="L125"/>
  <c r="K125"/>
  <c r="J125"/>
  <c r="I125"/>
  <c r="H125"/>
  <c r="G125"/>
  <c r="F125"/>
  <c r="E125"/>
  <c r="B114"/>
  <c r="B113"/>
  <c r="B112"/>
  <c r="B111"/>
  <c r="L110"/>
  <c r="K110"/>
  <c r="J110"/>
  <c r="I110"/>
  <c r="H110"/>
  <c r="G110"/>
  <c r="F110"/>
  <c r="E110"/>
  <c r="B199"/>
  <c r="B198"/>
  <c r="B197"/>
  <c r="B196"/>
  <c r="L195"/>
  <c r="K195"/>
  <c r="J195"/>
  <c r="I195"/>
  <c r="H195"/>
  <c r="G195"/>
  <c r="F195"/>
  <c r="E195"/>
  <c r="I815"/>
  <c r="B814"/>
  <c r="B813"/>
  <c r="B812"/>
  <c r="B811"/>
  <c r="L810"/>
  <c r="K810"/>
  <c r="J810"/>
  <c r="I810"/>
  <c r="H810"/>
  <c r="G810"/>
  <c r="F810"/>
  <c r="E810"/>
  <c r="B42"/>
  <c r="B41"/>
  <c r="B40"/>
  <c r="B39"/>
  <c r="L38"/>
  <c r="K38"/>
  <c r="J38"/>
  <c r="I38"/>
  <c r="H38"/>
  <c r="G38"/>
  <c r="F38"/>
  <c r="E38"/>
  <c r="B745"/>
  <c r="B744"/>
  <c r="B743"/>
  <c r="B742"/>
  <c r="L741"/>
  <c r="K741"/>
  <c r="J741"/>
  <c r="I741"/>
  <c r="H741"/>
  <c r="G741"/>
  <c r="F741"/>
  <c r="E741"/>
  <c r="B382"/>
  <c r="B381"/>
  <c r="B380"/>
  <c r="B379"/>
  <c r="L378"/>
  <c r="K378"/>
  <c r="J378"/>
  <c r="I378"/>
  <c r="H378"/>
  <c r="G378"/>
  <c r="F378"/>
  <c r="E378"/>
  <c r="B64"/>
  <c r="B63"/>
  <c r="B62"/>
  <c r="B61"/>
  <c r="L60"/>
  <c r="K60"/>
  <c r="J60"/>
  <c r="I60"/>
  <c r="H60"/>
  <c r="G60"/>
  <c r="F60"/>
  <c r="E60"/>
  <c r="B721"/>
  <c r="B720"/>
  <c r="B719"/>
  <c r="B718"/>
  <c r="L717"/>
  <c r="K717"/>
  <c r="J717"/>
  <c r="I717"/>
  <c r="H717"/>
  <c r="G717"/>
  <c r="F717"/>
  <c r="E717"/>
  <c r="B124"/>
  <c r="B123"/>
  <c r="B122"/>
  <c r="B121"/>
  <c r="L120"/>
  <c r="K120"/>
  <c r="J120"/>
  <c r="I120"/>
  <c r="H120"/>
  <c r="G120"/>
  <c r="F120"/>
  <c r="E120"/>
  <c r="B361"/>
  <c r="B360"/>
  <c r="B359"/>
  <c r="B358"/>
  <c r="L357"/>
  <c r="K357"/>
  <c r="J357"/>
  <c r="I357"/>
  <c r="H357"/>
  <c r="G357"/>
  <c r="F357"/>
  <c r="E357"/>
  <c r="B826"/>
  <c r="B825"/>
  <c r="B824"/>
  <c r="B823"/>
  <c r="L822"/>
  <c r="K822"/>
  <c r="J822"/>
  <c r="I822"/>
  <c r="H822"/>
  <c r="G822"/>
  <c r="F822"/>
  <c r="E822"/>
  <c r="B234"/>
  <c r="B233"/>
  <c r="B232"/>
  <c r="B231"/>
  <c r="L230"/>
  <c r="K230"/>
  <c r="J230"/>
  <c r="I230"/>
  <c r="H230"/>
  <c r="G230"/>
  <c r="F230"/>
  <c r="E230"/>
  <c r="G907"/>
  <c r="G898"/>
  <c r="G889"/>
  <c r="G871"/>
  <c r="G862"/>
  <c r="G857"/>
  <c r="G852"/>
  <c r="G847"/>
  <c r="G842"/>
  <c r="G837"/>
  <c r="G815"/>
  <c r="G801"/>
  <c r="G796"/>
  <c r="G787"/>
  <c r="G782"/>
  <c r="G770"/>
  <c r="G751"/>
  <c r="G727"/>
  <c r="G712"/>
  <c r="G703"/>
  <c r="G693"/>
  <c r="G685"/>
  <c r="G670"/>
  <c r="G645"/>
  <c r="G640"/>
  <c r="G635"/>
  <c r="G630"/>
  <c r="G625"/>
  <c r="G620"/>
  <c r="G615"/>
  <c r="G610"/>
  <c r="G605"/>
  <c r="G600"/>
  <c r="G593"/>
  <c r="G585"/>
  <c r="G575"/>
  <c r="G565"/>
  <c r="G558"/>
  <c r="G553"/>
  <c r="G534"/>
  <c r="G524"/>
  <c r="G519"/>
  <c r="G509"/>
  <c r="G504"/>
  <c r="G484"/>
  <c r="G479"/>
  <c r="G474"/>
  <c r="G469"/>
  <c r="G460"/>
  <c r="G455"/>
  <c r="G450"/>
  <c r="G442"/>
  <c r="G437"/>
  <c r="G416"/>
  <c r="G411"/>
  <c r="G406"/>
  <c r="G396"/>
  <c r="G389"/>
  <c r="G369"/>
  <c r="G362"/>
  <c r="G347"/>
  <c r="G332"/>
  <c r="G322"/>
  <c r="G308"/>
  <c r="G298"/>
  <c r="G283"/>
  <c r="G278"/>
  <c r="G247"/>
  <c r="G225"/>
  <c r="G200"/>
  <c r="G173"/>
  <c r="G168"/>
  <c r="G156"/>
  <c r="G151"/>
  <c r="G140"/>
  <c r="G135"/>
  <c r="G130"/>
  <c r="G115"/>
  <c r="G105"/>
  <c r="G100"/>
  <c r="G95"/>
  <c r="G85"/>
  <c r="G65"/>
  <c r="G50"/>
  <c r="G43"/>
  <c r="G33"/>
  <c r="G28"/>
  <c r="G18"/>
  <c r="G4"/>
  <c r="B446"/>
  <c r="B445"/>
  <c r="B444"/>
  <c r="B443"/>
  <c r="L442"/>
  <c r="K442"/>
  <c r="J442"/>
  <c r="I442"/>
  <c r="H442"/>
  <c r="F442"/>
  <c r="E442"/>
  <c r="B441"/>
  <c r="B440"/>
  <c r="B439"/>
  <c r="B438"/>
  <c r="L437"/>
  <c r="K437"/>
  <c r="J437"/>
  <c r="I437"/>
  <c r="H437"/>
  <c r="F437"/>
  <c r="E437"/>
  <c r="B400"/>
  <c r="B399"/>
  <c r="B398"/>
  <c r="B397"/>
  <c r="L396"/>
  <c r="K396"/>
  <c r="J396"/>
  <c r="I396"/>
  <c r="H396"/>
  <c r="F396"/>
  <c r="E396"/>
  <c r="B393"/>
  <c r="B392"/>
  <c r="B391"/>
  <c r="B390"/>
  <c r="L389"/>
  <c r="K389"/>
  <c r="J389"/>
  <c r="I389"/>
  <c r="H389"/>
  <c r="F389"/>
  <c r="E389"/>
  <c r="B282"/>
  <c r="B281"/>
  <c r="B280"/>
  <c r="B279"/>
  <c r="L278"/>
  <c r="K278"/>
  <c r="J278"/>
  <c r="I278"/>
  <c r="H278"/>
  <c r="F278"/>
  <c r="E278"/>
  <c r="M3" i="17"/>
  <c r="B14" s="1"/>
  <c r="B15" s="1"/>
  <c r="B16" s="1"/>
  <c r="B17" s="1"/>
  <c r="M2"/>
  <c r="N40" s="1"/>
  <c r="N41" s="1"/>
  <c r="N42" s="1"/>
  <c r="N43" s="1"/>
  <c r="N44" s="1"/>
  <c r="R4997" i="10"/>
  <c r="W4997" s="1"/>
  <c r="AB4997" s="1"/>
  <c r="Q4997"/>
  <c r="V4997" s="1"/>
  <c r="AA4997" s="1"/>
  <c r="P4997"/>
  <c r="U4997" s="1"/>
  <c r="O4997"/>
  <c r="T4997" s="1"/>
  <c r="Y4997" s="1"/>
  <c r="N4997"/>
  <c r="R4996"/>
  <c r="W4996" s="1"/>
  <c r="AB4996" s="1"/>
  <c r="Q4996"/>
  <c r="V4996" s="1"/>
  <c r="P4996"/>
  <c r="U4996" s="1"/>
  <c r="Z4996" s="1"/>
  <c r="O4996"/>
  <c r="N4996"/>
  <c r="R4995"/>
  <c r="W4995" s="1"/>
  <c r="Q4995"/>
  <c r="V4995" s="1"/>
  <c r="AA4995" s="1"/>
  <c r="P4995"/>
  <c r="O4995"/>
  <c r="N4995"/>
  <c r="S4995" s="1"/>
  <c r="X4995" s="1"/>
  <c r="R4994"/>
  <c r="W4994" s="1"/>
  <c r="AB4994" s="1"/>
  <c r="Q4994"/>
  <c r="P4994"/>
  <c r="O4994"/>
  <c r="T4994" s="1"/>
  <c r="Y4994" s="1"/>
  <c r="N4994"/>
  <c r="S4994" s="1"/>
  <c r="X4994" s="1"/>
  <c r="R4992"/>
  <c r="Q4992"/>
  <c r="V4992" s="1"/>
  <c r="AA4992" s="1"/>
  <c r="P4992"/>
  <c r="U4992" s="1"/>
  <c r="Z4992" s="1"/>
  <c r="O4992"/>
  <c r="T4992" s="1"/>
  <c r="Y4992" s="1"/>
  <c r="N4992"/>
  <c r="S4992" s="1"/>
  <c r="X4992" s="1"/>
  <c r="R4991"/>
  <c r="W4991" s="1"/>
  <c r="AB4991" s="1"/>
  <c r="Q4991"/>
  <c r="V4991" s="1"/>
  <c r="AA4991" s="1"/>
  <c r="P4991"/>
  <c r="U4991" s="1"/>
  <c r="Z4991" s="1"/>
  <c r="O4991"/>
  <c r="T4991" s="1"/>
  <c r="Y4991" s="1"/>
  <c r="N4991"/>
  <c r="S4991" s="1"/>
  <c r="R4990"/>
  <c r="W4990" s="1"/>
  <c r="AB4990" s="1"/>
  <c r="Q4990"/>
  <c r="V4990" s="1"/>
  <c r="AA4990" s="1"/>
  <c r="P4990"/>
  <c r="U4990" s="1"/>
  <c r="Z4990" s="1"/>
  <c r="O4990"/>
  <c r="T4990" s="1"/>
  <c r="N4990"/>
  <c r="S4990" s="1"/>
  <c r="X4990" s="1"/>
  <c r="R4989"/>
  <c r="W4989" s="1"/>
  <c r="AB4989" s="1"/>
  <c r="Q4989"/>
  <c r="V4989" s="1"/>
  <c r="AA4989" s="1"/>
  <c r="P4989"/>
  <c r="U4989" s="1"/>
  <c r="O4989"/>
  <c r="T4989" s="1"/>
  <c r="Y4989" s="1"/>
  <c r="N4989"/>
  <c r="R4988"/>
  <c r="Q4988"/>
  <c r="V4988" s="1"/>
  <c r="P4988"/>
  <c r="U4988" s="1"/>
  <c r="Z4988" s="1"/>
  <c r="O4988"/>
  <c r="N4988"/>
  <c r="R4987"/>
  <c r="Q4987"/>
  <c r="V4987" s="1"/>
  <c r="AA4987" s="1"/>
  <c r="P4987"/>
  <c r="O4987"/>
  <c r="N4987"/>
  <c r="S4987" s="1"/>
  <c r="X4987" s="1"/>
  <c r="R4986"/>
  <c r="W4986" s="1"/>
  <c r="AB4986" s="1"/>
  <c r="Q4986"/>
  <c r="P4986"/>
  <c r="O4986"/>
  <c r="T4986" s="1"/>
  <c r="Y4986" s="1"/>
  <c r="N4986"/>
  <c r="S4986" s="1"/>
  <c r="X4986" s="1"/>
  <c r="R4985"/>
  <c r="Q4985"/>
  <c r="P4985"/>
  <c r="U4985" s="1"/>
  <c r="Z4985" s="1"/>
  <c r="O4985"/>
  <c r="T4985" s="1"/>
  <c r="Y4985" s="1"/>
  <c r="N4985"/>
  <c r="S4985" s="1"/>
  <c r="X4985" s="1"/>
  <c r="R4984"/>
  <c r="Q4984"/>
  <c r="V4984" s="1"/>
  <c r="AA4984" s="1"/>
  <c r="P4984"/>
  <c r="U4984" s="1"/>
  <c r="Z4984" s="1"/>
  <c r="O4984"/>
  <c r="T4984" s="1"/>
  <c r="Y4984" s="1"/>
  <c r="N4984"/>
  <c r="S4984" s="1"/>
  <c r="R4983"/>
  <c r="Q4983"/>
  <c r="V4983" s="1"/>
  <c r="AA4983" s="1"/>
  <c r="P4983"/>
  <c r="U4983" s="1"/>
  <c r="Z4983" s="1"/>
  <c r="O4983"/>
  <c r="T4983" s="1"/>
  <c r="Y4983" s="1"/>
  <c r="N4983"/>
  <c r="R4982"/>
  <c r="W4982" s="1"/>
  <c r="AB4982" s="1"/>
  <c r="Q4982"/>
  <c r="V4982" s="1"/>
  <c r="AA4982" s="1"/>
  <c r="P4982"/>
  <c r="U4982" s="1"/>
  <c r="Z4982" s="1"/>
  <c r="O4982"/>
  <c r="T4982" s="1"/>
  <c r="Y4982" s="1"/>
  <c r="N4982"/>
  <c r="S4982" s="1"/>
  <c r="X4982" s="1"/>
  <c r="R4981"/>
  <c r="W4981" s="1"/>
  <c r="Q4981"/>
  <c r="V4981" s="1"/>
  <c r="P4981"/>
  <c r="U4981" s="1"/>
  <c r="O4981"/>
  <c r="T4981" s="1"/>
  <c r="Y4981" s="1"/>
  <c r="N4981"/>
  <c r="S4981" s="1"/>
  <c r="X4981" s="1"/>
  <c r="R4980"/>
  <c r="W4980" s="1"/>
  <c r="Q4980"/>
  <c r="V4980" s="1"/>
  <c r="P4980"/>
  <c r="U4980" s="1"/>
  <c r="Z4980" s="1"/>
  <c r="O4980"/>
  <c r="T4980" s="1"/>
  <c r="Y4980" s="1"/>
  <c r="N4980"/>
  <c r="S4980" s="1"/>
  <c r="X4980" s="1"/>
  <c r="R4979"/>
  <c r="W4979" s="1"/>
  <c r="Q4979"/>
  <c r="V4979" s="1"/>
  <c r="AA4979" s="1"/>
  <c r="P4979"/>
  <c r="U4979" s="1"/>
  <c r="Z4979" s="1"/>
  <c r="O4979"/>
  <c r="T4979" s="1"/>
  <c r="Y4979" s="1"/>
  <c r="N4979"/>
  <c r="S4979" s="1"/>
  <c r="X4979" s="1"/>
  <c r="R4977"/>
  <c r="W4977" s="1"/>
  <c r="AB4977" s="1"/>
  <c r="Q4977"/>
  <c r="V4977" s="1"/>
  <c r="AA4977" s="1"/>
  <c r="P4977"/>
  <c r="U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N4976"/>
  <c r="S4976" s="1"/>
  <c r="R4975"/>
  <c r="W4975" s="1"/>
  <c r="AB4975" s="1"/>
  <c r="Q4975"/>
  <c r="V4975" s="1"/>
  <c r="AA4975" s="1"/>
  <c r="P4975"/>
  <c r="U4975" s="1"/>
  <c r="Z4975" s="1"/>
  <c r="O4975"/>
  <c r="N4975"/>
  <c r="S4975" s="1"/>
  <c r="R4974"/>
  <c r="Q4974"/>
  <c r="V4974" s="1"/>
  <c r="AA4974" s="1"/>
  <c r="P4974"/>
  <c r="U4974" s="1"/>
  <c r="Z4974" s="1"/>
  <c r="O4974"/>
  <c r="T4974" s="1"/>
  <c r="Y4974" s="1"/>
  <c r="N4974"/>
  <c r="S4974" s="1"/>
  <c r="X4974" s="1"/>
  <c r="R4973"/>
  <c r="W4973" s="1"/>
  <c r="Q4973"/>
  <c r="V4973" s="1"/>
  <c r="P4973"/>
  <c r="O4973"/>
  <c r="T4973" s="1"/>
  <c r="Y4973" s="1"/>
  <c r="N4973"/>
  <c r="S4973" s="1"/>
  <c r="X4973" s="1"/>
  <c r="R4972"/>
  <c r="W4972" s="1"/>
  <c r="Q4972"/>
  <c r="V4972" s="1"/>
  <c r="P4972"/>
  <c r="U4972" s="1"/>
  <c r="Z4972" s="1"/>
  <c r="O4972"/>
  <c r="T4972" s="1"/>
  <c r="Y4972" s="1"/>
  <c r="N4972"/>
  <c r="R4971"/>
  <c r="W4971" s="1"/>
  <c r="Q4971"/>
  <c r="V4971" s="1"/>
  <c r="AA4971" s="1"/>
  <c r="P4971"/>
  <c r="U4971" s="1"/>
  <c r="Z4971" s="1"/>
  <c r="O4971"/>
  <c r="T4971" s="1"/>
  <c r="Y4971" s="1"/>
  <c r="N4971"/>
  <c r="S4971" s="1"/>
  <c r="X4971" s="1"/>
  <c r="R4970"/>
  <c r="W4970" s="1"/>
  <c r="AB4970" s="1"/>
  <c r="Q4970"/>
  <c r="V4970" s="1"/>
  <c r="AA4970" s="1"/>
  <c r="P4970"/>
  <c r="U4970" s="1"/>
  <c r="O4970"/>
  <c r="T4970" s="1"/>
  <c r="N4970"/>
  <c r="S4970" s="1"/>
  <c r="X4970" s="1"/>
  <c r="R4969"/>
  <c r="W4969" s="1"/>
  <c r="AB4969" s="1"/>
  <c r="Q4969"/>
  <c r="V4969" s="1"/>
  <c r="P4969"/>
  <c r="U4969" s="1"/>
  <c r="O4969"/>
  <c r="T4969" s="1"/>
  <c r="Y4969" s="1"/>
  <c r="N4969"/>
  <c r="S4969" s="1"/>
  <c r="X4969" s="1"/>
  <c r="R4968"/>
  <c r="W4968" s="1"/>
  <c r="AB4968" s="1"/>
  <c r="Q4968"/>
  <c r="V4968" s="1"/>
  <c r="AA4968" s="1"/>
  <c r="P4968"/>
  <c r="U4968" s="1"/>
  <c r="Z4968" s="1"/>
  <c r="O4968"/>
  <c r="T4968" s="1"/>
  <c r="Y4968" s="1"/>
  <c r="N4968"/>
  <c r="S4968" s="1"/>
  <c r="X4968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58" i="15"/>
  <c r="E406"/>
  <c r="B917"/>
  <c r="B916"/>
  <c r="B914"/>
  <c r="B913"/>
  <c r="B911"/>
  <c r="B910"/>
  <c r="B909"/>
  <c r="B908"/>
  <c r="B906"/>
  <c r="B905"/>
  <c r="B904"/>
  <c r="B902"/>
  <c r="B901"/>
  <c r="B900"/>
  <c r="B899"/>
  <c r="B893"/>
  <c r="B892"/>
  <c r="B891"/>
  <c r="B890"/>
  <c r="B888"/>
  <c r="B887"/>
  <c r="B886"/>
  <c r="B884"/>
  <c r="B883"/>
  <c r="B882"/>
  <c r="B875"/>
  <c r="B874"/>
  <c r="B873"/>
  <c r="B872"/>
  <c r="B870"/>
  <c r="B869"/>
  <c r="B868"/>
  <c r="B866"/>
  <c r="B865"/>
  <c r="B864"/>
  <c r="B863"/>
  <c r="B861"/>
  <c r="B860"/>
  <c r="B859"/>
  <c r="B858"/>
  <c r="B856"/>
  <c r="B855"/>
  <c r="B854"/>
  <c r="B853"/>
  <c r="B851"/>
  <c r="B850"/>
  <c r="B849"/>
  <c r="B848"/>
  <c r="B846"/>
  <c r="B845"/>
  <c r="B844"/>
  <c r="B843"/>
  <c r="B841"/>
  <c r="B840"/>
  <c r="B839"/>
  <c r="B838"/>
  <c r="B819"/>
  <c r="B818"/>
  <c r="B817"/>
  <c r="B816"/>
  <c r="B805"/>
  <c r="B804"/>
  <c r="B803"/>
  <c r="B802"/>
  <c r="B800"/>
  <c r="B799"/>
  <c r="B798"/>
  <c r="B797"/>
  <c r="B791"/>
  <c r="B790"/>
  <c r="B789"/>
  <c r="B788"/>
  <c r="B786"/>
  <c r="B785"/>
  <c r="B784"/>
  <c r="B783"/>
  <c r="B774"/>
  <c r="B773"/>
  <c r="B772"/>
  <c r="B771"/>
  <c r="B762"/>
  <c r="B759"/>
  <c r="B758"/>
  <c r="B757"/>
  <c r="B755"/>
  <c r="B754"/>
  <c r="B753"/>
  <c r="B752"/>
  <c r="B750"/>
  <c r="B749"/>
  <c r="B748"/>
  <c r="B747"/>
  <c r="B731"/>
  <c r="B730"/>
  <c r="B729"/>
  <c r="B728"/>
  <c r="B716"/>
  <c r="B715"/>
  <c r="B714"/>
  <c r="B713"/>
  <c r="B707"/>
  <c r="B706"/>
  <c r="B705"/>
  <c r="B704"/>
  <c r="B697"/>
  <c r="B696"/>
  <c r="B695"/>
  <c r="B694"/>
  <c r="B692"/>
  <c r="B689"/>
  <c r="B688"/>
  <c r="B687"/>
  <c r="B686"/>
  <c r="B684"/>
  <c r="B683"/>
  <c r="B682"/>
  <c r="B681"/>
  <c r="B679"/>
  <c r="B678"/>
  <c r="B677"/>
  <c r="B676"/>
  <c r="B674"/>
  <c r="B673"/>
  <c r="B672"/>
  <c r="B671"/>
  <c r="B665"/>
  <c r="B664"/>
  <c r="B663"/>
  <c r="B649"/>
  <c r="B648"/>
  <c r="B647"/>
  <c r="B646"/>
  <c r="B644"/>
  <c r="B643"/>
  <c r="B642"/>
  <c r="B641"/>
  <c r="B639"/>
  <c r="B638"/>
  <c r="B637"/>
  <c r="B636"/>
  <c r="B634"/>
  <c r="B633"/>
  <c r="B632"/>
  <c r="B631"/>
  <c r="B629"/>
  <c r="B628"/>
  <c r="B627"/>
  <c r="B626"/>
  <c r="B624"/>
  <c r="B623"/>
  <c r="B622"/>
  <c r="B621"/>
  <c r="B619"/>
  <c r="B618"/>
  <c r="B617"/>
  <c r="B616"/>
  <c r="B614"/>
  <c r="B613"/>
  <c r="B612"/>
  <c r="B611"/>
  <c r="B609"/>
  <c r="B608"/>
  <c r="B607"/>
  <c r="B606"/>
  <c r="B604"/>
  <c r="B603"/>
  <c r="B602"/>
  <c r="B601"/>
  <c r="B597"/>
  <c r="B596"/>
  <c r="B595"/>
  <c r="B594"/>
  <c r="B589"/>
  <c r="B588"/>
  <c r="B587"/>
  <c r="B586"/>
  <c r="B579"/>
  <c r="B578"/>
  <c r="B577"/>
  <c r="B576"/>
  <c r="B569"/>
  <c r="B568"/>
  <c r="B567"/>
  <c r="B566"/>
  <c r="B562"/>
  <c r="B561"/>
  <c r="B560"/>
  <c r="B559"/>
  <c r="B557"/>
  <c r="B556"/>
  <c r="B555"/>
  <c r="B554"/>
  <c r="B538"/>
  <c r="B537"/>
  <c r="B536"/>
  <c r="B535"/>
  <c r="B528"/>
  <c r="B527"/>
  <c r="B526"/>
  <c r="B525"/>
  <c r="B523"/>
  <c r="B522"/>
  <c r="B521"/>
  <c r="B520"/>
  <c r="B513"/>
  <c r="B512"/>
  <c r="B511"/>
  <c r="B510"/>
  <c r="B508"/>
  <c r="B507"/>
  <c r="B506"/>
  <c r="B505"/>
  <c r="B488"/>
  <c r="B487"/>
  <c r="B486"/>
  <c r="B485"/>
  <c r="B483"/>
  <c r="B482"/>
  <c r="B481"/>
  <c r="B480"/>
  <c r="B478"/>
  <c r="B477"/>
  <c r="B476"/>
  <c r="B475"/>
  <c r="B473"/>
  <c r="B472"/>
  <c r="B471"/>
  <c r="B470"/>
  <c r="B464"/>
  <c r="B463"/>
  <c r="B462"/>
  <c r="B461"/>
  <c r="B459"/>
  <c r="B458"/>
  <c r="B457"/>
  <c r="B456"/>
  <c r="B454"/>
  <c r="B453"/>
  <c r="B452"/>
  <c r="B451"/>
  <c r="B420"/>
  <c r="B419"/>
  <c r="B418"/>
  <c r="B417"/>
  <c r="B415"/>
  <c r="B414"/>
  <c r="B413"/>
  <c r="B412"/>
  <c r="B410"/>
  <c r="B409"/>
  <c r="B408"/>
  <c r="B407"/>
  <c r="B373"/>
  <c r="B372"/>
  <c r="B371"/>
  <c r="B370"/>
  <c r="B366"/>
  <c r="B365"/>
  <c r="B364"/>
  <c r="B363"/>
  <c r="B351"/>
  <c r="B350"/>
  <c r="B349"/>
  <c r="B348"/>
  <c r="B336"/>
  <c r="B335"/>
  <c r="B334"/>
  <c r="B333"/>
  <c r="B326"/>
  <c r="B325"/>
  <c r="B324"/>
  <c r="B323"/>
  <c r="B312"/>
  <c r="B311"/>
  <c r="B310"/>
  <c r="B309"/>
  <c r="B302"/>
  <c r="B301"/>
  <c r="B300"/>
  <c r="B299"/>
  <c r="B287"/>
  <c r="B286"/>
  <c r="B285"/>
  <c r="B284"/>
  <c r="B251"/>
  <c r="B250"/>
  <c r="B249"/>
  <c r="B248"/>
  <c r="B229"/>
  <c r="B228"/>
  <c r="B227"/>
  <c r="B226"/>
  <c r="B204"/>
  <c r="B203"/>
  <c r="B202"/>
  <c r="B201"/>
  <c r="B177"/>
  <c r="B176"/>
  <c r="B175"/>
  <c r="B174"/>
  <c r="B172"/>
  <c r="B171"/>
  <c r="B170"/>
  <c r="B169"/>
  <c r="B160"/>
  <c r="B159"/>
  <c r="B158"/>
  <c r="B157"/>
  <c r="B155"/>
  <c r="B154"/>
  <c r="B153"/>
  <c r="B152"/>
  <c r="B144"/>
  <c r="B143"/>
  <c r="B142"/>
  <c r="B141"/>
  <c r="B139"/>
  <c r="B138"/>
  <c r="B137"/>
  <c r="B136"/>
  <c r="B134"/>
  <c r="B133"/>
  <c r="B132"/>
  <c r="B131"/>
  <c r="B119"/>
  <c r="B118"/>
  <c r="B117"/>
  <c r="B116"/>
  <c r="B109"/>
  <c r="B108"/>
  <c r="B107"/>
  <c r="B106"/>
  <c r="B104"/>
  <c r="B103"/>
  <c r="B102"/>
  <c r="B101"/>
  <c r="B99"/>
  <c r="B98"/>
  <c r="B97"/>
  <c r="B96"/>
  <c r="B89"/>
  <c r="B88"/>
  <c r="B87"/>
  <c r="B86"/>
  <c r="B69"/>
  <c r="B68"/>
  <c r="B67"/>
  <c r="B66"/>
  <c r="B54"/>
  <c r="B53"/>
  <c r="B52"/>
  <c r="B51"/>
  <c r="B47"/>
  <c r="B46"/>
  <c r="B45"/>
  <c r="B44"/>
  <c r="B37"/>
  <c r="B36"/>
  <c r="B35"/>
  <c r="B34"/>
  <c r="B32"/>
  <c r="B31"/>
  <c r="B30"/>
  <c r="B29"/>
  <c r="B27"/>
  <c r="B26"/>
  <c r="B25"/>
  <c r="B24"/>
  <c r="B22"/>
  <c r="B21"/>
  <c r="B20"/>
  <c r="B19"/>
  <c r="B8"/>
  <c r="B6"/>
  <c r="B7"/>
  <c r="B5"/>
  <c r="I1"/>
  <c r="G1"/>
  <c r="H1"/>
  <c r="E4"/>
  <c r="L907"/>
  <c r="K907"/>
  <c r="J907"/>
  <c r="I907"/>
  <c r="H907"/>
  <c r="F907"/>
  <c r="E907"/>
  <c r="L898"/>
  <c r="K898"/>
  <c r="J898"/>
  <c r="I898"/>
  <c r="H898"/>
  <c r="F898"/>
  <c r="E898"/>
  <c r="L889"/>
  <c r="K889"/>
  <c r="J889"/>
  <c r="I889"/>
  <c r="H889"/>
  <c r="F889"/>
  <c r="E889"/>
  <c r="L871"/>
  <c r="K871"/>
  <c r="J871"/>
  <c r="I871"/>
  <c r="H871"/>
  <c r="F871"/>
  <c r="E871"/>
  <c r="L862"/>
  <c r="K862"/>
  <c r="J862"/>
  <c r="I862"/>
  <c r="H862"/>
  <c r="F862"/>
  <c r="E862"/>
  <c r="L857"/>
  <c r="K857"/>
  <c r="J857"/>
  <c r="I857"/>
  <c r="H857"/>
  <c r="F857"/>
  <c r="E857"/>
  <c r="L852"/>
  <c r="K852"/>
  <c r="J852"/>
  <c r="I852"/>
  <c r="H852"/>
  <c r="F852"/>
  <c r="E852"/>
  <c r="L847"/>
  <c r="K847"/>
  <c r="J847"/>
  <c r="I847"/>
  <c r="H847"/>
  <c r="F847"/>
  <c r="E847"/>
  <c r="L842"/>
  <c r="K842"/>
  <c r="J842"/>
  <c r="I842"/>
  <c r="H842"/>
  <c r="F842"/>
  <c r="E842"/>
  <c r="L837"/>
  <c r="K837"/>
  <c r="J837"/>
  <c r="I837"/>
  <c r="H837"/>
  <c r="F837"/>
  <c r="E837"/>
  <c r="L815"/>
  <c r="K815"/>
  <c r="J815"/>
  <c r="H815"/>
  <c r="F815"/>
  <c r="E815"/>
  <c r="L801"/>
  <c r="K801"/>
  <c r="J801"/>
  <c r="I801"/>
  <c r="H801"/>
  <c r="F801"/>
  <c r="E801"/>
  <c r="L796"/>
  <c r="K796"/>
  <c r="J796"/>
  <c r="I796"/>
  <c r="H796"/>
  <c r="F796"/>
  <c r="E796"/>
  <c r="L787"/>
  <c r="K787"/>
  <c r="J787"/>
  <c r="I787"/>
  <c r="H787"/>
  <c r="F787"/>
  <c r="E787"/>
  <c r="L782"/>
  <c r="K782"/>
  <c r="J782"/>
  <c r="I782"/>
  <c r="H782"/>
  <c r="F782"/>
  <c r="E782"/>
  <c r="L770"/>
  <c r="K770"/>
  <c r="J770"/>
  <c r="I770"/>
  <c r="H770"/>
  <c r="F770"/>
  <c r="E770"/>
  <c r="L751"/>
  <c r="K751"/>
  <c r="J751"/>
  <c r="I751"/>
  <c r="H751"/>
  <c r="F751"/>
  <c r="E751"/>
  <c r="L746"/>
  <c r="K746"/>
  <c r="J746"/>
  <c r="I746"/>
  <c r="H746"/>
  <c r="F746"/>
  <c r="E746"/>
  <c r="L727"/>
  <c r="K727"/>
  <c r="J727"/>
  <c r="I727"/>
  <c r="H727"/>
  <c r="F727"/>
  <c r="E727"/>
  <c r="L712"/>
  <c r="K712"/>
  <c r="J712"/>
  <c r="I712"/>
  <c r="H712"/>
  <c r="F712"/>
  <c r="E712"/>
  <c r="L703"/>
  <c r="K703"/>
  <c r="J703"/>
  <c r="I703"/>
  <c r="H703"/>
  <c r="F703"/>
  <c r="E703"/>
  <c r="L693"/>
  <c r="K693"/>
  <c r="J693"/>
  <c r="I693"/>
  <c r="H693"/>
  <c r="F693"/>
  <c r="E693"/>
  <c r="L685"/>
  <c r="K685"/>
  <c r="J685"/>
  <c r="I685"/>
  <c r="H685"/>
  <c r="F685"/>
  <c r="L680"/>
  <c r="K680"/>
  <c r="J680"/>
  <c r="I680"/>
  <c r="H680"/>
  <c r="F680"/>
  <c r="E680"/>
  <c r="L675"/>
  <c r="K675"/>
  <c r="J675"/>
  <c r="I675"/>
  <c r="H675"/>
  <c r="F675"/>
  <c r="E675"/>
  <c r="L670"/>
  <c r="K670"/>
  <c r="J670"/>
  <c r="I670"/>
  <c r="H670"/>
  <c r="F670"/>
  <c r="E670"/>
  <c r="L645"/>
  <c r="K645"/>
  <c r="J645"/>
  <c r="I645"/>
  <c r="H645"/>
  <c r="F645"/>
  <c r="E645"/>
  <c r="L640"/>
  <c r="K640"/>
  <c r="J640"/>
  <c r="I640"/>
  <c r="H640"/>
  <c r="F640"/>
  <c r="E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20"/>
  <c r="K620"/>
  <c r="J620"/>
  <c r="I620"/>
  <c r="H620"/>
  <c r="F620"/>
  <c r="E620"/>
  <c r="L615"/>
  <c r="K615"/>
  <c r="J615"/>
  <c r="I615"/>
  <c r="H615"/>
  <c r="F615"/>
  <c r="E615"/>
  <c r="L610"/>
  <c r="K610"/>
  <c r="J610"/>
  <c r="I610"/>
  <c r="H610"/>
  <c r="F610"/>
  <c r="E610"/>
  <c r="L605"/>
  <c r="K605"/>
  <c r="J605"/>
  <c r="I605"/>
  <c r="H605"/>
  <c r="F605"/>
  <c r="E605"/>
  <c r="L600"/>
  <c r="K600"/>
  <c r="J600"/>
  <c r="I600"/>
  <c r="H600"/>
  <c r="F600"/>
  <c r="E600"/>
  <c r="L593"/>
  <c r="K593"/>
  <c r="J593"/>
  <c r="I593"/>
  <c r="H593"/>
  <c r="F593"/>
  <c r="E593"/>
  <c r="L585"/>
  <c r="K585"/>
  <c r="J585"/>
  <c r="I585"/>
  <c r="H585"/>
  <c r="F585"/>
  <c r="E585"/>
  <c r="L575"/>
  <c r="K575"/>
  <c r="J575"/>
  <c r="I575"/>
  <c r="H575"/>
  <c r="F575"/>
  <c r="E575"/>
  <c r="L565"/>
  <c r="K565"/>
  <c r="J565"/>
  <c r="I565"/>
  <c r="H565"/>
  <c r="F565"/>
  <c r="E565"/>
  <c r="L558"/>
  <c r="K558"/>
  <c r="J558"/>
  <c r="H558"/>
  <c r="F558"/>
  <c r="E558"/>
  <c r="L553"/>
  <c r="K553"/>
  <c r="J553"/>
  <c r="I553"/>
  <c r="H553"/>
  <c r="F553"/>
  <c r="E553"/>
  <c r="L534"/>
  <c r="K534"/>
  <c r="J534"/>
  <c r="I534"/>
  <c r="H534"/>
  <c r="F534"/>
  <c r="E534"/>
  <c r="L524"/>
  <c r="K524"/>
  <c r="J524"/>
  <c r="I524"/>
  <c r="H524"/>
  <c r="F524"/>
  <c r="E524"/>
  <c r="L519"/>
  <c r="K519"/>
  <c r="J519"/>
  <c r="I519"/>
  <c r="H519"/>
  <c r="F519"/>
  <c r="E519"/>
  <c r="L509"/>
  <c r="K509"/>
  <c r="J509"/>
  <c r="I509"/>
  <c r="H509"/>
  <c r="F509"/>
  <c r="E509"/>
  <c r="L504"/>
  <c r="K504"/>
  <c r="J504"/>
  <c r="I504"/>
  <c r="H504"/>
  <c r="F504"/>
  <c r="E504"/>
  <c r="L484"/>
  <c r="K484"/>
  <c r="J484"/>
  <c r="I484"/>
  <c r="H484"/>
  <c r="F484"/>
  <c r="E484"/>
  <c r="L479"/>
  <c r="K479"/>
  <c r="J479"/>
  <c r="I479"/>
  <c r="H479"/>
  <c r="F479"/>
  <c r="E479"/>
  <c r="L474"/>
  <c r="K474"/>
  <c r="J474"/>
  <c r="I474"/>
  <c r="H474"/>
  <c r="F474"/>
  <c r="E474"/>
  <c r="L469"/>
  <c r="K469"/>
  <c r="J469"/>
  <c r="I469"/>
  <c r="H469"/>
  <c r="F469"/>
  <c r="E469"/>
  <c r="L460"/>
  <c r="K460"/>
  <c r="J460"/>
  <c r="I460"/>
  <c r="H460"/>
  <c r="F460"/>
  <c r="E460"/>
  <c r="L455"/>
  <c r="K455"/>
  <c r="J455"/>
  <c r="I455"/>
  <c r="H455"/>
  <c r="F455"/>
  <c r="E455"/>
  <c r="L450"/>
  <c r="K450"/>
  <c r="J450"/>
  <c r="I450"/>
  <c r="H450"/>
  <c r="F450"/>
  <c r="E450"/>
  <c r="L416"/>
  <c r="K416"/>
  <c r="J416"/>
  <c r="I416"/>
  <c r="H416"/>
  <c r="F416"/>
  <c r="E416"/>
  <c r="L411"/>
  <c r="K411"/>
  <c r="J411"/>
  <c r="I411"/>
  <c r="H411"/>
  <c r="F411"/>
  <c r="E411"/>
  <c r="L406"/>
  <c r="K406"/>
  <c r="J406"/>
  <c r="I406"/>
  <c r="H406"/>
  <c r="F406"/>
  <c r="L369"/>
  <c r="K369"/>
  <c r="J369"/>
  <c r="I369"/>
  <c r="H369"/>
  <c r="F369"/>
  <c r="E369"/>
  <c r="L362"/>
  <c r="K362"/>
  <c r="J362"/>
  <c r="I362"/>
  <c r="H362"/>
  <c r="F362"/>
  <c r="E362"/>
  <c r="L347"/>
  <c r="K347"/>
  <c r="J347"/>
  <c r="I347"/>
  <c r="H347"/>
  <c r="F347"/>
  <c r="E347"/>
  <c r="L332"/>
  <c r="K332"/>
  <c r="J332"/>
  <c r="I332"/>
  <c r="H332"/>
  <c r="F332"/>
  <c r="E332"/>
  <c r="L322"/>
  <c r="K322"/>
  <c r="J322"/>
  <c r="I322"/>
  <c r="H322"/>
  <c r="F322"/>
  <c r="E322"/>
  <c r="L308"/>
  <c r="K308"/>
  <c r="J308"/>
  <c r="I308"/>
  <c r="H308"/>
  <c r="F308"/>
  <c r="E308"/>
  <c r="L298"/>
  <c r="K298"/>
  <c r="J298"/>
  <c r="I298"/>
  <c r="H298"/>
  <c r="F298"/>
  <c r="E298"/>
  <c r="L283"/>
  <c r="K283"/>
  <c r="J283"/>
  <c r="I283"/>
  <c r="H283"/>
  <c r="F283"/>
  <c r="E283"/>
  <c r="L247"/>
  <c r="K247"/>
  <c r="J247"/>
  <c r="I247"/>
  <c r="H247"/>
  <c r="F247"/>
  <c r="E247"/>
  <c r="L225"/>
  <c r="K225"/>
  <c r="J225"/>
  <c r="I225"/>
  <c r="H225"/>
  <c r="F225"/>
  <c r="E225"/>
  <c r="L200"/>
  <c r="K200"/>
  <c r="J200"/>
  <c r="I200"/>
  <c r="H200"/>
  <c r="F200"/>
  <c r="E200"/>
  <c r="L173"/>
  <c r="K173"/>
  <c r="J173"/>
  <c r="I173"/>
  <c r="H173"/>
  <c r="F173"/>
  <c r="E173"/>
  <c r="L168"/>
  <c r="K168"/>
  <c r="J168"/>
  <c r="I168"/>
  <c r="H168"/>
  <c r="F168"/>
  <c r="E168"/>
  <c r="L156"/>
  <c r="K156"/>
  <c r="J156"/>
  <c r="I156"/>
  <c r="H156"/>
  <c r="F156"/>
  <c r="E156"/>
  <c r="L151"/>
  <c r="K151"/>
  <c r="J151"/>
  <c r="I151"/>
  <c r="H151"/>
  <c r="E151"/>
  <c r="L140"/>
  <c r="K140"/>
  <c r="J140"/>
  <c r="I140"/>
  <c r="H140"/>
  <c r="F140"/>
  <c r="E140"/>
  <c r="L135"/>
  <c r="K135"/>
  <c r="J135"/>
  <c r="I135"/>
  <c r="H135"/>
  <c r="F135"/>
  <c r="E135"/>
  <c r="L130"/>
  <c r="K130"/>
  <c r="J130"/>
  <c r="I130"/>
  <c r="H130"/>
  <c r="F130"/>
  <c r="E130"/>
  <c r="L115"/>
  <c r="K115"/>
  <c r="J115"/>
  <c r="I115"/>
  <c r="H115"/>
  <c r="F115"/>
  <c r="E115"/>
  <c r="L105"/>
  <c r="K105"/>
  <c r="J105"/>
  <c r="I105"/>
  <c r="H105"/>
  <c r="F105"/>
  <c r="E105"/>
  <c r="L100"/>
  <c r="K100"/>
  <c r="J100"/>
  <c r="I100"/>
  <c r="H100"/>
  <c r="F100"/>
  <c r="E100"/>
  <c r="L95"/>
  <c r="K95"/>
  <c r="J95"/>
  <c r="I95"/>
  <c r="H95"/>
  <c r="F95"/>
  <c r="E95"/>
  <c r="L85"/>
  <c r="K85"/>
  <c r="J85"/>
  <c r="I85"/>
  <c r="H85"/>
  <c r="F85"/>
  <c r="E85"/>
  <c r="L65"/>
  <c r="K65"/>
  <c r="J65"/>
  <c r="I65"/>
  <c r="H65"/>
  <c r="F65"/>
  <c r="E65"/>
  <c r="L50"/>
  <c r="K50"/>
  <c r="J50"/>
  <c r="I50"/>
  <c r="H50"/>
  <c r="F50"/>
  <c r="E50"/>
  <c r="L43"/>
  <c r="K43"/>
  <c r="J43"/>
  <c r="I43"/>
  <c r="H43"/>
  <c r="F43"/>
  <c r="E43"/>
  <c r="L33"/>
  <c r="K33"/>
  <c r="J33"/>
  <c r="I33"/>
  <c r="H33"/>
  <c r="F33"/>
  <c r="E33"/>
  <c r="L28"/>
  <c r="K28"/>
  <c r="J28"/>
  <c r="I28"/>
  <c r="H28"/>
  <c r="F28"/>
  <c r="E28"/>
  <c r="L23"/>
  <c r="K23"/>
  <c r="J23"/>
  <c r="I23"/>
  <c r="H23"/>
  <c r="F23"/>
  <c r="E23"/>
  <c r="L18"/>
  <c r="K18"/>
  <c r="J18"/>
  <c r="I18"/>
  <c r="H18"/>
  <c r="F18"/>
  <c r="L4"/>
  <c r="K4"/>
  <c r="J4"/>
  <c r="I4"/>
  <c r="H4"/>
  <c r="O5230" i="10"/>
  <c r="T5230" s="1"/>
  <c r="P5230"/>
  <c r="U5230" s="1"/>
  <c r="Q5230"/>
  <c r="V5230" s="1"/>
  <c r="R5230"/>
  <c r="W5230" s="1"/>
  <c r="N5230"/>
  <c r="S5230" s="1"/>
  <c r="A12" i="14"/>
  <c r="R5131" i="10"/>
  <c r="W5131" s="1"/>
  <c r="AB5131" s="1"/>
  <c r="Q5131"/>
  <c r="V5131" s="1"/>
  <c r="AA5131" s="1"/>
  <c r="P5131"/>
  <c r="U5131" s="1"/>
  <c r="Z5131" s="1"/>
  <c r="O5131"/>
  <c r="N5131"/>
  <c r="R5143"/>
  <c r="W5143" s="1"/>
  <c r="Q5143"/>
  <c r="V5143" s="1"/>
  <c r="P5143"/>
  <c r="U5143" s="1"/>
  <c r="O5143"/>
  <c r="T5143" s="1"/>
  <c r="N5143"/>
  <c r="S5143" s="1"/>
  <c r="R5149"/>
  <c r="W5149" s="1"/>
  <c r="Q5149"/>
  <c r="V5149" s="1"/>
  <c r="P5149"/>
  <c r="U5149" s="1"/>
  <c r="O5149"/>
  <c r="T5149" s="1"/>
  <c r="N5149"/>
  <c r="S5149" s="1"/>
  <c r="N5161"/>
  <c r="S5161" s="1"/>
  <c r="R5161"/>
  <c r="W5161" s="1"/>
  <c r="Q5161"/>
  <c r="P5161"/>
  <c r="O5161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311"/>
  <c r="W5311" s="1"/>
  <c r="Q5311"/>
  <c r="V5311" s="1"/>
  <c r="AA5311" s="1"/>
  <c r="P5311"/>
  <c r="U5311" s="1"/>
  <c r="Z5311" s="1"/>
  <c r="O5311"/>
  <c r="T5311" s="1"/>
  <c r="Y5311" s="1"/>
  <c r="N5311"/>
  <c r="S5311" s="1"/>
  <c r="X5311" s="1"/>
  <c r="R5310"/>
  <c r="W5310" s="1"/>
  <c r="Q5310"/>
  <c r="V5310" s="1"/>
  <c r="AA5310" s="1"/>
  <c r="P5310"/>
  <c r="U5310" s="1"/>
  <c r="Z5310" s="1"/>
  <c r="O5310"/>
  <c r="T5310" s="1"/>
  <c r="Y5310" s="1"/>
  <c r="N5310"/>
  <c r="S5310" s="1"/>
  <c r="X5310" s="1"/>
  <c r="R5309"/>
  <c r="W5309" s="1"/>
  <c r="AB5309" s="1"/>
  <c r="Q5309"/>
  <c r="V5309" s="1"/>
  <c r="AA5309" s="1"/>
  <c r="P5309"/>
  <c r="U5309" s="1"/>
  <c r="Z5309" s="1"/>
  <c r="O5309"/>
  <c r="T5309" s="1"/>
  <c r="Y5309" s="1"/>
  <c r="N5309"/>
  <c r="S5309" s="1"/>
  <c r="X5309" s="1"/>
  <c r="R5308"/>
  <c r="W5308" s="1"/>
  <c r="AB5308" s="1"/>
  <c r="Q5308"/>
  <c r="V5308" s="1"/>
  <c r="AA5308" s="1"/>
  <c r="P5308"/>
  <c r="U5308" s="1"/>
  <c r="Z5308" s="1"/>
  <c r="O5308"/>
  <c r="T5308" s="1"/>
  <c r="Y5308" s="1"/>
  <c r="N5308"/>
  <c r="S5308" s="1"/>
  <c r="X5308" s="1"/>
  <c r="R5307"/>
  <c r="W5307" s="1"/>
  <c r="AB5307" s="1"/>
  <c r="Q5307"/>
  <c r="V5307" s="1"/>
  <c r="AA5307" s="1"/>
  <c r="P5307"/>
  <c r="U5307" s="1"/>
  <c r="Z5307" s="1"/>
  <c r="O5307"/>
  <c r="T5307" s="1"/>
  <c r="Y5307" s="1"/>
  <c r="N5307"/>
  <c r="S5307" s="1"/>
  <c r="X5307" s="1"/>
  <c r="R5306"/>
  <c r="W5306" s="1"/>
  <c r="AB5306" s="1"/>
  <c r="Q5306"/>
  <c r="V5306" s="1"/>
  <c r="AA5306" s="1"/>
  <c r="P5306"/>
  <c r="U5306" s="1"/>
  <c r="Z5306" s="1"/>
  <c r="O5306"/>
  <c r="N5306"/>
  <c r="S5306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305"/>
  <c r="W5305" s="1"/>
  <c r="AB5305" s="1"/>
  <c r="Q5305"/>
  <c r="V5305" s="1"/>
  <c r="AA5305" s="1"/>
  <c r="P5305"/>
  <c r="U5305" s="1"/>
  <c r="Z5305" s="1"/>
  <c r="O5305"/>
  <c r="T5305" s="1"/>
  <c r="Y5305" s="1"/>
  <c r="N5305"/>
  <c r="S5305" s="1"/>
  <c r="R5304"/>
  <c r="W5304" s="1"/>
  <c r="AB5304" s="1"/>
  <c r="Q5304"/>
  <c r="V5304" s="1"/>
  <c r="AA5304" s="1"/>
  <c r="P5304"/>
  <c r="U5304" s="1"/>
  <c r="Z5304" s="1"/>
  <c r="O5304"/>
  <c r="T5304" s="1"/>
  <c r="Y5304" s="1"/>
  <c r="N5304"/>
  <c r="S5304" s="1"/>
  <c r="X5304" s="1"/>
  <c r="R5303"/>
  <c r="W5303" s="1"/>
  <c r="AB5303" s="1"/>
  <c r="Q5303"/>
  <c r="V5303" s="1"/>
  <c r="AA5303" s="1"/>
  <c r="P5303"/>
  <c r="U5303" s="1"/>
  <c r="Z5303" s="1"/>
  <c r="O5303"/>
  <c r="T5303" s="1"/>
  <c r="Y5303" s="1"/>
  <c r="N5303"/>
  <c r="S5303" s="1"/>
  <c r="X5303" s="1"/>
  <c r="R5302"/>
  <c r="W5302" s="1"/>
  <c r="AB5302" s="1"/>
  <c r="Q5302"/>
  <c r="V5302" s="1"/>
  <c r="AA5302" s="1"/>
  <c r="P5302"/>
  <c r="U5302" s="1"/>
  <c r="Z5302" s="1"/>
  <c r="O5302"/>
  <c r="T5302" s="1"/>
  <c r="Y5302" s="1"/>
  <c r="N5302"/>
  <c r="S5302" s="1"/>
  <c r="X5302" s="1"/>
  <c r="R5301"/>
  <c r="W5301" s="1"/>
  <c r="AB5301" s="1"/>
  <c r="Q5301"/>
  <c r="V5301" s="1"/>
  <c r="AA5301" s="1"/>
  <c r="P5301"/>
  <c r="U5301" s="1"/>
  <c r="Z5301" s="1"/>
  <c r="O5301"/>
  <c r="T5301" s="1"/>
  <c r="N5301"/>
  <c r="S5301" s="1"/>
  <c r="X5301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300"/>
  <c r="W5300" s="1"/>
  <c r="AB5300" s="1"/>
  <c r="Q5300"/>
  <c r="V5300" s="1"/>
  <c r="AA5300" s="1"/>
  <c r="P5300"/>
  <c r="U5300" s="1"/>
  <c r="Z5300" s="1"/>
  <c r="O5300"/>
  <c r="T5300" s="1"/>
  <c r="Y5300" s="1"/>
  <c r="N5300"/>
  <c r="S5300" s="1"/>
  <c r="X5300" s="1"/>
  <c r="R5299"/>
  <c r="W5299" s="1"/>
  <c r="AB5299" s="1"/>
  <c r="Q5299"/>
  <c r="V5299" s="1"/>
  <c r="AA5299" s="1"/>
  <c r="P5299"/>
  <c r="U5299" s="1"/>
  <c r="Z5299" s="1"/>
  <c r="O5299"/>
  <c r="T5299" s="1"/>
  <c r="Y5299" s="1"/>
  <c r="N5299"/>
  <c r="S5299" s="1"/>
  <c r="X5299" s="1"/>
  <c r="R5298"/>
  <c r="W5298" s="1"/>
  <c r="AB5298" s="1"/>
  <c r="Q5298"/>
  <c r="V5298" s="1"/>
  <c r="AA5298" s="1"/>
  <c r="P5298"/>
  <c r="U5298" s="1"/>
  <c r="Z5298" s="1"/>
  <c r="O5298"/>
  <c r="T5298" s="1"/>
  <c r="N5298"/>
  <c r="S5298" s="1"/>
  <c r="X5298" s="1"/>
  <c r="R5297"/>
  <c r="W5297" s="1"/>
  <c r="AB5297" s="1"/>
  <c r="Q5297"/>
  <c r="V5297" s="1"/>
  <c r="AA5297" s="1"/>
  <c r="P5297"/>
  <c r="U5297" s="1"/>
  <c r="Z5297" s="1"/>
  <c r="O5297"/>
  <c r="T5297" s="1"/>
  <c r="N5297"/>
  <c r="S5297" s="1"/>
  <c r="X5297" s="1"/>
  <c r="R5296"/>
  <c r="W5296" s="1"/>
  <c r="AB5296" s="1"/>
  <c r="Q5296"/>
  <c r="V5296" s="1"/>
  <c r="AA5296" s="1"/>
  <c r="P5296"/>
  <c r="U5296" s="1"/>
  <c r="Z5296" s="1"/>
  <c r="O5296"/>
  <c r="T5296" s="1"/>
  <c r="N5296"/>
  <c r="S5296" s="1"/>
  <c r="X5296" s="1"/>
  <c r="R5295"/>
  <c r="W5295" s="1"/>
  <c r="AB5295" s="1"/>
  <c r="Q5295"/>
  <c r="V5295" s="1"/>
  <c r="AA5295" s="1"/>
  <c r="P5295"/>
  <c r="U5295" s="1"/>
  <c r="Z5295" s="1"/>
  <c r="O5295"/>
  <c r="T5295" s="1"/>
  <c r="N5295"/>
  <c r="S5295" s="1"/>
  <c r="X5295" s="1"/>
  <c r="R5294"/>
  <c r="W5294" s="1"/>
  <c r="AB5294" s="1"/>
  <c r="Q5294"/>
  <c r="V5294" s="1"/>
  <c r="AA5294" s="1"/>
  <c r="P5294"/>
  <c r="U5294" s="1"/>
  <c r="Z5294" s="1"/>
  <c r="O5294"/>
  <c r="T5294" s="1"/>
  <c r="N5294"/>
  <c r="S5294" s="1"/>
  <c r="X5294" s="1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S5293" s="1"/>
  <c r="X5293" s="1"/>
  <c r="R5292"/>
  <c r="W5292" s="1"/>
  <c r="AB5292" s="1"/>
  <c r="Q5292"/>
  <c r="V5292" s="1"/>
  <c r="AA5292" s="1"/>
  <c r="P5292"/>
  <c r="U5292" s="1"/>
  <c r="Z5292" s="1"/>
  <c r="O5292"/>
  <c r="T5292" s="1"/>
  <c r="Y5292" s="1"/>
  <c r="N5292"/>
  <c r="S5292" s="1"/>
  <c r="X5292" s="1"/>
  <c r="R5291"/>
  <c r="W5291" s="1"/>
  <c r="AB5291" s="1"/>
  <c r="Q5291"/>
  <c r="V5291" s="1"/>
  <c r="AA5291" s="1"/>
  <c r="P5291"/>
  <c r="U5291" s="1"/>
  <c r="Z5291" s="1"/>
  <c r="O5291"/>
  <c r="T5291" s="1"/>
  <c r="N5291"/>
  <c r="S5291" s="1"/>
  <c r="X5291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X5290" s="1"/>
  <c r="R5289"/>
  <c r="W5289" s="1"/>
  <c r="AB5289" s="1"/>
  <c r="Q5289"/>
  <c r="V5289" s="1"/>
  <c r="AA5289" s="1"/>
  <c r="P5289"/>
  <c r="U5289" s="1"/>
  <c r="Z5289" s="1"/>
  <c r="O5289"/>
  <c r="T5289" s="1"/>
  <c r="N5289"/>
  <c r="S5289" s="1"/>
  <c r="R5288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R5287"/>
  <c r="W5287" s="1"/>
  <c r="AB5287" s="1"/>
  <c r="Q5287"/>
  <c r="V5287" s="1"/>
  <c r="AA5287" s="1"/>
  <c r="P5287"/>
  <c r="U5287" s="1"/>
  <c r="Z5287" s="1"/>
  <c r="O5287"/>
  <c r="T5287" s="1"/>
  <c r="Y5287" s="1"/>
  <c r="N5287"/>
  <c r="S5287" s="1"/>
  <c r="X5287" s="1"/>
  <c r="R5286"/>
  <c r="W5286" s="1"/>
  <c r="AB5286" s="1"/>
  <c r="Q5286"/>
  <c r="V5286" s="1"/>
  <c r="AA5286" s="1"/>
  <c r="P5286"/>
  <c r="U5286" s="1"/>
  <c r="Z5286" s="1"/>
  <c r="O5286"/>
  <c r="T5286" s="1"/>
  <c r="Y5286" s="1"/>
  <c r="N5286"/>
  <c r="S5286" s="1"/>
  <c r="X5286" s="1"/>
  <c r="R5285"/>
  <c r="W5285" s="1"/>
  <c r="AB5285" s="1"/>
  <c r="Q5285"/>
  <c r="V5285" s="1"/>
  <c r="AA5285" s="1"/>
  <c r="P5285"/>
  <c r="U5285" s="1"/>
  <c r="Z5285" s="1"/>
  <c r="O5285"/>
  <c r="T5285" s="1"/>
  <c r="N5285"/>
  <c r="S5285" s="1"/>
  <c r="R5284"/>
  <c r="W5284" s="1"/>
  <c r="AB5284" s="1"/>
  <c r="Q5284"/>
  <c r="V5284" s="1"/>
  <c r="AA5284" s="1"/>
  <c r="P5284"/>
  <c r="U5284" s="1"/>
  <c r="Z5284" s="1"/>
  <c r="O5284"/>
  <c r="T5284" s="1"/>
  <c r="Y5284" s="1"/>
  <c r="N5284"/>
  <c r="S5284" s="1"/>
  <c r="X5284" s="1"/>
  <c r="R5283"/>
  <c r="W5283" s="1"/>
  <c r="AB5283" s="1"/>
  <c r="Q5283"/>
  <c r="V5283" s="1"/>
  <c r="AA5283" s="1"/>
  <c r="P5283"/>
  <c r="U5283" s="1"/>
  <c r="Z5283" s="1"/>
  <c r="O5283"/>
  <c r="T5283" s="1"/>
  <c r="Y5283" s="1"/>
  <c r="N5283"/>
  <c r="S5283" s="1"/>
  <c r="X5283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X5282" s="1"/>
  <c r="R5281"/>
  <c r="W5281" s="1"/>
  <c r="AB5281" s="1"/>
  <c r="Q5281"/>
  <c r="V5281" s="1"/>
  <c r="AA5281" s="1"/>
  <c r="P5281"/>
  <c r="U5281" s="1"/>
  <c r="Z5281" s="1"/>
  <c r="O5281"/>
  <c r="T5281" s="1"/>
  <c r="Y5281" s="1"/>
  <c r="N5281"/>
  <c r="S5281" s="1"/>
  <c r="R5280"/>
  <c r="W5280" s="1"/>
  <c r="AB5280" s="1"/>
  <c r="Q5280"/>
  <c r="V5280" s="1"/>
  <c r="AA5280" s="1"/>
  <c r="P5280"/>
  <c r="U5280" s="1"/>
  <c r="Z5280" s="1"/>
  <c r="O5280"/>
  <c r="T5280" s="1"/>
  <c r="N5280"/>
  <c r="S5280" s="1"/>
  <c r="R5279"/>
  <c r="W5279" s="1"/>
  <c r="AB5279" s="1"/>
  <c r="Q5279"/>
  <c r="V5279" s="1"/>
  <c r="AA5279" s="1"/>
  <c r="P5279"/>
  <c r="U5279" s="1"/>
  <c r="Z5279" s="1"/>
  <c r="O5279"/>
  <c r="T5279" s="1"/>
  <c r="N5279"/>
  <c r="S5279" s="1"/>
  <c r="R5278"/>
  <c r="W5278" s="1"/>
  <c r="AB5278" s="1"/>
  <c r="Q5278"/>
  <c r="V5278" s="1"/>
  <c r="AA5278" s="1"/>
  <c r="P5278"/>
  <c r="U5278" s="1"/>
  <c r="Z5278" s="1"/>
  <c r="O5278"/>
  <c r="T5278" s="1"/>
  <c r="Y5278" s="1"/>
  <c r="N5278"/>
  <c r="S5278" s="1"/>
  <c r="X5278" s="1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N5233"/>
  <c r="S5233" s="1"/>
  <c r="O5233"/>
  <c r="T5233" s="1"/>
  <c r="P5233"/>
  <c r="U5233" s="1"/>
  <c r="Q5233"/>
  <c r="V5233" s="1"/>
  <c r="R5233"/>
  <c r="W5233" s="1"/>
  <c r="N5234"/>
  <c r="S5234" s="1"/>
  <c r="O5234"/>
  <c r="T5234" s="1"/>
  <c r="P5234"/>
  <c r="U5234" s="1"/>
  <c r="Q5234"/>
  <c r="V5234" s="1"/>
  <c r="R5234"/>
  <c r="W5234" s="1"/>
  <c r="N5235"/>
  <c r="S5235" s="1"/>
  <c r="O5235"/>
  <c r="T5235" s="1"/>
  <c r="P5235"/>
  <c r="U5235" s="1"/>
  <c r="Q5235"/>
  <c r="V5235" s="1"/>
  <c r="R5235"/>
  <c r="W5235" s="1"/>
  <c r="N5236"/>
  <c r="S5236" s="1"/>
  <c r="O5236"/>
  <c r="T5236" s="1"/>
  <c r="P5236"/>
  <c r="U5236" s="1"/>
  <c r="Q5236"/>
  <c r="V5236" s="1"/>
  <c r="R5236"/>
  <c r="W5236" s="1"/>
  <c r="N5237"/>
  <c r="S5237" s="1"/>
  <c r="O5237"/>
  <c r="T5237" s="1"/>
  <c r="P5237"/>
  <c r="U5237" s="1"/>
  <c r="Q5237"/>
  <c r="V5237" s="1"/>
  <c r="R5237"/>
  <c r="W5237" s="1"/>
  <c r="N5238"/>
  <c r="S5238" s="1"/>
  <c r="O5238"/>
  <c r="T5238" s="1"/>
  <c r="P5238"/>
  <c r="U5238" s="1"/>
  <c r="Q5238"/>
  <c r="V5238" s="1"/>
  <c r="R5238"/>
  <c r="W5238" s="1"/>
  <c r="N5239"/>
  <c r="S5239" s="1"/>
  <c r="O5239"/>
  <c r="T5239" s="1"/>
  <c r="P5239"/>
  <c r="U5239" s="1"/>
  <c r="Q5239"/>
  <c r="V5239" s="1"/>
  <c r="R5239"/>
  <c r="W5239" s="1"/>
  <c r="N5240"/>
  <c r="S5240" s="1"/>
  <c r="O5240"/>
  <c r="T5240" s="1"/>
  <c r="P5240"/>
  <c r="U5240" s="1"/>
  <c r="Q5240"/>
  <c r="V5240" s="1"/>
  <c r="R5240"/>
  <c r="W5240" s="1"/>
  <c r="N5241"/>
  <c r="S5241" s="1"/>
  <c r="O5241"/>
  <c r="T5241" s="1"/>
  <c r="P5241"/>
  <c r="U5241" s="1"/>
  <c r="Q5241"/>
  <c r="V5241" s="1"/>
  <c r="R5241"/>
  <c r="W5241" s="1"/>
  <c r="N5242"/>
  <c r="S5242" s="1"/>
  <c r="O5242"/>
  <c r="T5242" s="1"/>
  <c r="P5242"/>
  <c r="U5242" s="1"/>
  <c r="Q5242"/>
  <c r="V5242" s="1"/>
  <c r="R5242"/>
  <c r="W5242" s="1"/>
  <c r="N5243"/>
  <c r="S5243" s="1"/>
  <c r="O5243"/>
  <c r="T5243" s="1"/>
  <c r="P5243"/>
  <c r="U5243" s="1"/>
  <c r="Q5243"/>
  <c r="V5243" s="1"/>
  <c r="R5243"/>
  <c r="W5243" s="1"/>
  <c r="N5244"/>
  <c r="S5244" s="1"/>
  <c r="O5244"/>
  <c r="T5244" s="1"/>
  <c r="P5244"/>
  <c r="U5244" s="1"/>
  <c r="Q5244"/>
  <c r="V5244" s="1"/>
  <c r="R5244"/>
  <c r="W5244" s="1"/>
  <c r="N5245"/>
  <c r="S5245" s="1"/>
  <c r="O5245"/>
  <c r="T5245" s="1"/>
  <c r="P5245"/>
  <c r="U5245" s="1"/>
  <c r="Q5245"/>
  <c r="V5245" s="1"/>
  <c r="R5245"/>
  <c r="W5245" s="1"/>
  <c r="N5246"/>
  <c r="S5246" s="1"/>
  <c r="O5246"/>
  <c r="T5246" s="1"/>
  <c r="P5246"/>
  <c r="U5246" s="1"/>
  <c r="Q5246"/>
  <c r="V5246" s="1"/>
  <c r="R5246"/>
  <c r="W5246" s="1"/>
  <c r="N5247"/>
  <c r="S5247" s="1"/>
  <c r="O5247"/>
  <c r="T5247" s="1"/>
  <c r="P5247"/>
  <c r="U5247" s="1"/>
  <c r="Q5247"/>
  <c r="V5247" s="1"/>
  <c r="R5247"/>
  <c r="W5247" s="1"/>
  <c r="N5248"/>
  <c r="S5248" s="1"/>
  <c r="O5248"/>
  <c r="T5248" s="1"/>
  <c r="P5248"/>
  <c r="U5248" s="1"/>
  <c r="Q5248"/>
  <c r="V5248" s="1"/>
  <c r="R5248"/>
  <c r="W5248" s="1"/>
  <c r="N5249"/>
  <c r="S5249" s="1"/>
  <c r="O5249"/>
  <c r="T5249" s="1"/>
  <c r="P5249"/>
  <c r="U5249" s="1"/>
  <c r="Q5249"/>
  <c r="V5249" s="1"/>
  <c r="R5249"/>
  <c r="W5249" s="1"/>
  <c r="N5250"/>
  <c r="S5250" s="1"/>
  <c r="O5250"/>
  <c r="T5250" s="1"/>
  <c r="P5250"/>
  <c r="U5250" s="1"/>
  <c r="Q5250"/>
  <c r="V5250" s="1"/>
  <c r="R5250"/>
  <c r="W5250" s="1"/>
  <c r="N5251"/>
  <c r="S5251" s="1"/>
  <c r="O5251"/>
  <c r="T5251" s="1"/>
  <c r="P5251"/>
  <c r="U5251" s="1"/>
  <c r="Q5251"/>
  <c r="V5251" s="1"/>
  <c r="R5251"/>
  <c r="W5251" s="1"/>
  <c r="N5252"/>
  <c r="S5252" s="1"/>
  <c r="O5252"/>
  <c r="T5252" s="1"/>
  <c r="P5252"/>
  <c r="U5252" s="1"/>
  <c r="Q5252"/>
  <c r="V5252" s="1"/>
  <c r="R5252"/>
  <c r="W5252" s="1"/>
  <c r="N5253"/>
  <c r="S5253" s="1"/>
  <c r="O5253"/>
  <c r="T5253" s="1"/>
  <c r="P5253"/>
  <c r="U5253" s="1"/>
  <c r="Q5253"/>
  <c r="V5253" s="1"/>
  <c r="R5253"/>
  <c r="W5253" s="1"/>
  <c r="N5254"/>
  <c r="S5254" s="1"/>
  <c r="O5254"/>
  <c r="T5254" s="1"/>
  <c r="P5254"/>
  <c r="U5254" s="1"/>
  <c r="Q5254"/>
  <c r="V5254" s="1"/>
  <c r="R5254"/>
  <c r="W5254" s="1"/>
  <c r="N5255"/>
  <c r="S5255" s="1"/>
  <c r="O5255"/>
  <c r="T5255" s="1"/>
  <c r="P5255"/>
  <c r="U5255" s="1"/>
  <c r="Q5255"/>
  <c r="V5255" s="1"/>
  <c r="R5255"/>
  <c r="W5255" s="1"/>
  <c r="N5256"/>
  <c r="S5256" s="1"/>
  <c r="O5256"/>
  <c r="T5256" s="1"/>
  <c r="P5256"/>
  <c r="U5256" s="1"/>
  <c r="Q5256"/>
  <c r="V5256" s="1"/>
  <c r="R5256"/>
  <c r="W5256" s="1"/>
  <c r="N5257"/>
  <c r="S5257" s="1"/>
  <c r="O5257"/>
  <c r="T5257" s="1"/>
  <c r="P5257"/>
  <c r="U5257" s="1"/>
  <c r="Q5257"/>
  <c r="V5257" s="1"/>
  <c r="R5257"/>
  <c r="W5257" s="1"/>
  <c r="N5258"/>
  <c r="S5258" s="1"/>
  <c r="O5258"/>
  <c r="T5258" s="1"/>
  <c r="P5258"/>
  <c r="U5258" s="1"/>
  <c r="Q5258"/>
  <c r="V5258" s="1"/>
  <c r="R5258"/>
  <c r="W5258" s="1"/>
  <c r="N5259"/>
  <c r="S5259" s="1"/>
  <c r="O5259"/>
  <c r="T5259" s="1"/>
  <c r="P5259"/>
  <c r="U5259" s="1"/>
  <c r="Q5259"/>
  <c r="V5259" s="1"/>
  <c r="R5259"/>
  <c r="W5259" s="1"/>
  <c r="N5260"/>
  <c r="S5260" s="1"/>
  <c r="O5260"/>
  <c r="T5260" s="1"/>
  <c r="P5260"/>
  <c r="U5260" s="1"/>
  <c r="Q5260"/>
  <c r="V5260" s="1"/>
  <c r="R5260"/>
  <c r="W5260" s="1"/>
  <c r="N5261"/>
  <c r="S5261" s="1"/>
  <c r="O5261"/>
  <c r="T5261" s="1"/>
  <c r="P5261"/>
  <c r="U5261" s="1"/>
  <c r="Q5261"/>
  <c r="V5261" s="1"/>
  <c r="R5261"/>
  <c r="W5261" s="1"/>
  <c r="N5262"/>
  <c r="S5262" s="1"/>
  <c r="O5262"/>
  <c r="T5262" s="1"/>
  <c r="P5262"/>
  <c r="U5262" s="1"/>
  <c r="Q5262"/>
  <c r="V5262" s="1"/>
  <c r="R5262"/>
  <c r="W5262" s="1"/>
  <c r="N5263"/>
  <c r="S5263" s="1"/>
  <c r="O5263"/>
  <c r="T5263" s="1"/>
  <c r="P5263"/>
  <c r="U5263" s="1"/>
  <c r="Q5263"/>
  <c r="V5263" s="1"/>
  <c r="R5263"/>
  <c r="W5263" s="1"/>
  <c r="N5264"/>
  <c r="S5264" s="1"/>
  <c r="O5264"/>
  <c r="T5264" s="1"/>
  <c r="P5264"/>
  <c r="U5264" s="1"/>
  <c r="Q5264"/>
  <c r="V5264" s="1"/>
  <c r="R5264"/>
  <c r="W5264" s="1"/>
  <c r="N5265"/>
  <c r="S5265" s="1"/>
  <c r="O5265"/>
  <c r="T5265" s="1"/>
  <c r="P5265"/>
  <c r="U5265" s="1"/>
  <c r="Q5265"/>
  <c r="V5265" s="1"/>
  <c r="R5265"/>
  <c r="W5265" s="1"/>
  <c r="N5266"/>
  <c r="S5266" s="1"/>
  <c r="O5266"/>
  <c r="T5266" s="1"/>
  <c r="P5266"/>
  <c r="U5266" s="1"/>
  <c r="Q5266"/>
  <c r="V5266" s="1"/>
  <c r="R5266"/>
  <c r="W5266" s="1"/>
  <c r="N5267"/>
  <c r="S5267" s="1"/>
  <c r="O5267"/>
  <c r="T5267" s="1"/>
  <c r="P5267"/>
  <c r="U5267" s="1"/>
  <c r="Q5267"/>
  <c r="V5267" s="1"/>
  <c r="R5267"/>
  <c r="W5267" s="1"/>
  <c r="N5268"/>
  <c r="S5268" s="1"/>
  <c r="O5268"/>
  <c r="T5268" s="1"/>
  <c r="P5268"/>
  <c r="U5268" s="1"/>
  <c r="Q5268"/>
  <c r="V5268" s="1"/>
  <c r="R5268"/>
  <c r="W5268" s="1"/>
  <c r="N5269"/>
  <c r="S5269" s="1"/>
  <c r="O5269"/>
  <c r="T5269" s="1"/>
  <c r="P5269"/>
  <c r="U5269" s="1"/>
  <c r="Q5269"/>
  <c r="R5269"/>
  <c r="W5269" s="1"/>
  <c r="N5270"/>
  <c r="S5270" s="1"/>
  <c r="O5270"/>
  <c r="T5270" s="1"/>
  <c r="P5270"/>
  <c r="U5270" s="1"/>
  <c r="Q5270"/>
  <c r="V5270" s="1"/>
  <c r="R5270"/>
  <c r="W5270" s="1"/>
  <c r="N5271"/>
  <c r="S5271" s="1"/>
  <c r="O5271"/>
  <c r="T5271" s="1"/>
  <c r="P5271"/>
  <c r="U5271" s="1"/>
  <c r="Q5271"/>
  <c r="V5271" s="1"/>
  <c r="R5271"/>
  <c r="W5271" s="1"/>
  <c r="N5272"/>
  <c r="S5272" s="1"/>
  <c r="O5272"/>
  <c r="T5272" s="1"/>
  <c r="P5272"/>
  <c r="U5272" s="1"/>
  <c r="Q5272"/>
  <c r="V5272" s="1"/>
  <c r="R5272"/>
  <c r="W5272" s="1"/>
  <c r="N5273"/>
  <c r="S5273" s="1"/>
  <c r="O5273"/>
  <c r="T5273" s="1"/>
  <c r="P5273"/>
  <c r="U5273" s="1"/>
  <c r="Q5273"/>
  <c r="V5273" s="1"/>
  <c r="R5273"/>
  <c r="W5273" s="1"/>
  <c r="N5274"/>
  <c r="S5274" s="1"/>
  <c r="O5274"/>
  <c r="T5274" s="1"/>
  <c r="P5274"/>
  <c r="U5274" s="1"/>
  <c r="Q5274"/>
  <c r="V5274" s="1"/>
  <c r="R5274"/>
  <c r="W5274" s="1"/>
  <c r="R5232"/>
  <c r="W5232" s="1"/>
  <c r="Q5232"/>
  <c r="V5232" s="1"/>
  <c r="AA5232" s="1"/>
  <c r="P5232"/>
  <c r="U5232" s="1"/>
  <c r="O5232"/>
  <c r="T5232" s="1"/>
  <c r="Y5232" s="1"/>
  <c r="N5232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223"/>
  <c r="W5223" s="1"/>
  <c r="AB5223" s="1"/>
  <c r="Q5223"/>
  <c r="V5223" s="1"/>
  <c r="AA5223" s="1"/>
  <c r="P5223"/>
  <c r="U5223" s="1"/>
  <c r="Z5223" s="1"/>
  <c r="O5223"/>
  <c r="T5223" s="1"/>
  <c r="Y5223" s="1"/>
  <c r="N5223"/>
  <c r="S5223" s="1"/>
  <c r="X5223" s="1"/>
  <c r="R5217"/>
  <c r="W5217" s="1"/>
  <c r="AB5217" s="1"/>
  <c r="Q5217"/>
  <c r="V5217" s="1"/>
  <c r="AA5217" s="1"/>
  <c r="P5217"/>
  <c r="O5217"/>
  <c r="T5217" s="1"/>
  <c r="Y5217" s="1"/>
  <c r="N5217"/>
  <c r="S5217" s="1"/>
  <c r="X5217" s="1"/>
  <c r="R5205"/>
  <c r="W5205" s="1"/>
  <c r="AB5205" s="1"/>
  <c r="Q5205"/>
  <c r="V5205" s="1"/>
  <c r="AA5205" s="1"/>
  <c r="P5205"/>
  <c r="U5205" s="1"/>
  <c r="Z5205" s="1"/>
  <c r="O5205"/>
  <c r="T5205" s="1"/>
  <c r="Y5205" s="1"/>
  <c r="N5205"/>
  <c r="S5205" s="1"/>
  <c r="X5205" s="1"/>
  <c r="R5199"/>
  <c r="W5199" s="1"/>
  <c r="AB5199" s="1"/>
  <c r="Q5199"/>
  <c r="V5199" s="1"/>
  <c r="AA5199" s="1"/>
  <c r="P5199"/>
  <c r="O5199"/>
  <c r="T5199" s="1"/>
  <c r="Y5199" s="1"/>
  <c r="N5199"/>
  <c r="S5199" s="1"/>
  <c r="X5199" s="1"/>
  <c r="R5193"/>
  <c r="W5193" s="1"/>
  <c r="AB5193" s="1"/>
  <c r="Q5193"/>
  <c r="V5193" s="1"/>
  <c r="AA5193" s="1"/>
  <c r="P5193"/>
  <c r="U5193" s="1"/>
  <c r="Z5193" s="1"/>
  <c r="O5193"/>
  <c r="T5193" s="1"/>
  <c r="Y5193" s="1"/>
  <c r="N5193"/>
  <c r="S5193" s="1"/>
  <c r="X5193" s="1"/>
  <c r="R5187"/>
  <c r="W5187" s="1"/>
  <c r="AB5187" s="1"/>
  <c r="Q5187"/>
  <c r="V5187" s="1"/>
  <c r="AA5187" s="1"/>
  <c r="P5187"/>
  <c r="U5187" s="1"/>
  <c r="Z5187" s="1"/>
  <c r="O5187"/>
  <c r="N5187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4"/>
  <c r="W5174" s="1"/>
  <c r="AB5174" s="1"/>
  <c r="Q5174"/>
  <c r="V5174" s="1"/>
  <c r="AA5174" s="1"/>
  <c r="P5174"/>
  <c r="U5174" s="1"/>
  <c r="Z5174" s="1"/>
  <c r="O5174"/>
  <c r="N5174"/>
  <c r="R5168"/>
  <c r="W5168" s="1"/>
  <c r="AB5168" s="1"/>
  <c r="Q5168"/>
  <c r="V5168" s="1"/>
  <c r="AA5168" s="1"/>
  <c r="P5168"/>
  <c r="U5168" s="1"/>
  <c r="Z5168" s="1"/>
  <c r="O5168"/>
  <c r="N5168"/>
  <c r="S5168" s="1"/>
  <c r="X5168" s="1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X5137" s="1"/>
  <c r="R5125"/>
  <c r="W5125" s="1"/>
  <c r="AB5125" s="1"/>
  <c r="Q5125"/>
  <c r="V5125" s="1"/>
  <c r="AA5125" s="1"/>
  <c r="P5125"/>
  <c r="U5125" s="1"/>
  <c r="Z5125" s="1"/>
  <c r="O5125"/>
  <c r="T5125" s="1"/>
  <c r="Y5125" s="1"/>
  <c r="N5125"/>
  <c r="S5125" s="1"/>
  <c r="X5125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X5119" s="1"/>
  <c r="R5113"/>
  <c r="W5113" s="1"/>
  <c r="AB5113" s="1"/>
  <c r="Q5113"/>
  <c r="V5113" s="1"/>
  <c r="AA5113" s="1"/>
  <c r="P5113"/>
  <c r="U5113" s="1"/>
  <c r="Z5113" s="1"/>
  <c r="O5113"/>
  <c r="N5113"/>
  <c r="S5113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R40" i="17" l="1"/>
  <c r="R41" s="1"/>
  <c r="R42" s="1"/>
  <c r="R43" s="1"/>
  <c r="R44" s="1"/>
  <c r="R45" s="1"/>
  <c r="R46" s="1"/>
  <c r="R47" s="1"/>
  <c r="R48" s="1"/>
  <c r="P40"/>
  <c r="P41" s="1"/>
  <c r="P42" s="1"/>
  <c r="P43" s="1"/>
  <c r="P44" s="1"/>
  <c r="P45" s="1"/>
  <c r="P46" s="1"/>
  <c r="P47" s="1"/>
  <c r="P48" s="1"/>
  <c r="R50"/>
  <c r="R51" s="1"/>
  <c r="R52" s="1"/>
  <c r="R53" s="1"/>
  <c r="P50"/>
  <c r="P51" s="1"/>
  <c r="P52" s="1"/>
  <c r="P53" s="1"/>
  <c r="X5414" i="10"/>
  <c r="AC5414" s="1"/>
  <c r="AA5414"/>
  <c r="Y5367"/>
  <c r="AC5367" s="1"/>
  <c r="X5369"/>
  <c r="AC5369" s="1"/>
  <c r="S5411"/>
  <c r="X5411" s="1"/>
  <c r="AC5411" s="1"/>
  <c r="AC5402"/>
  <c r="Z4327"/>
  <c r="AC4327" s="1"/>
  <c r="T5405"/>
  <c r="Y5405" s="1"/>
  <c r="S5407"/>
  <c r="X5407" s="1"/>
  <c r="AC5407" s="1"/>
  <c r="S5405"/>
  <c r="X5405" s="1"/>
  <c r="AA5396"/>
  <c r="Z5390"/>
  <c r="Y5396"/>
  <c r="AB5396"/>
  <c r="S5396"/>
  <c r="X5396" s="1"/>
  <c r="Y5392"/>
  <c r="V5392"/>
  <c r="AA5392" s="1"/>
  <c r="Z5386"/>
  <c r="U5392"/>
  <c r="Z5392" s="1"/>
  <c r="Z5394"/>
  <c r="Y5386"/>
  <c r="W5390"/>
  <c r="AB5390" s="1"/>
  <c r="Y5394"/>
  <c r="X5386"/>
  <c r="V5390"/>
  <c r="AA5390" s="1"/>
  <c r="T5390"/>
  <c r="Y5390" s="1"/>
  <c r="S5392"/>
  <c r="X5392" s="1"/>
  <c r="S5390"/>
  <c r="X5390" s="1"/>
  <c r="AC5388"/>
  <c r="Z5380"/>
  <c r="AC5380" s="1"/>
  <c r="X5365"/>
  <c r="AC5365" s="1"/>
  <c r="Y5357"/>
  <c r="AC5357" s="1"/>
  <c r="Z5359"/>
  <c r="Z5361"/>
  <c r="Y5361"/>
  <c r="AC5363"/>
  <c r="V5359"/>
  <c r="AA5359" s="1"/>
  <c r="S5359"/>
  <c r="X5359" s="1"/>
  <c r="X5355"/>
  <c r="AC5355" s="1"/>
  <c r="AC5353"/>
  <c r="X5374"/>
  <c r="AC5374" s="1"/>
  <c r="AC5351"/>
  <c r="AA5347"/>
  <c r="Z5349"/>
  <c r="Z5347"/>
  <c r="Y5349"/>
  <c r="T5347"/>
  <c r="Y5347" s="1"/>
  <c r="S5349"/>
  <c r="X5349" s="1"/>
  <c r="S5347"/>
  <c r="X5347" s="1"/>
  <c r="Y5345"/>
  <c r="S5345"/>
  <c r="X5345" s="1"/>
  <c r="Y5409"/>
  <c r="S5409"/>
  <c r="X5409" s="1"/>
  <c r="Y5400"/>
  <c r="S5400"/>
  <c r="X5400" s="1"/>
  <c r="X5398"/>
  <c r="AC5398" s="1"/>
  <c r="S5340"/>
  <c r="X5340" s="1"/>
  <c r="AC5340" s="1"/>
  <c r="AA5334"/>
  <c r="Y5342"/>
  <c r="AC5342" s="1"/>
  <c r="AC5338"/>
  <c r="AC5336"/>
  <c r="T5334"/>
  <c r="Y5334" s="1"/>
  <c r="S5334"/>
  <c r="X5334" s="1"/>
  <c r="Z5334"/>
  <c r="AB5330"/>
  <c r="AA5330"/>
  <c r="Z5332"/>
  <c r="Z5330"/>
  <c r="Y5332"/>
  <c r="T5330"/>
  <c r="Y5330" s="1"/>
  <c r="S5332"/>
  <c r="X5332" s="1"/>
  <c r="S5330"/>
  <c r="X5330" s="1"/>
  <c r="X5328"/>
  <c r="AA5328"/>
  <c r="Z5326"/>
  <c r="Y5326"/>
  <c r="S5326"/>
  <c r="X5326" s="1"/>
  <c r="Y5324"/>
  <c r="AC5324" s="1"/>
  <c r="Z5322"/>
  <c r="AC5322" s="1"/>
  <c r="X5320"/>
  <c r="AC5320" s="1"/>
  <c r="Z5318"/>
  <c r="Y5318"/>
  <c r="S5318"/>
  <c r="X5318" s="1"/>
  <c r="Y5316"/>
  <c r="S5316"/>
  <c r="X5316" s="1"/>
  <c r="AB5316"/>
  <c r="AA5316"/>
  <c r="AB5109"/>
  <c r="AA5109"/>
  <c r="Y5104"/>
  <c r="AB5101"/>
  <c r="Y5105"/>
  <c r="Z5111"/>
  <c r="V5102"/>
  <c r="AA5102" s="1"/>
  <c r="V5103"/>
  <c r="AA5103" s="1"/>
  <c r="X5105"/>
  <c r="Y5111"/>
  <c r="AB5102"/>
  <c r="U5103"/>
  <c r="Z5103" s="1"/>
  <c r="U5104"/>
  <c r="Z5104" s="1"/>
  <c r="X5106"/>
  <c r="W5108"/>
  <c r="AB5108" s="1"/>
  <c r="S5098"/>
  <c r="X5098" s="1"/>
  <c r="X5097"/>
  <c r="Y5097"/>
  <c r="Y5098"/>
  <c r="X5099"/>
  <c r="W5100"/>
  <c r="AB5100" s="1"/>
  <c r="V5101"/>
  <c r="AA5101" s="1"/>
  <c r="U5102"/>
  <c r="Z5102" s="1"/>
  <c r="T5103"/>
  <c r="Y5103" s="1"/>
  <c r="AB5103"/>
  <c r="S5104"/>
  <c r="X5104" s="1"/>
  <c r="AA5104"/>
  <c r="W5099"/>
  <c r="AB5099" s="1"/>
  <c r="V5100"/>
  <c r="AA5100" s="1"/>
  <c r="U5101"/>
  <c r="Z5101" s="1"/>
  <c r="T5102"/>
  <c r="Y5102" s="1"/>
  <c r="S5103"/>
  <c r="X5103" s="1"/>
  <c r="W5107"/>
  <c r="AB5107" s="1"/>
  <c r="V5108"/>
  <c r="AA5108" s="1"/>
  <c r="U5109"/>
  <c r="Z5109" s="1"/>
  <c r="T5110"/>
  <c r="Y5110" s="1"/>
  <c r="S5111"/>
  <c r="X5111" s="1"/>
  <c r="W5097"/>
  <c r="AB5097" s="1"/>
  <c r="W5098"/>
  <c r="AB5098" s="1"/>
  <c r="V5099"/>
  <c r="AA5099" s="1"/>
  <c r="U5100"/>
  <c r="Z5100" s="1"/>
  <c r="T5101"/>
  <c r="Y5101" s="1"/>
  <c r="S5102"/>
  <c r="X5102" s="1"/>
  <c r="W5106"/>
  <c r="AB5106" s="1"/>
  <c r="V5107"/>
  <c r="AA5107" s="1"/>
  <c r="U5108"/>
  <c r="Z5108" s="1"/>
  <c r="T5109"/>
  <c r="Y5109" s="1"/>
  <c r="S5110"/>
  <c r="X5110" s="1"/>
  <c r="S5090"/>
  <c r="X5090" s="1"/>
  <c r="S5091"/>
  <c r="X5091" s="1"/>
  <c r="AC5091" s="1"/>
  <c r="S5092"/>
  <c r="X5092" s="1"/>
  <c r="AC5092" s="1"/>
  <c r="S5096"/>
  <c r="X5096" s="1"/>
  <c r="AC5096" s="1"/>
  <c r="Z5090"/>
  <c r="Y5090"/>
  <c r="AC5093"/>
  <c r="AC5094"/>
  <c r="AC5095"/>
  <c r="Y5060"/>
  <c r="U5080"/>
  <c r="Z5080" s="1"/>
  <c r="T5081"/>
  <c r="Y5081" s="1"/>
  <c r="AC5081" s="1"/>
  <c r="AB5078"/>
  <c r="S5082"/>
  <c r="X5082" s="1"/>
  <c r="AC5082" s="1"/>
  <c r="V5087"/>
  <c r="AA5087" s="1"/>
  <c r="U5088"/>
  <c r="Z5088" s="1"/>
  <c r="AB5086"/>
  <c r="AA5079"/>
  <c r="S5075"/>
  <c r="X5075" s="1"/>
  <c r="X5061"/>
  <c r="S5089"/>
  <c r="X5089" s="1"/>
  <c r="S5074"/>
  <c r="X5074" s="1"/>
  <c r="Y5059"/>
  <c r="W5089"/>
  <c r="AB5089" s="1"/>
  <c r="AA5048"/>
  <c r="AB5049"/>
  <c r="Z5067"/>
  <c r="Y5068"/>
  <c r="AB5062"/>
  <c r="U5066"/>
  <c r="Z5066" s="1"/>
  <c r="X5069"/>
  <c r="Z5072"/>
  <c r="W5076"/>
  <c r="AB5076" s="1"/>
  <c r="V5077"/>
  <c r="AA5077" s="1"/>
  <c r="U5078"/>
  <c r="Z5078" s="1"/>
  <c r="T5079"/>
  <c r="Y5079" s="1"/>
  <c r="S5080"/>
  <c r="X5080" s="1"/>
  <c r="W5084"/>
  <c r="AB5084" s="1"/>
  <c r="V5085"/>
  <c r="AA5085" s="1"/>
  <c r="U5086"/>
  <c r="Z5086" s="1"/>
  <c r="T5087"/>
  <c r="Y5087" s="1"/>
  <c r="S5088"/>
  <c r="X5088" s="1"/>
  <c r="U5065"/>
  <c r="Z5065" s="1"/>
  <c r="T5066"/>
  <c r="Y5066" s="1"/>
  <c r="T5067"/>
  <c r="Y5067" s="1"/>
  <c r="S5068"/>
  <c r="X5068" s="1"/>
  <c r="Y5073"/>
  <c r="W5074"/>
  <c r="AB5074" s="1"/>
  <c r="W5075"/>
  <c r="AB5075" s="1"/>
  <c r="V5076"/>
  <c r="AA5076" s="1"/>
  <c r="U5077"/>
  <c r="Z5077" s="1"/>
  <c r="T5078"/>
  <c r="Y5078" s="1"/>
  <c r="S5079"/>
  <c r="X5079" s="1"/>
  <c r="W5083"/>
  <c r="AB5083" s="1"/>
  <c r="AC5083" s="1"/>
  <c r="V5084"/>
  <c r="AA5084" s="1"/>
  <c r="U5085"/>
  <c r="Z5085" s="1"/>
  <c r="T5086"/>
  <c r="Y5086" s="1"/>
  <c r="S5087"/>
  <c r="X5087" s="1"/>
  <c r="AB5051"/>
  <c r="Y5053"/>
  <c r="U5054"/>
  <c r="Z5054" s="1"/>
  <c r="W5057"/>
  <c r="AB5057" s="1"/>
  <c r="AB5063"/>
  <c r="U5064"/>
  <c r="Z5064" s="1"/>
  <c r="T5065"/>
  <c r="Y5065" s="1"/>
  <c r="S5066"/>
  <c r="X5066" s="1"/>
  <c r="S5067"/>
  <c r="X5067" s="1"/>
  <c r="Z5050"/>
  <c r="AB5052"/>
  <c r="T5054"/>
  <c r="Y5054" s="1"/>
  <c r="V5057"/>
  <c r="AA5057" s="1"/>
  <c r="X5059"/>
  <c r="X5060"/>
  <c r="AA5063"/>
  <c r="AB5064"/>
  <c r="AB5070"/>
  <c r="W5071"/>
  <c r="AB5071" s="1"/>
  <c r="W5048"/>
  <c r="AB5048" s="1"/>
  <c r="Y5050"/>
  <c r="Z5051"/>
  <c r="S5053"/>
  <c r="X5053" s="1"/>
  <c r="S5054"/>
  <c r="X5054" s="1"/>
  <c r="AB5055"/>
  <c r="S5056"/>
  <c r="X5056" s="1"/>
  <c r="U5057"/>
  <c r="Z5057" s="1"/>
  <c r="W5058"/>
  <c r="AB5058" s="1"/>
  <c r="AA5064"/>
  <c r="AA5065"/>
  <c r="V5071"/>
  <c r="AA5071" s="1"/>
  <c r="V5072"/>
  <c r="AA5072" s="1"/>
  <c r="U5073"/>
  <c r="Z5073" s="1"/>
  <c r="AC5045"/>
  <c r="AC5044"/>
  <c r="AA5049"/>
  <c r="Y5052"/>
  <c r="AB5047"/>
  <c r="AC5047" s="1"/>
  <c r="Z5049"/>
  <c r="AB5056"/>
  <c r="Y5058"/>
  <c r="AB5033"/>
  <c r="Z5042"/>
  <c r="AA5056"/>
  <c r="Y5043"/>
  <c r="S5048"/>
  <c r="X5048" s="1"/>
  <c r="T5051"/>
  <c r="Y5051" s="1"/>
  <c r="V5052"/>
  <c r="AA5052" s="1"/>
  <c r="V5058"/>
  <c r="AA5058" s="1"/>
  <c r="W5061"/>
  <c r="AB5061" s="1"/>
  <c r="V5062"/>
  <c r="AA5062" s="1"/>
  <c r="U5063"/>
  <c r="Z5063" s="1"/>
  <c r="T5064"/>
  <c r="Y5064" s="1"/>
  <c r="S5065"/>
  <c r="X5065" s="1"/>
  <c r="W5069"/>
  <c r="AB5069" s="1"/>
  <c r="V5070"/>
  <c r="AA5070" s="1"/>
  <c r="U5071"/>
  <c r="Z5071" s="1"/>
  <c r="T5072"/>
  <c r="Y5072" s="1"/>
  <c r="S5073"/>
  <c r="X5073" s="1"/>
  <c r="X5029"/>
  <c r="AB5034"/>
  <c r="X5038"/>
  <c r="T5055"/>
  <c r="Y5055" s="1"/>
  <c r="W5059"/>
  <c r="AB5059" s="1"/>
  <c r="W5060"/>
  <c r="AB5060" s="1"/>
  <c r="V5061"/>
  <c r="AA5061" s="1"/>
  <c r="U5062"/>
  <c r="Z5062" s="1"/>
  <c r="T5063"/>
  <c r="Y5063" s="1"/>
  <c r="S5064"/>
  <c r="X5064" s="1"/>
  <c r="W5068"/>
  <c r="AB5068" s="1"/>
  <c r="V5069"/>
  <c r="AA5069" s="1"/>
  <c r="U5070"/>
  <c r="Z5070" s="1"/>
  <c r="T5071"/>
  <c r="Y5071" s="1"/>
  <c r="S5072"/>
  <c r="X5072" s="1"/>
  <c r="AA5034"/>
  <c r="AB5040"/>
  <c r="X5030"/>
  <c r="AA5035"/>
  <c r="AC5046"/>
  <c r="Z5035"/>
  <c r="AB5041"/>
  <c r="Z5036"/>
  <c r="AA5041"/>
  <c r="AB5042"/>
  <c r="Y5036"/>
  <c r="AA5042"/>
  <c r="Y5037"/>
  <c r="Z5043"/>
  <c r="X5037"/>
  <c r="Y5029"/>
  <c r="Y5030"/>
  <c r="X5031"/>
  <c r="W5032"/>
  <c r="AB5032" s="1"/>
  <c r="V5033"/>
  <c r="AA5033" s="1"/>
  <c r="U5034"/>
  <c r="Z5034" s="1"/>
  <c r="T5035"/>
  <c r="Y5035" s="1"/>
  <c r="AB5035"/>
  <c r="S5036"/>
  <c r="X5036" s="1"/>
  <c r="AA5036"/>
  <c r="Z5037"/>
  <c r="Y5038"/>
  <c r="W5031"/>
  <c r="AB5031" s="1"/>
  <c r="V5032"/>
  <c r="AA5032" s="1"/>
  <c r="U5033"/>
  <c r="Z5033" s="1"/>
  <c r="T5034"/>
  <c r="Y5034" s="1"/>
  <c r="S5035"/>
  <c r="X5035" s="1"/>
  <c r="W5039"/>
  <c r="AB5039" s="1"/>
  <c r="V5040"/>
  <c r="AA5040" s="1"/>
  <c r="U5041"/>
  <c r="Z5041" s="1"/>
  <c r="T5042"/>
  <c r="Y5042" s="1"/>
  <c r="S5043"/>
  <c r="X5043" s="1"/>
  <c r="W5029"/>
  <c r="AB5029" s="1"/>
  <c r="W5030"/>
  <c r="AB5030" s="1"/>
  <c r="V5031"/>
  <c r="AA5031" s="1"/>
  <c r="U5032"/>
  <c r="Z5032" s="1"/>
  <c r="T5033"/>
  <c r="Y5033" s="1"/>
  <c r="S5034"/>
  <c r="X5034" s="1"/>
  <c r="W5038"/>
  <c r="AB5038" s="1"/>
  <c r="V5039"/>
  <c r="AA5039" s="1"/>
  <c r="U5040"/>
  <c r="Z5040" s="1"/>
  <c r="T5041"/>
  <c r="Y5041" s="1"/>
  <c r="S5042"/>
  <c r="X5042" s="1"/>
  <c r="V5019"/>
  <c r="AA5019" s="1"/>
  <c r="U5020"/>
  <c r="Z5020" s="1"/>
  <c r="T5021"/>
  <c r="Y5021" s="1"/>
  <c r="W5026"/>
  <c r="AB5026" s="1"/>
  <c r="AB5018"/>
  <c r="S5022"/>
  <c r="X5022" s="1"/>
  <c r="V5027"/>
  <c r="AA5027" s="1"/>
  <c r="U5028"/>
  <c r="Z5028" s="1"/>
  <c r="AB5021"/>
  <c r="AA5022"/>
  <c r="Z5023"/>
  <c r="Y5024"/>
  <c r="X5025"/>
  <c r="W5016"/>
  <c r="AB5016" s="1"/>
  <c r="V5017"/>
  <c r="AA5017" s="1"/>
  <c r="U5018"/>
  <c r="Z5018" s="1"/>
  <c r="T5019"/>
  <c r="Y5019" s="1"/>
  <c r="S5020"/>
  <c r="X5020" s="1"/>
  <c r="W5024"/>
  <c r="AB5024" s="1"/>
  <c r="V5025"/>
  <c r="AA5025" s="1"/>
  <c r="U5026"/>
  <c r="Z5026" s="1"/>
  <c r="T5027"/>
  <c r="Y5027" s="1"/>
  <c r="S5028"/>
  <c r="X5028" s="1"/>
  <c r="W5014"/>
  <c r="AB5014" s="1"/>
  <c r="AC5014" s="1"/>
  <c r="W5015"/>
  <c r="AB5015" s="1"/>
  <c r="AC5015" s="1"/>
  <c r="V5016"/>
  <c r="AA5016" s="1"/>
  <c r="U5017"/>
  <c r="Z5017" s="1"/>
  <c r="T5018"/>
  <c r="Y5018" s="1"/>
  <c r="S5019"/>
  <c r="X5019" s="1"/>
  <c r="W5023"/>
  <c r="AB5023" s="1"/>
  <c r="V5024"/>
  <c r="AA5024" s="1"/>
  <c r="U5025"/>
  <c r="Z5025" s="1"/>
  <c r="T5026"/>
  <c r="Y5026" s="1"/>
  <c r="S5027"/>
  <c r="X5027" s="1"/>
  <c r="AA5003"/>
  <c r="AB5011"/>
  <c r="AA5004"/>
  <c r="AA5011"/>
  <c r="Z5004"/>
  <c r="Z5005"/>
  <c r="AA5012"/>
  <c r="AA5013"/>
  <c r="Y5005"/>
  <c r="Y5006"/>
  <c r="Z5012"/>
  <c r="Z5013"/>
  <c r="X5006"/>
  <c r="X5007"/>
  <c r="AC5007" s="1"/>
  <c r="Y5013"/>
  <c r="AB5002"/>
  <c r="W5003"/>
  <c r="AB5003" s="1"/>
  <c r="W5010"/>
  <c r="AB5010" s="1"/>
  <c r="AB5013"/>
  <c r="W5001"/>
  <c r="AB5001" s="1"/>
  <c r="V5002"/>
  <c r="AA5002" s="1"/>
  <c r="U5003"/>
  <c r="Z5003" s="1"/>
  <c r="T5004"/>
  <c r="Y5004" s="1"/>
  <c r="S5005"/>
  <c r="X5005" s="1"/>
  <c r="W5009"/>
  <c r="AB5009" s="1"/>
  <c r="V5010"/>
  <c r="AA5010" s="1"/>
  <c r="U5011"/>
  <c r="Z5011" s="1"/>
  <c r="T5012"/>
  <c r="Y5012" s="1"/>
  <c r="S5013"/>
  <c r="X5013" s="1"/>
  <c r="W4999"/>
  <c r="AB4999" s="1"/>
  <c r="AC4999" s="1"/>
  <c r="W5000"/>
  <c r="AB5000" s="1"/>
  <c r="AC5000" s="1"/>
  <c r="V5001"/>
  <c r="AA5001" s="1"/>
  <c r="U5002"/>
  <c r="Z5002" s="1"/>
  <c r="T5003"/>
  <c r="Y5003" s="1"/>
  <c r="S5004"/>
  <c r="X5004" s="1"/>
  <c r="W5008"/>
  <c r="AB5008" s="1"/>
  <c r="AC5008" s="1"/>
  <c r="V5009"/>
  <c r="AA5009" s="1"/>
  <c r="U5010"/>
  <c r="Z5010" s="1"/>
  <c r="T5011"/>
  <c r="Y5011" s="1"/>
  <c r="S5012"/>
  <c r="X5012" s="1"/>
  <c r="AA4956"/>
  <c r="AA4957"/>
  <c r="Z4957"/>
  <c r="Z4958"/>
  <c r="Y4958"/>
  <c r="Z4966"/>
  <c r="X4959"/>
  <c r="Y4966"/>
  <c r="AB4955"/>
  <c r="W4956"/>
  <c r="AB4956" s="1"/>
  <c r="Z4952"/>
  <c r="Z4953"/>
  <c r="Y4954"/>
  <c r="X4955"/>
  <c r="AB4959"/>
  <c r="AC4959" s="1"/>
  <c r="AA4960"/>
  <c r="AC4960" s="1"/>
  <c r="Z4961"/>
  <c r="Y4962"/>
  <c r="X4963"/>
  <c r="W4954"/>
  <c r="AB4954" s="1"/>
  <c r="V4955"/>
  <c r="AA4955" s="1"/>
  <c r="U4956"/>
  <c r="Z4956" s="1"/>
  <c r="T4957"/>
  <c r="Y4957" s="1"/>
  <c r="S4958"/>
  <c r="X4958" s="1"/>
  <c r="W4962"/>
  <c r="AB4962" s="1"/>
  <c r="V4963"/>
  <c r="AA4963" s="1"/>
  <c r="U4964"/>
  <c r="Z4964" s="1"/>
  <c r="T4965"/>
  <c r="Y4965" s="1"/>
  <c r="S4966"/>
  <c r="X4966" s="1"/>
  <c r="V4549"/>
  <c r="AA4549" s="1"/>
  <c r="W4952"/>
  <c r="AB4952" s="1"/>
  <c r="W4953"/>
  <c r="AB4953" s="1"/>
  <c r="V4954"/>
  <c r="AA4954" s="1"/>
  <c r="U4955"/>
  <c r="Z4955" s="1"/>
  <c r="T4956"/>
  <c r="Y4956" s="1"/>
  <c r="S4957"/>
  <c r="X4957" s="1"/>
  <c r="W4961"/>
  <c r="AB4961" s="1"/>
  <c r="V4962"/>
  <c r="AA4962" s="1"/>
  <c r="U4963"/>
  <c r="Z4963" s="1"/>
  <c r="T4964"/>
  <c r="Y4964" s="1"/>
  <c r="S4965"/>
  <c r="X4965" s="1"/>
  <c r="AB4547"/>
  <c r="AB4548"/>
  <c r="Z4550"/>
  <c r="AB4555"/>
  <c r="AA4548"/>
  <c r="Z4549"/>
  <c r="AA4556"/>
  <c r="Y4550"/>
  <c r="Y4551"/>
  <c r="Z4557"/>
  <c r="X4551"/>
  <c r="X4552"/>
  <c r="X4544"/>
  <c r="S4543"/>
  <c r="X4543" s="1"/>
  <c r="V4558"/>
  <c r="AA4558" s="1"/>
  <c r="W4545"/>
  <c r="AB4545" s="1"/>
  <c r="V4546"/>
  <c r="AA4546" s="1"/>
  <c r="U4547"/>
  <c r="Z4547" s="1"/>
  <c r="T4548"/>
  <c r="Y4548" s="1"/>
  <c r="S4549"/>
  <c r="X4549" s="1"/>
  <c r="W4553"/>
  <c r="AB4553" s="1"/>
  <c r="V4554"/>
  <c r="AA4554" s="1"/>
  <c r="U4555"/>
  <c r="Z4555" s="1"/>
  <c r="T4556"/>
  <c r="Y4556" s="1"/>
  <c r="S4557"/>
  <c r="X4557" s="1"/>
  <c r="W4558"/>
  <c r="AB4558" s="1"/>
  <c r="W4543"/>
  <c r="AB4543" s="1"/>
  <c r="W4544"/>
  <c r="AB4544" s="1"/>
  <c r="V4545"/>
  <c r="AA4545" s="1"/>
  <c r="U4546"/>
  <c r="Z4546" s="1"/>
  <c r="T4547"/>
  <c r="Y4547" s="1"/>
  <c r="S4548"/>
  <c r="X4548" s="1"/>
  <c r="W4552"/>
  <c r="AB4552" s="1"/>
  <c r="V4553"/>
  <c r="AA4553" s="1"/>
  <c r="U4554"/>
  <c r="Z4554" s="1"/>
  <c r="T4555"/>
  <c r="Y4555" s="1"/>
  <c r="S4556"/>
  <c r="X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AC4267" s="1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78"/>
  <c r="X437"/>
  <c r="X1340"/>
  <c r="X1595"/>
  <c r="X1610"/>
  <c r="X1957"/>
  <c r="X2911"/>
  <c r="X3558"/>
  <c r="X3679"/>
  <c r="X3980"/>
  <c r="X4237"/>
  <c r="X4993"/>
  <c r="X452"/>
  <c r="X647"/>
  <c r="X1626"/>
  <c r="X1656"/>
  <c r="X1821"/>
  <c r="X2365"/>
  <c r="X2896"/>
  <c r="X3076"/>
  <c r="X3106"/>
  <c r="X180"/>
  <c r="X542"/>
  <c r="X2577"/>
  <c r="X4252"/>
  <c r="X4811"/>
  <c r="Z4993"/>
  <c r="AB4978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211"/>
  <c r="AC5211" s="1"/>
  <c r="AC5155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Z5382"/>
  <c r="X5384"/>
  <c r="AC5384" s="1"/>
  <c r="T5382"/>
  <c r="Y5382" s="1"/>
  <c r="S5382"/>
  <c r="X5382" s="1"/>
  <c r="Y5378"/>
  <c r="AB5378"/>
  <c r="Z5372"/>
  <c r="Y5372"/>
  <c r="Y5376"/>
  <c r="AB5376"/>
  <c r="AA5376"/>
  <c r="S5372"/>
  <c r="X5372" s="1"/>
  <c r="AB5372"/>
  <c r="AA5372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313"/>
  <c r="Y5313" s="1"/>
  <c r="AC5313" s="1"/>
  <c r="X5312"/>
  <c r="AC5312" s="1"/>
  <c r="X5276"/>
  <c r="AC5276" s="1"/>
  <c r="Y5275"/>
  <c r="AC5275" s="1"/>
  <c r="N50" i="17"/>
  <c r="N51" s="1"/>
  <c r="N52" s="1"/>
  <c r="N53" s="1"/>
  <c r="AA4969" i="10"/>
  <c r="W4987"/>
  <c r="AB4987" s="1"/>
  <c r="W4988"/>
  <c r="AB4988" s="1"/>
  <c r="AB4995"/>
  <c r="AA4988"/>
  <c r="Z4989"/>
  <c r="AA4996"/>
  <c r="Y4990"/>
  <c r="AC4990" s="1"/>
  <c r="Z4997"/>
  <c r="X4991"/>
  <c r="AC4991" s="1"/>
  <c r="X4984"/>
  <c r="S4983"/>
  <c r="X4983" s="1"/>
  <c r="AB4971"/>
  <c r="AC4971" s="1"/>
  <c r="W4985"/>
  <c r="AB4985" s="1"/>
  <c r="V4986"/>
  <c r="AA4986" s="1"/>
  <c r="U4987"/>
  <c r="Z4987" s="1"/>
  <c r="T4988"/>
  <c r="Y4988" s="1"/>
  <c r="S4989"/>
  <c r="X4989" s="1"/>
  <c r="V4994"/>
  <c r="AA4994" s="1"/>
  <c r="U4995"/>
  <c r="Z4995" s="1"/>
  <c r="T4996"/>
  <c r="Y4996" s="1"/>
  <c r="S4997"/>
  <c r="X4997" s="1"/>
  <c r="S4972"/>
  <c r="X4972" s="1"/>
  <c r="W4983"/>
  <c r="AB4983" s="1"/>
  <c r="W4984"/>
  <c r="AB4984" s="1"/>
  <c r="V4985"/>
  <c r="AA4985" s="1"/>
  <c r="U4986"/>
  <c r="Z4986" s="1"/>
  <c r="T4987"/>
  <c r="Y4987" s="1"/>
  <c r="S4988"/>
  <c r="X4988" s="1"/>
  <c r="W4992"/>
  <c r="AB4992" s="1"/>
  <c r="AC4992" s="1"/>
  <c r="U4994"/>
  <c r="Z4994" s="1"/>
  <c r="T4995"/>
  <c r="Y4995" s="1"/>
  <c r="S4996"/>
  <c r="X4996" s="1"/>
  <c r="Z4970"/>
  <c r="U4973"/>
  <c r="Z4973" s="1"/>
  <c r="X4975"/>
  <c r="Y4976"/>
  <c r="Z4977"/>
  <c r="AC4977" s="1"/>
  <c r="Y4970"/>
  <c r="AB4973"/>
  <c r="X4976"/>
  <c r="AB4981"/>
  <c r="AA4973"/>
  <c r="T4975"/>
  <c r="Y4975" s="1"/>
  <c r="AA4981"/>
  <c r="AB4979"/>
  <c r="AC4979" s="1"/>
  <c r="Z4981"/>
  <c r="AC4982"/>
  <c r="AB4972"/>
  <c r="AA4972"/>
  <c r="W4974"/>
  <c r="AB4974" s="1"/>
  <c r="AC4974" s="1"/>
  <c r="AB4980"/>
  <c r="AA4980"/>
  <c r="Z4969"/>
  <c r="AC4968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230"/>
  <c r="AB5230"/>
  <c r="Z5230"/>
  <c r="Y5230"/>
  <c r="X5230"/>
  <c r="T5131"/>
  <c r="Y5131" s="1"/>
  <c r="S5131"/>
  <c r="X5131" s="1"/>
  <c r="V5161"/>
  <c r="AA5161" s="1"/>
  <c r="AB5143"/>
  <c r="AA5143"/>
  <c r="Z5143"/>
  <c r="Y5143"/>
  <c r="AB5149"/>
  <c r="AA5149"/>
  <c r="Z5149"/>
  <c r="Y5149"/>
  <c r="X5149"/>
  <c r="AB5161"/>
  <c r="U5161"/>
  <c r="Z5161" s="1"/>
  <c r="T5161"/>
  <c r="Y5161" s="1"/>
  <c r="X5161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5113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306"/>
  <c r="Y5306" s="1"/>
  <c r="AC1164"/>
  <c r="X5306"/>
  <c r="AB5310"/>
  <c r="AB5311"/>
  <c r="AC5311" s="1"/>
  <c r="AC5308"/>
  <c r="AC5309"/>
  <c r="AC5307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305"/>
  <c r="AC5305" s="1"/>
  <c r="S2026"/>
  <c r="X2026" s="1"/>
  <c r="Y2025"/>
  <c r="Y5301"/>
  <c r="AC5301" s="1"/>
  <c r="AC5304"/>
  <c r="AC5303"/>
  <c r="AC5302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299"/>
  <c r="AC5300"/>
  <c r="Y5298"/>
  <c r="AC5298" s="1"/>
  <c r="Y5294"/>
  <c r="AC5294" s="1"/>
  <c r="Y5295"/>
  <c r="AC5295" s="1"/>
  <c r="Y5296"/>
  <c r="AC5296" s="1"/>
  <c r="Y5297"/>
  <c r="AC5297" s="1"/>
  <c r="AC5292"/>
  <c r="AC5293"/>
  <c r="Y5291"/>
  <c r="AC5291" s="1"/>
  <c r="AC5290"/>
  <c r="Y5289"/>
  <c r="X5289"/>
  <c r="Y5288"/>
  <c r="AC5288" s="1"/>
  <c r="AC5286"/>
  <c r="AC5287"/>
  <c r="Y5285"/>
  <c r="X5285"/>
  <c r="AC5283"/>
  <c r="AC5284"/>
  <c r="AC5282"/>
  <c r="X5281"/>
  <c r="AC5281" s="1"/>
  <c r="Y5279"/>
  <c r="Y5280"/>
  <c r="X5279"/>
  <c r="X5280"/>
  <c r="AC5278"/>
  <c r="S5277"/>
  <c r="X5277" s="1"/>
  <c r="AC5277" s="1"/>
  <c r="AA5271"/>
  <c r="AB5269"/>
  <c r="AA5268"/>
  <c r="AB5265"/>
  <c r="AA5264"/>
  <c r="AA5260"/>
  <c r="AB5256"/>
  <c r="AB5252"/>
  <c r="AA5251"/>
  <c r="AB5244"/>
  <c r="AA5243"/>
  <c r="AB5237"/>
  <c r="AA5236"/>
  <c r="AB5271"/>
  <c r="V5269"/>
  <c r="AA5269" s="1"/>
  <c r="AB5268"/>
  <c r="AB5264"/>
  <c r="AA5263"/>
  <c r="AB5260"/>
  <c r="AA5259"/>
  <c r="AA5255"/>
  <c r="AB5251"/>
  <c r="AA5250"/>
  <c r="AB5243"/>
  <c r="AA5242"/>
  <c r="AB5236"/>
  <c r="AA5235"/>
  <c r="AA5270"/>
  <c r="AB5263"/>
  <c r="AB5259"/>
  <c r="AA5258"/>
  <c r="AB5255"/>
  <c r="AA5254"/>
  <c r="AB5250"/>
  <c r="AA5249"/>
  <c r="AB5242"/>
  <c r="AA5241"/>
  <c r="AB5235"/>
  <c r="AA5234"/>
  <c r="AA5265"/>
  <c r="AA5244"/>
  <c r="AB5238"/>
  <c r="AA5274"/>
  <c r="AB5270"/>
  <c r="AA5267"/>
  <c r="AA5262"/>
  <c r="AB5258"/>
  <c r="AA5257"/>
  <c r="AB5254"/>
  <c r="AB5249"/>
  <c r="AA5248"/>
  <c r="AB5241"/>
  <c r="AB5234"/>
  <c r="AA5233"/>
  <c r="AB5274"/>
  <c r="AA5273"/>
  <c r="AB5267"/>
  <c r="AB5262"/>
  <c r="AB5257"/>
  <c r="AA5253"/>
  <c r="AB5248"/>
  <c r="AA5247"/>
  <c r="AA5240"/>
  <c r="AB5233"/>
  <c r="AA5256"/>
  <c r="AA5252"/>
  <c r="AB5245"/>
  <c r="AA5237"/>
  <c r="AB5273"/>
  <c r="AA5272"/>
  <c r="AA5266"/>
  <c r="AA5261"/>
  <c r="AB5253"/>
  <c r="AB5247"/>
  <c r="AA5246"/>
  <c r="AB5240"/>
  <c r="AA5239"/>
  <c r="AB5272"/>
  <c r="AB5266"/>
  <c r="AB5261"/>
  <c r="AB5246"/>
  <c r="AA5245"/>
  <c r="AB5239"/>
  <c r="AA5238"/>
  <c r="X5274"/>
  <c r="X5273"/>
  <c r="X5272"/>
  <c r="X5271"/>
  <c r="X5270"/>
  <c r="X5269"/>
  <c r="X5268"/>
  <c r="X5267"/>
  <c r="X5266"/>
  <c r="X5265"/>
  <c r="X5264"/>
  <c r="X5263"/>
  <c r="X5262"/>
  <c r="X5261"/>
  <c r="X5260"/>
  <c r="X5259"/>
  <c r="X5258"/>
  <c r="X5257"/>
  <c r="X5256"/>
  <c r="X5255"/>
  <c r="X5254"/>
  <c r="X5253"/>
  <c r="X5252"/>
  <c r="X5251"/>
  <c r="X5250"/>
  <c r="X5249"/>
  <c r="X5248"/>
  <c r="X5247"/>
  <c r="X5246"/>
  <c r="X5245"/>
  <c r="X5244"/>
  <c r="X5243"/>
  <c r="X5242"/>
  <c r="X5241"/>
  <c r="X5240"/>
  <c r="X5239"/>
  <c r="X5238"/>
  <c r="X5237"/>
  <c r="X5236"/>
  <c r="X5235"/>
  <c r="X5234"/>
  <c r="X5233"/>
  <c r="Y5274"/>
  <c r="Y5273"/>
  <c r="Y5272"/>
  <c r="Y5271"/>
  <c r="Y5270"/>
  <c r="Y5269"/>
  <c r="Y5268"/>
  <c r="Y5267"/>
  <c r="Y5266"/>
  <c r="Y5265"/>
  <c r="Y5264"/>
  <c r="Y5263"/>
  <c r="Y5262"/>
  <c r="Y5261"/>
  <c r="Y5260"/>
  <c r="Y5259"/>
  <c r="Y5258"/>
  <c r="Y5257"/>
  <c r="Y5256"/>
  <c r="Y5255"/>
  <c r="Y5254"/>
  <c r="Y5253"/>
  <c r="Y5252"/>
  <c r="Y5251"/>
  <c r="Y5250"/>
  <c r="Y5249"/>
  <c r="Y5248"/>
  <c r="Y5247"/>
  <c r="Y5246"/>
  <c r="Y5245"/>
  <c r="Y5244"/>
  <c r="Y5243"/>
  <c r="Y5242"/>
  <c r="Y5241"/>
  <c r="Y5240"/>
  <c r="Y5239"/>
  <c r="Y5238"/>
  <c r="Y5237"/>
  <c r="Y5236"/>
  <c r="Y5235"/>
  <c r="Y5234"/>
  <c r="Y5233"/>
  <c r="Z5274"/>
  <c r="Z5273"/>
  <c r="Z5272"/>
  <c r="Z5271"/>
  <c r="Z5270"/>
  <c r="Z5269"/>
  <c r="Z5268"/>
  <c r="Z5267"/>
  <c r="Z5266"/>
  <c r="Z5265"/>
  <c r="Z5264"/>
  <c r="Z5263"/>
  <c r="Z5262"/>
  <c r="Z5261"/>
  <c r="Z5260"/>
  <c r="Z5259"/>
  <c r="Z5258"/>
  <c r="Z5257"/>
  <c r="Z5256"/>
  <c r="Z5255"/>
  <c r="Z5254"/>
  <c r="Z5253"/>
  <c r="Z5252"/>
  <c r="Z5251"/>
  <c r="Z5250"/>
  <c r="Z5249"/>
  <c r="Z5248"/>
  <c r="Z5247"/>
  <c r="Z5246"/>
  <c r="Z5245"/>
  <c r="Z5244"/>
  <c r="Z5243"/>
  <c r="Z5242"/>
  <c r="Z5241"/>
  <c r="Z5240"/>
  <c r="Z5239"/>
  <c r="Z5238"/>
  <c r="Z5237"/>
  <c r="Z5236"/>
  <c r="Z5235"/>
  <c r="Z5234"/>
  <c r="Z5233"/>
  <c r="Z5232"/>
  <c r="AB5232"/>
  <c r="S5232"/>
  <c r="X5232" s="1"/>
  <c r="X5143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199"/>
  <c r="Z5199" s="1"/>
  <c r="AC5199" s="1"/>
  <c r="U5217"/>
  <c r="Z5217" s="1"/>
  <c r="AC5217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5113"/>
  <c r="Y5113" s="1"/>
  <c r="T5168"/>
  <c r="Y5168" s="1"/>
  <c r="AC5168" s="1"/>
  <c r="T5174"/>
  <c r="Y5174" s="1"/>
  <c r="T5187"/>
  <c r="Y5187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174"/>
  <c r="X5174" s="1"/>
  <c r="S5187"/>
  <c r="X5187" s="1"/>
  <c r="AC5223"/>
  <c r="AC5205"/>
  <c r="AC5193"/>
  <c r="AC5180"/>
  <c r="AC5137"/>
  <c r="AC5125"/>
  <c r="AC5119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5396" l="1"/>
  <c r="AC5405"/>
  <c r="AC5361"/>
  <c r="AC5386"/>
  <c r="AC5394"/>
  <c r="AC5392"/>
  <c r="AC5390"/>
  <c r="AC5349"/>
  <c r="AC5359"/>
  <c r="AC5043"/>
  <c r="AC5055"/>
  <c r="AD5055" s="1"/>
  <c r="AC5347"/>
  <c r="AC5345"/>
  <c r="AC5409"/>
  <c r="AC5400"/>
  <c r="AC5110"/>
  <c r="AC5328"/>
  <c r="AC5334"/>
  <c r="AC5332"/>
  <c r="AC5330"/>
  <c r="AC5326"/>
  <c r="AC4701"/>
  <c r="AD4701" s="1"/>
  <c r="AC5316"/>
  <c r="AC5318"/>
  <c r="AC5052"/>
  <c r="AD5052" s="1"/>
  <c r="AC5076"/>
  <c r="AC5105"/>
  <c r="AC5106"/>
  <c r="AC5103"/>
  <c r="AC5100"/>
  <c r="AC5104"/>
  <c r="AC5111"/>
  <c r="AC5108"/>
  <c r="AC5109"/>
  <c r="AC5101"/>
  <c r="AC5097"/>
  <c r="AC5102"/>
  <c r="AC5098"/>
  <c r="AC5107"/>
  <c r="AC5099"/>
  <c r="AC5090"/>
  <c r="AC5086"/>
  <c r="AC5080"/>
  <c r="AC5053"/>
  <c r="AD5053" s="1"/>
  <c r="AD5045"/>
  <c r="AC5051"/>
  <c r="AD5051" s="1"/>
  <c r="AC5069"/>
  <c r="AC5079"/>
  <c r="AC5085"/>
  <c r="AC5087"/>
  <c r="AC5088"/>
  <c r="AC5075"/>
  <c r="AC5074"/>
  <c r="AD5081" s="1"/>
  <c r="AC5067"/>
  <c r="AC5061"/>
  <c r="AC5068"/>
  <c r="AC5065"/>
  <c r="AC5066"/>
  <c r="AC5062"/>
  <c r="AC5060"/>
  <c r="AC5059"/>
  <c r="AC5049"/>
  <c r="AD5049" s="1"/>
  <c r="AC5056"/>
  <c r="AD5056" s="1"/>
  <c r="AC5058"/>
  <c r="AD5058" s="1"/>
  <c r="AC5050"/>
  <c r="AD5050" s="1"/>
  <c r="AD5047"/>
  <c r="AC5089"/>
  <c r="AD5046"/>
  <c r="AC5057"/>
  <c r="AD5057" s="1"/>
  <c r="AC5084"/>
  <c r="AC5054"/>
  <c r="AD5054" s="1"/>
  <c r="AC5077"/>
  <c r="AC5078"/>
  <c r="AC5048"/>
  <c r="AD5048" s="1"/>
  <c r="AC5070"/>
  <c r="AC5071"/>
  <c r="AC5072"/>
  <c r="AC5073"/>
  <c r="AC5063"/>
  <c r="AC5039"/>
  <c r="AC5064"/>
  <c r="AC5035"/>
  <c r="AC5036"/>
  <c r="AC4952"/>
  <c r="AD4960" s="1"/>
  <c r="AC5034"/>
  <c r="AC4557"/>
  <c r="AC5038"/>
  <c r="AC5033"/>
  <c r="AC5041"/>
  <c r="AC5037"/>
  <c r="AC5040"/>
  <c r="AC5042"/>
  <c r="AC5029"/>
  <c r="AC5032"/>
  <c r="AC5030"/>
  <c r="AC5026"/>
  <c r="AD5026" s="1"/>
  <c r="AC5021"/>
  <c r="AD5021" s="1"/>
  <c r="AC5031"/>
  <c r="AC5020"/>
  <c r="AD5020" s="1"/>
  <c r="AC5022"/>
  <c r="AD5022" s="1"/>
  <c r="AC5017"/>
  <c r="AD5017" s="1"/>
  <c r="AC5023"/>
  <c r="AD5023" s="1"/>
  <c r="AC5018"/>
  <c r="AD5018" s="1"/>
  <c r="AC5006"/>
  <c r="AD5006" s="1"/>
  <c r="AC5019"/>
  <c r="AD5019" s="1"/>
  <c r="AC5028"/>
  <c r="AD5028" s="1"/>
  <c r="AC5024"/>
  <c r="AD5024" s="1"/>
  <c r="AD5015"/>
  <c r="AC5027"/>
  <c r="AD5027" s="1"/>
  <c r="AC5016"/>
  <c r="AD5016" s="1"/>
  <c r="AC5025"/>
  <c r="AD5025" s="1"/>
  <c r="AC4552"/>
  <c r="AC4553"/>
  <c r="AC4966"/>
  <c r="AC5005"/>
  <c r="AD5005" s="1"/>
  <c r="AC5004"/>
  <c r="AD5004" s="1"/>
  <c r="AD5008"/>
  <c r="AC5009"/>
  <c r="AD5009" s="1"/>
  <c r="AC5010"/>
  <c r="AD5010" s="1"/>
  <c r="AC5011"/>
  <c r="AD5011" s="1"/>
  <c r="AC5001"/>
  <c r="AD5001" s="1"/>
  <c r="AD5000"/>
  <c r="AC5012"/>
  <c r="AD5012" s="1"/>
  <c r="AC5002"/>
  <c r="AD5002" s="1"/>
  <c r="AC5003"/>
  <c r="AD5003" s="1"/>
  <c r="AD5007"/>
  <c r="AC4551"/>
  <c r="AC4550"/>
  <c r="AC4958"/>
  <c r="AC5013"/>
  <c r="AD5013" s="1"/>
  <c r="AC4961"/>
  <c r="AC4962"/>
  <c r="AD4962" s="1"/>
  <c r="AC4957"/>
  <c r="AC4964"/>
  <c r="AC4965"/>
  <c r="AC4956"/>
  <c r="AC4953"/>
  <c r="AC4954"/>
  <c r="AC4955"/>
  <c r="AC4556"/>
  <c r="AC4545"/>
  <c r="AC4963"/>
  <c r="AC4549"/>
  <c r="AC4555"/>
  <c r="AC4546"/>
  <c r="AC4547"/>
  <c r="AC4548"/>
  <c r="AC4544"/>
  <c r="AC4543"/>
  <c r="AC4554"/>
  <c r="AC4558"/>
  <c r="AC803"/>
  <c r="AD810" s="1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D817" s="1"/>
  <c r="AC827"/>
  <c r="AC812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C805"/>
  <c r="AC831"/>
  <c r="AC824"/>
  <c r="AC820"/>
  <c r="AC804"/>
  <c r="AC3543"/>
  <c r="AC3544"/>
  <c r="AC807"/>
  <c r="AC3545"/>
  <c r="AC813"/>
  <c r="AC814"/>
  <c r="AC3547"/>
  <c r="AC815"/>
  <c r="AC808"/>
  <c r="AC4379"/>
  <c r="AC4928"/>
  <c r="AC3534"/>
  <c r="AC2831"/>
  <c r="AC1554"/>
  <c r="AC4931"/>
  <c r="AC3535"/>
  <c r="AC4380"/>
  <c r="AC3536"/>
  <c r="AC3539"/>
  <c r="AC4921"/>
  <c r="AC4923"/>
  <c r="AC3537"/>
  <c r="AC4935"/>
  <c r="AC4924"/>
  <c r="AC3538"/>
  <c r="AC4381"/>
  <c r="AC3546"/>
  <c r="AC4932"/>
  <c r="AD4932" s="1"/>
  <c r="AC4930"/>
  <c r="AC879"/>
  <c r="AC4922"/>
  <c r="AC4925"/>
  <c r="AC4926"/>
  <c r="AC4927"/>
  <c r="AC4929"/>
  <c r="AC4933"/>
  <c r="AD4933" s="1"/>
  <c r="AC4934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D1146" s="1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D2743" s="1"/>
  <c r="AC482"/>
  <c r="AC3427"/>
  <c r="AD3427" s="1"/>
  <c r="AC473"/>
  <c r="AC485"/>
  <c r="AC474"/>
  <c r="AC3362"/>
  <c r="AD3362" s="1"/>
  <c r="AC2574"/>
  <c r="AD2574" s="1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D992" s="1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75"/>
  <c r="AD4975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1266"/>
  <c r="AC1265"/>
  <c r="AC1147"/>
  <c r="AD1147" s="1"/>
  <c r="AC1136"/>
  <c r="AD1136" s="1"/>
  <c r="AC5382"/>
  <c r="AC2607"/>
  <c r="AC5376"/>
  <c r="AC5378"/>
  <c r="AC5372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1407"/>
  <c r="AD1407" s="1"/>
  <c r="AC4997"/>
  <c r="AC4993"/>
  <c r="AC1144"/>
  <c r="AD1144" s="1"/>
  <c r="AC4973"/>
  <c r="AD4973" s="1"/>
  <c r="AD4971"/>
  <c r="AC4970"/>
  <c r="AD4970" s="1"/>
  <c r="AC4969"/>
  <c r="AD4969" s="1"/>
  <c r="AC4972"/>
  <c r="AD4972" s="1"/>
  <c r="AC4976"/>
  <c r="AD4976" s="1"/>
  <c r="AC4989"/>
  <c r="AC4987"/>
  <c r="AC4994"/>
  <c r="AC4984"/>
  <c r="AC4983"/>
  <c r="AD4990" s="1"/>
  <c r="AC4995"/>
  <c r="AC4996"/>
  <c r="AC4985"/>
  <c r="AC4986"/>
  <c r="AC4988"/>
  <c r="AC4978"/>
  <c r="AD4978" s="1"/>
  <c r="AC4981"/>
  <c r="AD4981" s="1"/>
  <c r="AC4980"/>
  <c r="AD4980" s="1"/>
  <c r="AD4974"/>
  <c r="AD4982"/>
  <c r="AD4979"/>
  <c r="AD4977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131"/>
  <c r="AC3827"/>
  <c r="AC5230"/>
  <c r="AC5143"/>
  <c r="AC5149"/>
  <c r="AC5161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5113"/>
  <c r="AC1488"/>
  <c r="AD1488" s="1"/>
  <c r="AC4902"/>
  <c r="AD4902" s="1"/>
  <c r="AC4918"/>
  <c r="AD4918" s="1"/>
  <c r="AC4913"/>
  <c r="AD4913" s="1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D4327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306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310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289"/>
  <c r="AC5285"/>
  <c r="AC5279"/>
  <c r="AC5280"/>
  <c r="AC2009"/>
  <c r="AC5240"/>
  <c r="AC5253"/>
  <c r="AC5239"/>
  <c r="AC5246"/>
  <c r="AC5261"/>
  <c r="AC5266"/>
  <c r="AC5272"/>
  <c r="AC5238"/>
  <c r="AC5245"/>
  <c r="AC5237"/>
  <c r="AC5244"/>
  <c r="AC5252"/>
  <c r="AC5256"/>
  <c r="AC5265"/>
  <c r="AC5269"/>
  <c r="AC5247"/>
  <c r="AC5273"/>
  <c r="AC5236"/>
  <c r="AC5243"/>
  <c r="AC5251"/>
  <c r="AC5260"/>
  <c r="AC5264"/>
  <c r="AC5268"/>
  <c r="AC5271"/>
  <c r="AC5235"/>
  <c r="AC5242"/>
  <c r="AC5250"/>
  <c r="AC5255"/>
  <c r="AC5259"/>
  <c r="AC5263"/>
  <c r="AC5234"/>
  <c r="AC5241"/>
  <c r="AC5249"/>
  <c r="AC5254"/>
  <c r="AC5258"/>
  <c r="AC5270"/>
  <c r="AC5233"/>
  <c r="AC5248"/>
  <c r="AC5257"/>
  <c r="AC5262"/>
  <c r="AC5267"/>
  <c r="AC5274"/>
  <c r="AC2513"/>
  <c r="AC5232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174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187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816" l="1"/>
  <c r="AD4929"/>
  <c r="AD4964"/>
  <c r="AD4954"/>
  <c r="AD4965"/>
  <c r="AD4963"/>
  <c r="AD4959"/>
  <c r="AD4958"/>
  <c r="AD4956"/>
  <c r="AD4966"/>
  <c r="AD5101"/>
  <c r="AD4955"/>
  <c r="AD4957"/>
  <c r="AD815"/>
  <c r="AD5104"/>
  <c r="AD5106"/>
  <c r="AD5107"/>
  <c r="AD5099"/>
  <c r="AD5098"/>
  <c r="AD5109"/>
  <c r="AD5110"/>
  <c r="AD5111"/>
  <c r="AD5103"/>
  <c r="AD5108"/>
  <c r="AD5100"/>
  <c r="AD5105"/>
  <c r="AD4552"/>
  <c r="AD5102"/>
  <c r="AD5090"/>
  <c r="AD5091"/>
  <c r="AD5080"/>
  <c r="AD5084"/>
  <c r="AD5086"/>
  <c r="AD5079"/>
  <c r="AD5075"/>
  <c r="AD5088"/>
  <c r="AD5087"/>
  <c r="AD5082"/>
  <c r="AD5083"/>
  <c r="AD5076"/>
  <c r="AD5085"/>
  <c r="AD5077"/>
  <c r="AD5078"/>
  <c r="AD5073"/>
  <c r="AD5062"/>
  <c r="AD5063"/>
  <c r="AD5064"/>
  <c r="AD5068"/>
  <c r="AD5071"/>
  <c r="AD5070"/>
  <c r="AD5069"/>
  <c r="AD5060"/>
  <c r="AD5065"/>
  <c r="AD5072"/>
  <c r="AD5066"/>
  <c r="AD5061"/>
  <c r="AD5067"/>
  <c r="AD5092"/>
  <c r="AD5096"/>
  <c r="AD5094"/>
  <c r="AD5095"/>
  <c r="AD5093"/>
  <c r="AD5035"/>
  <c r="AD4953"/>
  <c r="AD4961"/>
  <c r="AD3543"/>
  <c r="AD4926"/>
  <c r="AD806"/>
  <c r="AD5034"/>
  <c r="AD4925"/>
  <c r="AD5036"/>
  <c r="AD5038"/>
  <c r="AD5043"/>
  <c r="AD5032"/>
  <c r="AD5033"/>
  <c r="AD5030"/>
  <c r="AD5039"/>
  <c r="AD5037"/>
  <c r="AD5040"/>
  <c r="AD5041"/>
  <c r="AD5042"/>
  <c r="AD5031"/>
  <c r="AD4858"/>
  <c r="AD4859"/>
  <c r="AD809"/>
  <c r="AD807"/>
  <c r="AD805"/>
  <c r="AD808"/>
  <c r="AD812"/>
  <c r="AD813"/>
  <c r="AD814"/>
  <c r="AD804"/>
  <c r="AD811"/>
  <c r="AD4934"/>
  <c r="AD4930"/>
  <c r="AD4923"/>
  <c r="AD4550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87"/>
  <c r="AD4985"/>
  <c r="AD4994"/>
  <c r="AD4992"/>
  <c r="AD4988"/>
  <c r="AD4997"/>
  <c r="AD4989"/>
  <c r="AD4993"/>
  <c r="AD4986"/>
  <c r="AD4991"/>
  <c r="AD4995"/>
  <c r="AD4984"/>
  <c r="AD4996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422" i="15"/>
  <c r="F4"/>
  <c r="E18"/>
  <c r="F151"/>
  <c r="G675"/>
  <c r="G680"/>
  <c r="G746"/>
</calcChain>
</file>

<file path=xl/sharedStrings.xml><?xml version="1.0" encoding="utf-8"?>
<sst xmlns="http://schemas.openxmlformats.org/spreadsheetml/2006/main" count="13993" uniqueCount="1063">
  <si>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</si>
  <si>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</si>
  <si>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</si>
  <si>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</si>
  <si>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</si>
  <si>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</si>
  <si>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</si>
  <si>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</si>
  <si>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</si>
  <si>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</si>
  <si>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</si>
  <si>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</si>
  <si>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</si>
  <si>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</si>
  <si>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</si>
  <si>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</si>
  <si>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</si>
  <si>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</si>
  <si>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</si>
  <si>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</si>
  <si>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</si>
  <si>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</si>
  <si>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</si>
  <si>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</si>
  <si>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</si>
  <si>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</si>
  <si>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</si>
  <si>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</si>
  <si>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</si>
  <si>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</si>
  <si>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</si>
  <si>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</si>
  <si>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</si>
  <si>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</si>
  <si>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</si>
  <si>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</si>
  <si>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</si>
  <si>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</si>
  <si>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</si>
  <si>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</si>
  <si>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</si>
  <si>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</si>
  <si>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</si>
  <si>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</si>
  <si>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</si>
  <si>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</si>
  <si>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</si>
  <si>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</si>
  <si>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</si>
  <si>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</si>
  <si>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</si>
  <si>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</si>
  <si>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</si>
  <si>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</si>
  <si>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</si>
  <si>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</si>
  <si>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</si>
  <si>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</si>
  <si>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</si>
  <si>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</si>
  <si>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</si>
  <si>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</si>
  <si>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</si>
  <si>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</si>
  <si>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</si>
  <si>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</si>
  <si>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</si>
  <si>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</si>
  <si>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</si>
  <si>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</si>
  <si>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</si>
  <si>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</si>
  <si>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</si>
  <si>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</si>
  <si>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</si>
  <si>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</si>
  <si>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</si>
  <si>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</si>
  <si>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</si>
  <si>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</si>
  <si>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</si>
  <si>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</si>
  <si>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</si>
  <si>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</si>
  <si>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</si>
  <si>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</si>
  <si>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</si>
  <si>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</si>
  <si>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</si>
  <si>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</si>
  <si>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</si>
  <si>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</si>
  <si>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</si>
  <si>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</si>
  <si>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</si>
  <si>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</si>
  <si>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</si>
  <si>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</si>
  <si>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</si>
  <si>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</si>
  <si>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</si>
  <si>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</si>
  <si>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</si>
  <si>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</si>
  <si>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</si>
  <si>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</si>
  <si>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</si>
  <si>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</si>
  <si>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</si>
  <si>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</si>
  <si>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</si>
  <si>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</si>
  <si>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</si>
  <si>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</si>
  <si>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</si>
  <si>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</si>
  <si>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</si>
  <si>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</si>
  <si>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</si>
  <si>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</si>
  <si>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</si>
  <si>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</si>
  <si>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</si>
  <si>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</si>
  <si>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</si>
  <si>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</si>
  <si>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</si>
  <si>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</si>
  <si>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</si>
  <si>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</si>
  <si>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</si>
  <si>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</si>
  <si>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</si>
  <si>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</si>
  <si>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</si>
  <si>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</si>
  <si>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</si>
  <si>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</si>
  <si>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</si>
  <si>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</si>
  <si>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</si>
  <si>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</si>
  <si>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</si>
  <si>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</si>
  <si>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</si>
  <si>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</si>
  <si>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</si>
  <si>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</si>
  <si>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</si>
  <si>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</si>
  <si>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</si>
  <si>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</si>
  <si>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</si>
  <si>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</si>
  <si>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</si>
  <si>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</si>
  <si>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</si>
  <si>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</si>
  <si>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</si>
  <si>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</si>
  <si>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</si>
  <si>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</si>
  <si>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</si>
  <si>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</si>
  <si>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</si>
  <si>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</si>
  <si>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</si>
  <si>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</si>
  <si>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</si>
  <si>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</si>
  <si>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</si>
  <si>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</si>
  <si>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</si>
  <si>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</si>
  <si>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</si>
  <si>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</si>
  <si>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</si>
  <si>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</si>
  <si>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</si>
  <si>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</si>
  <si>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</si>
  <si>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</si>
  <si>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</si>
  <si>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</si>
  <si>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</si>
  <si>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</si>
  <si>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</si>
  <si>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</si>
  <si>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</si>
  <si>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</si>
  <si>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</si>
  <si>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</si>
  <si>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</si>
  <si>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</si>
  <si>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</si>
  <si>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</si>
  <si>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</si>
  <si>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</si>
  <si>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</si>
  <si>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</si>
  <si>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</si>
  <si>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</si>
  <si>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</si>
  <si>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</si>
  <si>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</si>
  <si>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</si>
  <si>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</si>
  <si>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</si>
  <si>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</si>
  <si>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</si>
  <si>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</si>
  <si>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</si>
  <si>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</si>
  <si>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</si>
  <si>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</si>
  <si>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</si>
  <si>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</si>
  <si>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</si>
  <si>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</si>
  <si>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</si>
  <si>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</si>
  <si>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</si>
  <si>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</si>
  <si>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</si>
  <si>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</si>
  <si>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</si>
  <si>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</si>
  <si>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</si>
  <si>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</si>
  <si>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</si>
  <si>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</si>
  <si>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</si>
  <si>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</si>
  <si>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</si>
  <si>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</si>
  <si>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</si>
  <si>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</si>
  <si>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</si>
  <si>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</si>
  <si>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</si>
  <si>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</si>
  <si>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</si>
  <si>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</si>
  <si>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</si>
  <si>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</si>
  <si>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</si>
  <si>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</si>
  <si>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</si>
  <si>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</si>
  <si>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</si>
  <si>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</si>
  <si>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</si>
  <si>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</si>
  <si>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</si>
  <si>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</si>
  <si>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</si>
  <si>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</si>
  <si>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</si>
  <si>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</si>
  <si>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</si>
  <si>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</si>
  <si>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</si>
  <si>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</si>
  <si>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</si>
  <si>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</si>
  <si>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</si>
  <si>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</si>
  <si>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</si>
  <si>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</si>
  <si>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</si>
  <si>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</si>
  <si>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</si>
  <si>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</si>
  <si>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</si>
  <si>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</si>
  <si>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</si>
  <si>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</si>
  <si>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</si>
  <si>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</si>
  <si>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</si>
  <si>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</si>
  <si>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</si>
  <si>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</si>
  <si>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</si>
  <si>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</si>
  <si>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</si>
  <si>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</si>
  <si>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</si>
  <si>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</si>
  <si>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</si>
  <si>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</si>
  <si>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</si>
  <si>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</si>
  <si>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</si>
  <si>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</si>
  <si>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</si>
  <si>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</si>
  <si>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</si>
  <si>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</si>
  <si>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</si>
  <si>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</si>
  <si>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</si>
  <si>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</si>
  <si>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</si>
  <si>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</si>
  <si>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</si>
  <si>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</si>
  <si>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</si>
  <si>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</si>
  <si>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</si>
  <si>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</si>
  <si>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</si>
  <si>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</si>
  <si>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</si>
  <si>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</si>
  <si>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</si>
  <si>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</si>
  <si>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</si>
  <si>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</si>
  <si>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</si>
  <si>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</si>
  <si>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</si>
  <si>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</si>
  <si>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</si>
  <si>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</si>
  <si>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</si>
  <si>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</si>
  <si>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</si>
  <si>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</si>
  <si>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</si>
  <si>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</si>
  <si>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</si>
  <si>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</si>
  <si>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</si>
  <si>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</si>
  <si>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</si>
  <si>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</si>
  <si>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</si>
  <si>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</si>
  <si>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</si>
  <si>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</si>
  <si>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</si>
  <si>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</si>
  <si>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</si>
  <si>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</si>
  <si>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</si>
  <si>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</si>
  <si>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</si>
  <si>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</si>
  <si>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</si>
  <si>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</si>
  <si>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</si>
  <si>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</si>
  <si>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</si>
  <si>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</si>
  <si>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</si>
  <si>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</si>
  <si>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</si>
  <si>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</si>
  <si>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</si>
  <si>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</si>
  <si>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</si>
  <si>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</si>
  <si>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Talisman</t>
  </si>
  <si>
    <t>Saint's Talisman</t>
  </si>
  <si>
    <t>Sunless Talisman</t>
  </si>
  <si>
    <t>Sunlight Talisman</t>
  </si>
  <si>
    <t>White Hair Talisman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</si>
  <si>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</si>
  <si>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</si>
  <si>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</si>
  <si>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</si>
  <si>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</si>
  <si>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</si>
  <si>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Pyromancy Flame</t>
  </si>
  <si>
    <t>Pyromancer's Parting Flame</t>
  </si>
  <si>
    <t>Black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</si>
  <si>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</si>
  <si>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</si>
  <si>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</si>
  <si>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</si>
  <si>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</si>
  <si>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</si>
  <si>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</si>
  <si>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</si>
  <si>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</si>
  <si>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</si>
  <si>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</si>
  <si>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</si>
  <si>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</si>
  <si>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</si>
  <si>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</si>
  <si>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</si>
  <si>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</si>
  <si>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</si>
  <si>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</si>
  <si>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</si>
  <si>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</si>
  <si>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</si>
  <si>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</si>
  <si>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</si>
  <si>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</si>
  <si>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</si>
  <si>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</si>
  <si>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</si>
  <si>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</si>
  <si>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</si>
  <si>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</si>
  <si>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</si>
  <si>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</si>
  <si>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</si>
  <si>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</si>
  <si>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</si>
  <si>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</si>
  <si>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</si>
  <si>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</si>
  <si>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</si>
  <si>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</si>
  <si>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</si>
  <si>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</si>
  <si>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</si>
  <si>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</si>
  <si>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</si>
  <si>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</si>
  <si>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</si>
  <si>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</si>
  <si>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</si>
  <si>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</si>
  <si>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</si>
  <si>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</si>
  <si>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</si>
  <si>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</si>
  <si>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</si>
  <si>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</si>
  <si>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</si>
  <si>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</si>
  <si>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</si>
  <si>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</si>
  <si>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</si>
  <si>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</si>
  <si>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</si>
  <si>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</si>
  <si>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</si>
  <si>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</si>
  <si>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</si>
  <si>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</si>
  <si>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</si>
  <si>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</si>
  <si>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</si>
  <si>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</si>
  <si>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</si>
  <si>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</si>
  <si>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</si>
  <si>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</si>
  <si>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</si>
  <si>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</si>
  <si>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</si>
  <si>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</si>
  <si>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</si>
  <si>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</si>
  <si>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</si>
  <si>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</si>
  <si>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</si>
  <si>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</si>
  <si>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</si>
  <si>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</si>
  <si>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</si>
  <si>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</si>
  <si>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</si>
  <si>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</si>
  <si>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</si>
  <si>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</si>
  <si>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</si>
  <si>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</si>
  <si>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</si>
  <si>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</si>
  <si>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</si>
  <si>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</si>
  <si>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</si>
  <si>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</si>
  <si>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</si>
  <si>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</si>
  <si>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</si>
  <si>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</si>
  <si>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</si>
  <si>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</si>
  <si>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</si>
  <si>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</si>
  <si>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</si>
  <si>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</si>
  <si>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</si>
  <si>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</si>
  <si>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</si>
  <si>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</si>
  <si>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</si>
  <si>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</si>
  <si>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</si>
  <si>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</si>
  <si>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</si>
  <si>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</si>
  <si>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</si>
  <si>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</si>
  <si>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</si>
  <si>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</si>
  <si>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</si>
  <si>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</si>
  <si>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</si>
  <si>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</si>
  <si>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</si>
  <si>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</si>
  <si>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</si>
  <si>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</si>
  <si>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</si>
  <si>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</si>
  <si>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</si>
  <si>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</si>
  <si>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</si>
  <si>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</si>
  <si>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</si>
  <si>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</si>
  <si>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</si>
  <si>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</si>
  <si>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</si>
  <si>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</si>
  <si>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</si>
  <si>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</si>
  <si>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</si>
  <si>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</si>
  <si>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</si>
  <si>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</si>
  <si>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</si>
  <si>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</si>
  <si>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</si>
  <si>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</si>
  <si>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</si>
  <si>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</si>
  <si>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</si>
  <si>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</si>
  <si>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</si>
  <si>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</si>
  <si>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</si>
  <si>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</si>
  <si>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</si>
  <si>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</si>
  <si>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</si>
  <si>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</si>
  <si>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</si>
  <si>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</si>
  <si>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</si>
  <si>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</si>
  <si>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</si>
  <si>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</si>
  <si>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</si>
  <si>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</si>
  <si>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</si>
  <si>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</si>
  <si>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</si>
  <si>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</si>
  <si>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</si>
  <si>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</si>
  <si>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</si>
  <si>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</si>
  <si>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</si>
  <si>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</si>
  <si>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</si>
  <si>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</si>
  <si>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</si>
  <si>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</si>
  <si>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</si>
  <si>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</si>
  <si>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</si>
  <si>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</si>
  <si>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</si>
  <si>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</si>
  <si>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</si>
  <si>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</si>
  <si>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</si>
  <si>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</si>
  <si>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</si>
  <si>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</si>
  <si>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</si>
  <si>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</si>
  <si>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</si>
  <si>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</si>
  <si>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</si>
  <si>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</si>
  <si>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</si>
  <si>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</si>
  <si>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</si>
  <si>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</si>
  <si>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</si>
  <si>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</si>
  <si>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</si>
  <si>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</si>
  <si>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</si>
  <si>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</si>
  <si>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</si>
  <si>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</si>
  <si>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</si>
  <si>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</si>
  <si>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</si>
  <si>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</si>
  <si>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</si>
  <si>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</si>
  <si>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</si>
  <si>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</si>
  <si>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</si>
  <si>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</si>
  <si>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</si>
  <si>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</si>
  <si>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</si>
  <si>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</si>
  <si>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</si>
  <si>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</si>
  <si>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</si>
  <si>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</si>
  <si>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</si>
  <si>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</si>
  <si>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</si>
  <si>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</si>
  <si>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</si>
  <si>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</si>
  <si>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</si>
  <si>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</si>
  <si>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</si>
  <si>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</si>
  <si>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</si>
  <si>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</si>
  <si>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</si>
  <si>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</si>
  <si>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</si>
  <si>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</si>
  <si>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</si>
  <si>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</si>
  <si>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</si>
  <si>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</si>
  <si>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</si>
  <si>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</si>
  <si>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</si>
  <si>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</si>
  <si>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</si>
  <si>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</si>
  <si>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</si>
  <si>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</si>
  <si>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</si>
  <si>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</si>
  <si>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</si>
  <si>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</si>
  <si>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</si>
  <si>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</si>
  <si>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</si>
  <si>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</si>
  <si>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</si>
  <si>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</si>
  <si>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</si>
  <si>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</si>
  <si>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</si>
  <si>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</si>
  <si>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</si>
  <si>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</si>
  <si>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</si>
  <si>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</si>
  <si>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</si>
  <si>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</si>
  <si>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</si>
  <si>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</si>
  <si>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</si>
  <si>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</si>
  <si>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</si>
  <si>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</si>
  <si>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</si>
  <si>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</si>
  <si>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</si>
  <si>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</si>
  <si>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</si>
  <si>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</si>
  <si>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</si>
  <si>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</si>
  <si>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</si>
  <si>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</si>
  <si>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</si>
  <si>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</si>
  <si>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</si>
  <si>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</si>
  <si>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</si>
  <si>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</si>
  <si>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</si>
  <si>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</si>
  <si>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</si>
  <si>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</si>
  <si>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</si>
  <si>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</si>
  <si>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</si>
  <si>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</si>
  <si>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</si>
  <si>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</si>
  <si>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</si>
  <si>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</si>
  <si>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</si>
  <si>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</si>
  <si>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</si>
  <si>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</si>
  <si>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</si>
  <si>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</si>
  <si>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</si>
  <si>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</si>
  <si>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</si>
  <si>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</si>
  <si>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</si>
  <si>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</si>
  <si>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</si>
  <si>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</si>
  <si>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</si>
  <si>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</si>
  <si>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</si>
  <si>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</si>
  <si>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</si>
  <si>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</si>
  <si>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</si>
  <si>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</si>
  <si>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</si>
  <si>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</si>
  <si>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</si>
  <si>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</si>
  <si>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</si>
  <si>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</si>
  <si>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</si>
  <si>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</si>
  <si>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</si>
  <si>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</si>
  <si>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</si>
  <si>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</si>
  <si>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</si>
  <si>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</si>
  <si>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</si>
  <si>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</si>
  <si>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</si>
  <si>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</si>
  <si>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</si>
  <si>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</si>
  <si>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</si>
  <si>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</si>
  <si>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</si>
  <si>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</si>
  <si>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</si>
  <si>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</si>
  <si>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</si>
  <si>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</si>
  <si>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</si>
  <si>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</si>
  <si>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</si>
  <si>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</si>
  <si>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</si>
  <si>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</si>
  <si>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</si>
  <si>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</si>
  <si>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</si>
  <si>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</si>
  <si>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</si>
  <si>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</si>
  <si>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</si>
  <si>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</si>
  <si>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</si>
  <si>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</si>
  <si>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</si>
  <si>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</si>
  <si>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</si>
  <si>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</si>
  <si>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</si>
  <si>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</si>
  <si>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</si>
  <si>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</si>
  <si>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</si>
  <si>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</si>
  <si>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</si>
  <si>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</si>
  <si>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</si>
  <si>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</si>
  <si>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</si>
  <si>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</si>
  <si>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</si>
  <si>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</si>
  <si>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</si>
  <si>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</si>
  <si>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</si>
  <si>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</si>
  <si>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</si>
  <si>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</si>
  <si>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</si>
  <si>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</si>
  <si>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</si>
  <si>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</si>
  <si>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</si>
  <si>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</si>
  <si>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</si>
  <si>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</si>
  <si>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</si>
  <si>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</si>
  <si>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</si>
  <si>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</si>
  <si>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</si>
  <si>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</si>
  <si>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</si>
  <si>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</si>
  <si>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</si>
  <si>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</si>
  <si>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</si>
  <si>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</si>
  <si>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</si>
  <si>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</si>
  <si>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</si>
  <si>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</si>
  <si>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</si>
  <si>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</si>
  <si>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</si>
  <si>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</si>
  <si>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</si>
  <si>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</si>
  <si>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</si>
  <si>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</si>
  <si>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</si>
  <si>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</si>
  <si>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</si>
  <si>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</si>
  <si>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</si>
  <si>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</si>
  <si>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</si>
  <si>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</si>
  <si>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</si>
  <si>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</si>
  <si>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</si>
  <si>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</si>
  <si>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</si>
  <si>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</si>
  <si>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</si>
  <si>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</si>
  <si>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</si>
  <si>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</si>
  <si>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</si>
  <si>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</si>
  <si>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</si>
  <si>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</si>
  <si>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</si>
  <si>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</si>
  <si>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</si>
  <si>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</si>
  <si>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</si>
  <si>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</si>
  <si>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</si>
  <si>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</si>
  <si>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Demon Cleric Mask</t>
  </si>
  <si>
    <t>Crab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</si>
  <si>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</si>
  <si>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</si>
  <si>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</si>
  <si>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</si>
  <si>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</si>
  <si>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</si>
  <si>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</si>
  <si>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</si>
  <si>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</si>
  <si>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</si>
  <si>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</si>
  <si>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</si>
  <si>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</si>
  <si>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</si>
  <si>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</si>
  <si>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</si>
  <si>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</si>
  <si>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</si>
  <si>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</si>
  <si>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</si>
  <si>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</si>
  <si>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</si>
  <si>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</si>
  <si>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</si>
  <si>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</si>
  <si>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</si>
  <si>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</si>
  <si>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</si>
  <si>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</si>
  <si>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</si>
  <si>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</si>
  <si>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</si>
  <si>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</si>
  <si>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</si>
  <si>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</si>
  <si>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</si>
  <si>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</si>
  <si>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</si>
  <si>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</si>
  <si>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</si>
  <si>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</si>
  <si>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</si>
  <si>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Poison/Toxic Resist</t>
  </si>
  <si>
    <t>Primordial Flame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</si>
  <si>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</si>
  <si>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</si>
  <si>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</si>
  <si>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</si>
  <si>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</si>
  <si>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</si>
  <si>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</si>
  <si>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</si>
  <si>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</si>
  <si>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</si>
  <si>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</si>
  <si>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</si>
  <si>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</si>
  <si>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</si>
  <si>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</si>
  <si>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</si>
  <si>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</si>
  <si>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</si>
  <si>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</si>
  <si>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</si>
  <si>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</si>
  <si>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</si>
  <si>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</si>
  <si>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</si>
  <si>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</si>
  <si>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</si>
  <si>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</si>
  <si>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</si>
  <si>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</si>
  <si>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</si>
  <si>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</si>
  <si>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</si>
  <si>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Parting Flame</t>
  </si>
  <si>
    <t>Sorcery FP Cost</t>
  </si>
  <si>
    <t>Holy Flame</t>
  </si>
  <si>
    <t>Sorcerous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</si>
  <si>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</si>
  <si>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</si>
  <si>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</si>
  <si>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</si>
  <si>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</si>
  <si>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</si>
  <si>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</si>
  <si>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</si>
  <si>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</si>
  <si>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</si>
  <si>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</si>
  <si>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</si>
  <si>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</si>
  <si>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</si>
  <si>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</si>
  <si>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</si>
  <si>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</si>
  <si>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</si>
  <si>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</si>
  <si>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</si>
  <si>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</si>
  <si>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</si>
  <si>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</si>
  <si>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</si>
  <si>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</si>
  <si>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</si>
  <si>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</si>
  <si>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</si>
  <si>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</si>
  <si>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</si>
  <si>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</si>
  <si>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</si>
  <si>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</si>
  <si>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</si>
  <si>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</si>
  <si>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</si>
  <si>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</si>
  <si>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</si>
  <si>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</si>
  <si>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</si>
  <si>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</si>
  <si>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</si>
  <si>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</si>
  <si>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</si>
  <si>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</si>
  <si>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</si>
  <si>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</si>
  <si>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</si>
  <si>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</si>
  <si>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</si>
  <si>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</si>
  <si>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</si>
  <si>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</si>
  <si>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</si>
  <si>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</si>
  <si>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</si>
  <si>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</si>
  <si>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</si>
  <si>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</si>
  <si>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</si>
  <si>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</si>
  <si>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</si>
  <si>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</si>
  <si>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</si>
  <si>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</si>
  <si>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</si>
  <si>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</si>
  <si>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</si>
  <si>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</si>
  <si>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</si>
  <si>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</si>
  <si>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</si>
  <si>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</si>
  <si>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</si>
  <si>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</si>
  <si>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</si>
  <si>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</si>
  <si>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</si>
  <si>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</si>
  <si>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</si>
  <si>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</si>
  <si>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</si>
  <si>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</si>
  <si>
    <t>Imperious Greatshield</t>
  </si>
  <si>
    <t>Firearms</t>
  </si>
  <si>
    <t>Cannon</t>
  </si>
  <si>
    <t>Church Cannon</t>
  </si>
  <si>
    <t>Hunter's Pistol</t>
  </si>
  <si>
    <t>Repeating Pistol</t>
  </si>
  <si>
    <t>Evelynn</t>
  </si>
  <si>
    <t>Hunter's Blunderbuss</t>
  </si>
  <si>
    <t>Rosamarius</t>
  </si>
  <si>
    <t>Fist of Gratia</t>
  </si>
  <si>
    <t>Corvian Knight</t>
  </si>
  <si>
    <t>Gargoyle</t>
  </si>
  <si>
    <t>Thorolund</t>
  </si>
  <si>
    <t>Raime</t>
  </si>
  <si>
    <t>Alonne Captain</t>
  </si>
  <si>
    <t>Gravekeeper</t>
  </si>
  <si>
    <t>Attendant</t>
  </si>
  <si>
    <t>Artificial Helmet</t>
  </si>
  <si>
    <t>Giant-horned Helmet</t>
  </si>
  <si>
    <t>Snail Shell</t>
  </si>
  <si>
    <t>Overseer's Mask</t>
  </si>
  <si>
    <t>Suspicious Gold Mask</t>
  </si>
  <si>
    <t>Fang Boar Helm</t>
  </si>
  <si>
    <t>Barrel</t>
  </si>
  <si>
    <t>Bucket</t>
  </si>
  <si>
    <t>Sack</t>
  </si>
  <si>
    <t>Rosaria's Dress</t>
  </si>
  <si>
    <t>Salvador's Hat</t>
  </si>
  <si>
    <t>Priestly Cap</t>
  </si>
  <si>
    <t>Spell Tool: Miracles</t>
  </si>
  <si>
    <t>Spell Tool: Sorceries</t>
  </si>
  <si>
    <t>Spell Tool: Hexes</t>
  </si>
  <si>
    <t>Spell Tool: Pyromancies</t>
  </si>
  <si>
    <t>Hybrid</t>
  </si>
  <si>
    <t># 10 / 10</t>
  </si>
  <si>
    <t># 10</t>
  </si>
  <si>
    <t># 50</t>
  </si>
  <si>
    <t># 30</t>
  </si>
  <si>
    <t># 20</t>
  </si>
  <si>
    <t># 40</t>
  </si>
  <si>
    <t># 25</t>
  </si>
  <si>
    <t># 15 / 15</t>
  </si>
  <si>
    <t># 20 / 20</t>
  </si>
  <si>
    <t># 30 / 30</t>
  </si>
  <si>
    <t># 40 / 40</t>
  </si>
  <si>
    <t># 25 / 25</t>
  </si>
  <si>
    <t>Fool's Catalyst</t>
  </si>
  <si>
    <t>Spell Tool: Luck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</si>
</sst>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9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16" fontId="0" fillId="14" borderId="0" xfId="0" applyNumberFormat="1" applyFill="1" applyBorder="1" applyAlignment="1">
      <alignment horizontal="left"/>
    </xf>
    <xf numFmtId="0" fontId="0" fillId="2" borderId="0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473"/>
  <sheetViews>
    <sheetView zoomScaleNormal="100" workbookViewId="0">
      <pane ySplit="1" topLeftCell="A2" activePane="bottomLeft" state="frozen"/>
      <selection pane="bottomLeft" activeCell="F10" sqref="F1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413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414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3.5</v>
      </c>
      <c r="J4" s="148">
        <v>3.5</v>
      </c>
      <c r="K4" s="148">
        <v>3</v>
      </c>
      <c r="L4" s="14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827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50">
        <v>2.8</v>
      </c>
      <c r="J5" s="150">
        <v>2.8</v>
      </c>
      <c r="K5" s="150">
        <v>2.8</v>
      </c>
      <c r="L5" s="150">
        <v>2.8</v>
      </c>
      <c r="M5" s="150">
        <v>2.8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827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50">
        <v>2.8</v>
      </c>
      <c r="J6" s="150">
        <v>2.8</v>
      </c>
      <c r="K6" s="150">
        <v>2.8</v>
      </c>
      <c r="L6" s="150">
        <v>2.8</v>
      </c>
      <c r="M6" s="150">
        <v>2.8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50">
        <v>2.8</v>
      </c>
      <c r="J7" s="150">
        <v>2.8</v>
      </c>
      <c r="K7" s="150">
        <v>2.8</v>
      </c>
      <c r="L7" s="150">
        <v>2.8</v>
      </c>
      <c r="M7" s="150">
        <v>2.8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2.8</v>
      </c>
      <c r="J8" s="148">
        <v>2.8</v>
      </c>
      <c r="K8" s="150">
        <v>2.8</v>
      </c>
      <c r="L8" s="150">
        <v>2.8</v>
      </c>
      <c r="M8" s="150">
        <v>2.8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3</v>
      </c>
      <c r="J9" s="148">
        <v>3</v>
      </c>
      <c r="K9" s="148">
        <v>3</v>
      </c>
      <c r="L9" s="148">
        <v>3</v>
      </c>
      <c r="M9" s="14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3</v>
      </c>
      <c r="G10" s="10">
        <v>1.5</v>
      </c>
      <c r="H10" s="10">
        <v>1.5</v>
      </c>
      <c r="I10" s="148">
        <v>0</v>
      </c>
      <c r="J10" s="148">
        <v>0</v>
      </c>
      <c r="K10" s="148">
        <v>0</v>
      </c>
      <c r="L10" s="148">
        <v>0</v>
      </c>
      <c r="M10" s="148">
        <v>0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3</v>
      </c>
      <c r="J11" s="148">
        <v>3</v>
      </c>
      <c r="K11" s="148">
        <v>3</v>
      </c>
      <c r="L11" s="148">
        <v>3</v>
      </c>
      <c r="M11" s="14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3</v>
      </c>
      <c r="J12" s="148">
        <v>3</v>
      </c>
      <c r="K12" s="148">
        <v>3</v>
      </c>
      <c r="L12" s="148">
        <v>3</v>
      </c>
      <c r="M12" s="14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3</v>
      </c>
      <c r="J13" s="148">
        <v>3</v>
      </c>
      <c r="K13" s="148">
        <v>3</v>
      </c>
      <c r="L13" s="148">
        <v>3</v>
      </c>
      <c r="M13" s="14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3</v>
      </c>
      <c r="J14" s="148">
        <v>3</v>
      </c>
      <c r="K14" s="148">
        <v>3</v>
      </c>
      <c r="L14" s="148">
        <v>3</v>
      </c>
      <c r="M14" s="14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3</v>
      </c>
      <c r="J15" s="148">
        <v>3</v>
      </c>
      <c r="K15" s="148">
        <v>3</v>
      </c>
      <c r="L15" s="148">
        <v>3</v>
      </c>
      <c r="M15" s="14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4.5</v>
      </c>
      <c r="K16" s="148">
        <v>3</v>
      </c>
      <c r="L16" s="148">
        <v>3</v>
      </c>
      <c r="M16" s="14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4.5</v>
      </c>
      <c r="J17" s="148">
        <v>1</v>
      </c>
      <c r="K17" s="148">
        <v>3</v>
      </c>
      <c r="L17" s="148">
        <v>3</v>
      </c>
      <c r="M17" s="14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1" t="s">
        <v>289</v>
      </c>
      <c r="E18" s="151"/>
      <c r="F18" s="151"/>
      <c r="G18" s="151"/>
      <c r="H18" s="151"/>
      <c r="I18" s="151" t="s">
        <v>335</v>
      </c>
      <c r="J18" s="151"/>
      <c r="K18" s="151"/>
      <c r="L18" s="151"/>
      <c r="M18" s="151"/>
      <c r="N18" s="151" t="s">
        <v>340</v>
      </c>
      <c r="O18" s="151"/>
      <c r="P18" s="151"/>
      <c r="Q18" s="151"/>
      <c r="R18" s="151"/>
      <c r="S18" s="151"/>
      <c r="T18" s="151"/>
      <c r="U18" s="151"/>
      <c r="V18" s="151"/>
      <c r="W18" s="151"/>
      <c r="X18" s="151"/>
      <c r="Y18" s="151"/>
      <c r="Z18" s="151"/>
      <c r="AA18" s="151"/>
      <c r="AB18" s="15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3" t="s">
        <v>20</v>
      </c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  <c r="Q19" s="154"/>
      <c r="R19" s="154"/>
      <c r="S19" s="154"/>
      <c r="T19" s="154"/>
      <c r="U19" s="154"/>
      <c r="V19" s="154"/>
      <c r="W19" s="154"/>
      <c r="X19" s="154"/>
      <c r="Y19" s="154"/>
      <c r="Z19" s="154"/>
      <c r="AA19" s="154"/>
      <c r="AB19" s="154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393.29999999999995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531.29999999999995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531.29999999999995</v>
      </c>
      <c r="AD20" s="58">
        <v>0</v>
      </c>
      <c r="AE20" s="113" t="s">
        <v>792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793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490.72800000000007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601.12800000000004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601.1</v>
      </c>
      <c r="AD21" s="48">
        <f>(ROUND(AC21-AC20,1)/AC20)</f>
        <v>0.13137587050630528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794</v>
      </c>
      <c r="B22" s="87">
        <v>10</v>
      </c>
      <c r="C22" s="21" t="s">
        <v>827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367.08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505.08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505.1</v>
      </c>
      <c r="AD22" s="48">
        <f>(ROUND(AC22-AC20,1)/AC20)</f>
        <v>-4.9313005834744968E-2</v>
      </c>
      <c r="AE22" s="113"/>
      <c r="AF22" s="60"/>
      <c r="AH22" s="64" t="s">
        <v>827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795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367.08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505.08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505.1</v>
      </c>
      <c r="AD23" s="48">
        <f>(ROUND(AC23-AC20,1)/AC20)</f>
        <v>-4.9313005834744968E-2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796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367.08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505.08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505.1</v>
      </c>
      <c r="AD24" s="48">
        <f>(ROUND(AC24-AC20,1)/AC20)</f>
        <v>-4.9313005834744968E-2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646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367.08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505.08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505.1</v>
      </c>
      <c r="AD25" s="48">
        <f>(ROUND(AC25-AC20,1)/AC20)</f>
        <v>-4.9313005834744968E-2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587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129.67500000000001</v>
      </c>
      <c r="T26" s="14">
        <f>(O26/100)*(K26*$K$9)</f>
        <v>337.5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175.17500000000001</v>
      </c>
      <c r="Y26" s="14">
        <f t="shared" si="0"/>
        <v>450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625.20000000000005</v>
      </c>
      <c r="AD26" s="48">
        <f>(ROUND(AC26-AC20,1)/AC20)</f>
        <v>0.17673630717108982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822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225</v>
      </c>
      <c r="Q27" s="14">
        <f>G27*$G$10</f>
        <v>0</v>
      </c>
      <c r="R27" s="14">
        <f>H27*$H$10</f>
        <v>0</v>
      </c>
      <c r="S27" s="14">
        <f>(N27/100)*(I27*$I$10)+(N27/100)*(J27*$J$10)</f>
        <v>0</v>
      </c>
      <c r="T27" s="14">
        <f>(O27/100)*(K27*$J$10)</f>
        <v>0</v>
      </c>
      <c r="U27" s="14">
        <f>(P27/100)*(K27*$K$10)+(P27/100)*(L27*$L$10)</f>
        <v>0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45.5</v>
      </c>
      <c r="Y27" s="14">
        <f t="shared" si="0"/>
        <v>0</v>
      </c>
      <c r="Z27" s="14">
        <f t="shared" si="0"/>
        <v>225</v>
      </c>
      <c r="AA27" s="14">
        <f t="shared" si="0"/>
        <v>0</v>
      </c>
      <c r="AB27" s="14">
        <f t="shared" si="0"/>
        <v>0</v>
      </c>
      <c r="AC27" s="15">
        <f t="shared" si="1"/>
        <v>270.5</v>
      </c>
      <c r="AD27" s="48">
        <f>(ROUND(AC27-AC20,1)/AC20)</f>
        <v>-0.49087144739318661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823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129.67500000000001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337.5</v>
      </c>
      <c r="W28" s="14">
        <f>(R28/100)*(K28*$K$11)+(R28/100)*(L28*$L$11)</f>
        <v>0</v>
      </c>
      <c r="X28" s="14">
        <f t="shared" si="0"/>
        <v>175.17500000000001</v>
      </c>
      <c r="Y28" s="14">
        <f t="shared" si="0"/>
        <v>0</v>
      </c>
      <c r="Z28" s="14">
        <f t="shared" si="0"/>
        <v>0</v>
      </c>
      <c r="AA28" s="14">
        <f t="shared" si="0"/>
        <v>450</v>
      </c>
      <c r="AB28" s="14">
        <f t="shared" si="0"/>
        <v>0</v>
      </c>
      <c r="AC28" s="15">
        <f t="shared" si="1"/>
        <v>625.20000000000005</v>
      </c>
      <c r="AD28" s="48">
        <f>(ROUND(AC28-AC20,1)/AC20)</f>
        <v>0.17673630717108982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824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129.67500000000001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337.5</v>
      </c>
      <c r="X29" s="14">
        <f t="shared" si="0"/>
        <v>175.17500000000001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450</v>
      </c>
      <c r="AC29" s="15">
        <f t="shared" si="1"/>
        <v>625.20000000000005</v>
      </c>
      <c r="AD29" s="48">
        <f>(ROUND(AC29-AC20,1)/AC20)</f>
        <v>0.17673630717108982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825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534.05999999999995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637.55999999999995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637.6</v>
      </c>
      <c r="AD30" s="48">
        <f>(ROUND(AC30-AC20,1)/AC20)</f>
        <v>0.2000752870318088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826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534.05999999999995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637.55999999999995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637.6</v>
      </c>
      <c r="AD31" s="48">
        <f>(ROUND(AC31-AC20,1)/AC20)</f>
        <v>0.2000752870318088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534.05999999999995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637.55999999999995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637.6</v>
      </c>
      <c r="AD32" s="48">
        <f>(ROUND(AC32-AC20,1)/AC20)</f>
        <v>0.2000752870318088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513.36000000000013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623.7600000000001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623.79999999999995</v>
      </c>
      <c r="AD33" s="48">
        <f>(ROUND(AC33-AC20,1)/AC20)</f>
        <v>0.17410126105778281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381.43200000000002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491.83199999999999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491.8</v>
      </c>
      <c r="AD34" s="48">
        <f>(ROUND(AC34-AC20,1)/AC20)</f>
        <v>-7.4345943911161311E-2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352.8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520.79999999999995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520.79999999999995</v>
      </c>
      <c r="AD35" s="58">
        <v>0</v>
      </c>
      <c r="AE35" s="113" t="s">
        <v>792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793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465.69600000000003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600.096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600.1</v>
      </c>
      <c r="AD36" s="48">
        <f>(ROUND(AC36-AC35,1)/AC35)</f>
        <v>0.1522657450076805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794</v>
      </c>
      <c r="B37" s="89">
        <v>16</v>
      </c>
      <c r="C37" s="21" t="s">
        <v>827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329.28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497.28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497.3</v>
      </c>
      <c r="AD37" s="48">
        <f>(ROUND(AC37-AC35,1)/AC35)</f>
        <v>-4.5122887864823352E-2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795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329.28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497.28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497.3</v>
      </c>
      <c r="AD38" s="48">
        <f>(ROUND(AC38-AC35,1)/AC35)</f>
        <v>-4.5122887864823352E-2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796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329.28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497.28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497.3</v>
      </c>
      <c r="AD39" s="48">
        <f>(ROUND(AC39-AC35,1)/AC35)</f>
        <v>-4.5122887864823352E-2</v>
      </c>
      <c r="AE39" s="113"/>
      <c r="AF39" s="60"/>
      <c r="AH39" s="64" t="s">
        <v>827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646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329.28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497.28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497.3</v>
      </c>
      <c r="AD40" s="48">
        <f>(ROUND(AC40-AC35,1)/AC35)</f>
        <v>-4.5122887864823352E-2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587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114.66000000000001</v>
      </c>
      <c r="T41" s="14">
        <f>(O41/100)*(K41*$K$9)</f>
        <v>303.75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169.26000000000002</v>
      </c>
      <c r="Y41" s="14">
        <f t="shared" si="3"/>
        <v>438.75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608</v>
      </c>
      <c r="AD41" s="48">
        <f>(ROUND(AC41-AC35,1)/AC35)</f>
        <v>0.16743471582181263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822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270</v>
      </c>
      <c r="Q42" s="14">
        <f>G42*$G$10</f>
        <v>0</v>
      </c>
      <c r="R42" s="14">
        <f>H42*$H$10</f>
        <v>0</v>
      </c>
      <c r="S42" s="14">
        <f>(N42/100)*(I42*$I$10)+(N42/100)*(J42*$J$10)</f>
        <v>0</v>
      </c>
      <c r="T42" s="14">
        <f>(O42/100)*(K42*$J$10)</f>
        <v>0</v>
      </c>
      <c r="U42" s="14">
        <f>(P42/100)*(K42*$K$10)+(P42/100)*(L42*$L$10)</f>
        <v>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54.6</v>
      </c>
      <c r="Y42" s="14">
        <f t="shared" si="3"/>
        <v>0</v>
      </c>
      <c r="Z42" s="14">
        <f t="shared" si="4"/>
        <v>270</v>
      </c>
      <c r="AA42" s="14">
        <f t="shared" si="5"/>
        <v>0</v>
      </c>
      <c r="AB42" s="14">
        <f t="shared" si="7"/>
        <v>0</v>
      </c>
      <c r="AC42" s="15">
        <f t="shared" si="6"/>
        <v>324.60000000000002</v>
      </c>
      <c r="AD42" s="48">
        <f>(ROUND(AC42-AC35,1)/AC35)</f>
        <v>-0.37672811059907835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823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114.66000000000001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303.75</v>
      </c>
      <c r="W43" s="14">
        <f>(R43/100)*(K43*$K$11)+(R43/100)*(L43*$L$11)</f>
        <v>0</v>
      </c>
      <c r="X43" s="14">
        <f t="shared" si="2"/>
        <v>169.26000000000002</v>
      </c>
      <c r="Y43" s="14">
        <f t="shared" si="3"/>
        <v>0</v>
      </c>
      <c r="Z43" s="14">
        <f t="shared" si="4"/>
        <v>0</v>
      </c>
      <c r="AA43" s="14">
        <f t="shared" si="5"/>
        <v>438.75</v>
      </c>
      <c r="AB43" s="14">
        <f t="shared" si="7"/>
        <v>0</v>
      </c>
      <c r="AC43" s="15">
        <f t="shared" si="6"/>
        <v>608</v>
      </c>
      <c r="AD43" s="48">
        <f>(ROUND(AC43-AC35,1)/AC35)</f>
        <v>0.16743471582181263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824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114.66000000000001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303.75</v>
      </c>
      <c r="X44" s="14">
        <f t="shared" si="2"/>
        <v>169.26000000000002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438.75</v>
      </c>
      <c r="AC44" s="15">
        <f t="shared" si="6"/>
        <v>608</v>
      </c>
      <c r="AD44" s="48">
        <f>(ROUND(AC44-AC35,1)/AC35)</f>
        <v>0.16743471582181263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825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510.3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636.29999999999995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636.29999999999995</v>
      </c>
      <c r="AD45" s="48">
        <f>(ROUND(AC45-AC35,1)/AC35)</f>
        <v>0.22177419354838712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826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510.3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636.29999999999995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636.29999999999995</v>
      </c>
      <c r="AD46" s="48">
        <f>(ROUND(AC46-AC35,1)/AC35)</f>
        <v>0.22177419354838712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510.3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636.29999999999995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636.29999999999995</v>
      </c>
      <c r="AD47" s="48">
        <f>(ROUND(AC47-AC35,1)/AC35)</f>
        <v>0.22177419354838712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474.43200000000002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608.83199999999999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608.79999999999995</v>
      </c>
      <c r="AD48" s="48">
        <f>(ROUND(AC48-AC35,1)/AC35)</f>
        <v>0.16897081413210446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375.64800000000002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510.048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510</v>
      </c>
      <c r="AD49" s="48">
        <f>(ROUND(AC49-AC35,1)/AC35)</f>
        <v>-2.0737327188940096E-2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388.79999999999995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532.79999999999995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532.79999999999995</v>
      </c>
      <c r="AD50" s="58">
        <v>0</v>
      </c>
      <c r="AE50" s="113" t="s">
        <v>792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793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491.90400000000011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607.10400000000016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607.1</v>
      </c>
      <c r="AD51" s="48">
        <f>(ROUND(AC51-AC50,1)/AC50)</f>
        <v>0.13945195195195195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794</v>
      </c>
      <c r="B52" s="87">
        <v>12</v>
      </c>
      <c r="C52" s="21" t="s">
        <v>827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362.88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506.88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506.9</v>
      </c>
      <c r="AD52" s="48">
        <f>(ROUND(AC52-AC50,1)/AC50)</f>
        <v>-4.8611111111111112E-2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795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362.88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506.88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506.9</v>
      </c>
      <c r="AD53" s="48">
        <f>(ROUND(AC53-AC50,1)/AC50)</f>
        <v>-4.8611111111111112E-2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796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362.88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506.88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506.9</v>
      </c>
      <c r="AD54" s="48">
        <f>(ROUND(AC54-AC50,1)/AC50)</f>
        <v>-4.8611111111111112E-2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646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362.88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506.88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506.9</v>
      </c>
      <c r="AD55" s="48">
        <f>(ROUND(AC55-AC50,1)/AC50)</f>
        <v>-4.8611111111111112E-2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587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126.36</v>
      </c>
      <c r="T56" s="14">
        <f>(O56/100)*(K56*$K$9)</f>
        <v>342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173.16</v>
      </c>
      <c r="Y56" s="14">
        <f t="shared" si="9"/>
        <v>462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635.20000000000005</v>
      </c>
      <c r="AD56" s="48">
        <f>(ROUND(AC56-AC50,1)/AC50)</f>
        <v>0.19219219219219222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822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240</v>
      </c>
      <c r="Q57" s="14">
        <f>G57*$G$10</f>
        <v>0</v>
      </c>
      <c r="R57" s="14">
        <f>H57*$H$10</f>
        <v>0</v>
      </c>
      <c r="S57" s="14">
        <f>(N57/100)*(I57*$I$10)+(N57/100)*(J57*$J$10)</f>
        <v>0</v>
      </c>
      <c r="T57" s="14">
        <f>(O57/100)*(K57*$J$10)</f>
        <v>0</v>
      </c>
      <c r="U57" s="14">
        <f>(P57/100)*(K57*$K$10)+(P57/100)*(L57*$L$10)</f>
        <v>0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46.800000000000004</v>
      </c>
      <c r="Y57" s="14">
        <f t="shared" si="9"/>
        <v>0</v>
      </c>
      <c r="Z57" s="14">
        <f t="shared" si="10"/>
        <v>240</v>
      </c>
      <c r="AA57" s="14">
        <f t="shared" si="11"/>
        <v>0</v>
      </c>
      <c r="AB57" s="14">
        <f t="shared" si="13"/>
        <v>0</v>
      </c>
      <c r="AC57" s="15">
        <f t="shared" si="12"/>
        <v>286.8</v>
      </c>
      <c r="AD57" s="48">
        <f>(ROUND(AC57-AC50,1)/AC50)</f>
        <v>-0.46171171171171177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823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126.36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342</v>
      </c>
      <c r="W58" s="14">
        <f>(R58/100)*(K58*$K$11)+(R58/100)*(L58*$L$11)</f>
        <v>0</v>
      </c>
      <c r="X58" s="14">
        <f t="shared" si="8"/>
        <v>173.16</v>
      </c>
      <c r="Y58" s="14">
        <f t="shared" si="9"/>
        <v>0</v>
      </c>
      <c r="Z58" s="14">
        <f t="shared" si="10"/>
        <v>0</v>
      </c>
      <c r="AA58" s="14">
        <f t="shared" si="11"/>
        <v>462</v>
      </c>
      <c r="AB58" s="14">
        <f t="shared" si="13"/>
        <v>0</v>
      </c>
      <c r="AC58" s="15">
        <f t="shared" si="12"/>
        <v>635.20000000000005</v>
      </c>
      <c r="AD58" s="48">
        <f>(ROUND(AC58-AC50,1)/AC50)</f>
        <v>0.19219219219219222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824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126.36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342</v>
      </c>
      <c r="X59" s="14">
        <f t="shared" si="8"/>
        <v>173.16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462</v>
      </c>
      <c r="AC59" s="15">
        <f t="shared" si="12"/>
        <v>635.20000000000005</v>
      </c>
      <c r="AD59" s="48">
        <f>(ROUND(AC59-AC50,1)/AC50)</f>
        <v>0.19219219219219222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825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534.6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642.6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642.6</v>
      </c>
      <c r="AD60" s="48">
        <f>(ROUND(AC60-AC50,1)/AC50)</f>
        <v>0.20608108108108109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826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534.6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642.6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642.6</v>
      </c>
      <c r="AD61" s="48">
        <f>(ROUND(AC61-AC50,1)/AC50)</f>
        <v>0.20608108108108109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534.6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642.6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642.6</v>
      </c>
      <c r="AD62" s="48">
        <f>(ROUND(AC62-AC50,1)/AC50)</f>
        <v>0.20608108108108109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505.1520000000001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620.35200000000009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620.4</v>
      </c>
      <c r="AD63" s="48">
        <f>(ROUND(AC63-AC50,1)/AC50)</f>
        <v>0.16441441441441443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386.49600000000009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501.69600000000008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501.7</v>
      </c>
      <c r="AD64" s="48">
        <f>(ROUND(AC64-AC50,1)/AC50)</f>
        <v>-5.8370870870870881E-2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382.5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532.5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532.5</v>
      </c>
      <c r="AD65" s="58">
        <v>0</v>
      </c>
      <c r="AE65" s="113" t="s">
        <v>792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793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487.2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607.20000000000005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607.20000000000005</v>
      </c>
      <c r="AD66" s="48">
        <f>(ROUND(AC66-AC65,1)/AC65)</f>
        <v>0.14028169014084507</v>
      </c>
      <c r="AE66" s="113"/>
      <c r="AF66" s="60"/>
      <c r="AH66" s="59"/>
    </row>
    <row r="67" spans="1:44">
      <c r="A67" s="99" t="s">
        <v>794</v>
      </c>
      <c r="B67" s="89">
        <v>10</v>
      </c>
      <c r="C67" s="21" t="s">
        <v>827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357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507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507</v>
      </c>
      <c r="AD67" s="48">
        <f>(ROUND(AC67-AC65,1)/AC65)</f>
        <v>-4.788732394366197E-2</v>
      </c>
      <c r="AE67" s="113"/>
      <c r="AF67" s="60"/>
      <c r="AH67" s="59"/>
    </row>
    <row r="68" spans="1:44">
      <c r="A68" s="99" t="s">
        <v>795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357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507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507</v>
      </c>
      <c r="AD68" s="48">
        <f>(ROUND(AC68-AC65,1)/AC65)</f>
        <v>-4.788732394366197E-2</v>
      </c>
      <c r="AE68" s="113"/>
      <c r="AF68" s="60"/>
      <c r="AH68" s="59"/>
    </row>
    <row r="69" spans="1:44">
      <c r="A69" s="99" t="s">
        <v>796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357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507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507</v>
      </c>
      <c r="AD69" s="48">
        <f>(ROUND(AC69-AC65,1)/AC65)</f>
        <v>-4.788732394366197E-2</v>
      </c>
      <c r="AE69" s="113"/>
      <c r="AF69" s="60"/>
      <c r="AH69" s="59"/>
    </row>
    <row r="70" spans="1:44">
      <c r="A70" s="99" t="s">
        <v>646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357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507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507</v>
      </c>
      <c r="AD70" s="48">
        <f>(ROUND(AC70-AC65,1)/AC65)</f>
        <v>-4.788732394366197E-2</v>
      </c>
      <c r="AE70" s="113"/>
      <c r="AF70" s="60"/>
      <c r="AH70" s="59"/>
    </row>
    <row r="71" spans="1:44">
      <c r="A71" s="99" t="s">
        <v>587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125.97</v>
      </c>
      <c r="T71" s="14">
        <f>(O71/100)*(K71*$K$9)</f>
        <v>324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175.37</v>
      </c>
      <c r="Y71" s="14">
        <f t="shared" si="15"/>
        <v>444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619.4</v>
      </c>
      <c r="AD71" s="48">
        <f>(ROUND(AC71-AC65,1)/AC65)</f>
        <v>0.1631924882629108</v>
      </c>
      <c r="AE71" s="113"/>
      <c r="AF71" s="60"/>
      <c r="AH71" s="59"/>
    </row>
    <row r="72" spans="1:44">
      <c r="A72" s="99" t="s">
        <v>822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240</v>
      </c>
      <c r="Q72" s="14">
        <f>G72*$G$10</f>
        <v>0</v>
      </c>
      <c r="R72" s="14">
        <f>H72*$H$10</f>
        <v>0</v>
      </c>
      <c r="S72" s="14">
        <f>(N72/100)*(I72*$I$10)+(N72/100)*(J72*$J$10)</f>
        <v>0</v>
      </c>
      <c r="T72" s="14">
        <f>(O72/100)*(K72*$J$10)</f>
        <v>0</v>
      </c>
      <c r="U72" s="14">
        <f>(P72/100)*(K72*$K$10)+(P72/100)*(L72*$L$10)</f>
        <v>0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49.4</v>
      </c>
      <c r="Y72" s="14">
        <f t="shared" si="15"/>
        <v>0</v>
      </c>
      <c r="Z72" s="14">
        <f t="shared" si="16"/>
        <v>240</v>
      </c>
      <c r="AA72" s="14">
        <f t="shared" si="17"/>
        <v>0</v>
      </c>
      <c r="AB72" s="14">
        <f t="shared" si="19"/>
        <v>0</v>
      </c>
      <c r="AC72" s="15">
        <f t="shared" si="18"/>
        <v>289.39999999999998</v>
      </c>
      <c r="AD72" s="48">
        <f>(ROUND(AC72-AC65,1)/AC65)</f>
        <v>-0.45652582159624411</v>
      </c>
      <c r="AE72" s="113"/>
      <c r="AF72" s="60"/>
      <c r="AH72" s="59"/>
    </row>
    <row r="73" spans="1:44">
      <c r="A73" s="99" t="s">
        <v>823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125.97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324</v>
      </c>
      <c r="W73" s="14">
        <f>(R73/100)*(K73*$K$11)+(R73/100)*(L73*$L$11)</f>
        <v>0</v>
      </c>
      <c r="X73" s="14">
        <f t="shared" si="14"/>
        <v>175.37</v>
      </c>
      <c r="Y73" s="14">
        <f t="shared" si="15"/>
        <v>0</v>
      </c>
      <c r="Z73" s="14">
        <f t="shared" si="16"/>
        <v>0</v>
      </c>
      <c r="AA73" s="14">
        <f t="shared" si="17"/>
        <v>444</v>
      </c>
      <c r="AB73" s="14">
        <f t="shared" si="19"/>
        <v>0</v>
      </c>
      <c r="AC73" s="15">
        <f t="shared" si="18"/>
        <v>619.4</v>
      </c>
      <c r="AD73" s="48">
        <f>(ROUND(AC73-AC65,1)/AC65)</f>
        <v>0.1631924882629108</v>
      </c>
      <c r="AE73" s="113"/>
      <c r="AF73" s="60"/>
      <c r="AH73" s="59"/>
    </row>
    <row r="74" spans="1:44">
      <c r="A74" s="99" t="s">
        <v>824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125.97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324</v>
      </c>
      <c r="X74" s="14">
        <f t="shared" si="14"/>
        <v>175.37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444</v>
      </c>
      <c r="AC74" s="15">
        <f t="shared" si="18"/>
        <v>619.4</v>
      </c>
      <c r="AD74" s="48">
        <f>(ROUND(AC74-AC65,1)/AC65)</f>
        <v>0.1631924882629108</v>
      </c>
      <c r="AE74" s="113"/>
      <c r="AF74" s="60"/>
      <c r="AH74" s="59"/>
    </row>
    <row r="75" spans="1:44">
      <c r="A75" s="99" t="s">
        <v>825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529.875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642.375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642.4</v>
      </c>
      <c r="AD75" s="48">
        <f>(ROUND(AC75-AC65,1)/AC65)</f>
        <v>0.20638497652582161</v>
      </c>
      <c r="AE75" s="113"/>
      <c r="AF75" s="60"/>
      <c r="AH75" s="59"/>
    </row>
    <row r="76" spans="1:44">
      <c r="A76" s="99" t="s">
        <v>826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529.875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642.375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642.4</v>
      </c>
      <c r="AD76" s="48">
        <f>(ROUND(AC76-AC65,1)/AC65)</f>
        <v>0.20638497652582161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529.875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642.375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642.4</v>
      </c>
      <c r="AD77" s="48">
        <f>(ROUND(AC77-AC65,1)/AC65)</f>
        <v>0.20638497652582161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508.79999999999995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628.79999999999995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628.79999999999995</v>
      </c>
      <c r="AD78" s="48">
        <f>(ROUND(AC78-AC65,1)/AC65)</f>
        <v>0.1808450704225352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370.8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490.8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490.8</v>
      </c>
      <c r="AD79" s="48">
        <f>(ROUND(AC79-AC65,1)/AC65)</f>
        <v>-7.8309859154929579E-2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402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536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536</v>
      </c>
      <c r="AD80" s="58">
        <v>0</v>
      </c>
      <c r="AE80" s="113" t="s">
        <v>792</v>
      </c>
      <c r="AF80" s="60"/>
      <c r="AH80" s="59"/>
    </row>
    <row r="81" spans="1:34">
      <c r="A81" s="99" t="s">
        <v>793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499.01600000000002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606.21600000000001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606.20000000000005</v>
      </c>
      <c r="AD81" s="48">
        <f>(ROUND(AC81-AC80,1)/AC80)</f>
        <v>0.13097014925373135</v>
      </c>
      <c r="AE81" s="113"/>
      <c r="AF81" s="60"/>
      <c r="AH81" s="59"/>
    </row>
    <row r="82" spans="1:34">
      <c r="A82" s="99" t="s">
        <v>794</v>
      </c>
      <c r="B82" s="87">
        <v>14</v>
      </c>
      <c r="C82" s="21" t="s">
        <v>827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375.2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509.2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509.2</v>
      </c>
      <c r="AD82" s="48">
        <f>(ROUND(AC82-AC80,1)/AC80)</f>
        <v>-0.05</v>
      </c>
      <c r="AE82" s="113"/>
      <c r="AF82" s="60"/>
      <c r="AH82" s="59"/>
    </row>
    <row r="83" spans="1:34">
      <c r="A83" s="99" t="s">
        <v>795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375.2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509.2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509.2</v>
      </c>
      <c r="AD83" s="48">
        <f>(ROUND(AC83-AC80,1)/AC80)</f>
        <v>-0.05</v>
      </c>
      <c r="AE83" s="113"/>
      <c r="AF83" s="60"/>
      <c r="AH83" s="59"/>
    </row>
    <row r="84" spans="1:34">
      <c r="A84" s="99" t="s">
        <v>796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375.2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509.2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509.2</v>
      </c>
      <c r="AD84" s="48">
        <f>(ROUND(AC84-AC80,1)/AC80)</f>
        <v>-0.05</v>
      </c>
      <c r="AE84" s="113"/>
      <c r="AF84" s="60"/>
      <c r="AH84" s="59"/>
    </row>
    <row r="85" spans="1:34" ht="15" customHeight="1">
      <c r="A85" s="99" t="s">
        <v>646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375.2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509.2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509.2</v>
      </c>
      <c r="AD85" s="48">
        <f>(ROUND(AC85-AC80,1)/AC80)</f>
        <v>-0.05</v>
      </c>
      <c r="AE85" s="113"/>
      <c r="AF85" s="60"/>
      <c r="AH85" s="59"/>
    </row>
    <row r="86" spans="1:34" ht="15" customHeight="1">
      <c r="A86" s="99" t="s">
        <v>587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132.6</v>
      </c>
      <c r="T86" s="14">
        <f>(O86/100)*(K86*$K$9)</f>
        <v>340.20000000000005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176.8</v>
      </c>
      <c r="Y86" s="14">
        <f t="shared" si="21"/>
        <v>448.20000000000005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625</v>
      </c>
      <c r="AD86" s="48">
        <f>(ROUND(AC86-AC80,1)/AC80)</f>
        <v>0.16604477611940299</v>
      </c>
      <c r="AE86" s="113"/>
      <c r="AF86" s="60"/>
      <c r="AH86" s="59"/>
    </row>
    <row r="87" spans="1:34" ht="15" customHeight="1">
      <c r="A87" s="99" t="s">
        <v>822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216</v>
      </c>
      <c r="Q87" s="14">
        <f>G87*$G$10</f>
        <v>0</v>
      </c>
      <c r="R87" s="14">
        <f>H87*$H$10</f>
        <v>0</v>
      </c>
      <c r="S87" s="14">
        <f>(N87/100)*(I87*$I$10)+(N87/100)*(J87*$J$10)</f>
        <v>0</v>
      </c>
      <c r="T87" s="14">
        <f>(O87/100)*(K87*$J$10)</f>
        <v>0</v>
      </c>
      <c r="U87" s="14">
        <f>(P87/100)*(K87*$K$10)+(P87/100)*(L87*$L$10)</f>
        <v>0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44.2</v>
      </c>
      <c r="Y87" s="14">
        <f t="shared" si="21"/>
        <v>0</v>
      </c>
      <c r="Z87" s="14">
        <f t="shared" si="22"/>
        <v>216</v>
      </c>
      <c r="AA87" s="14">
        <f t="shared" si="23"/>
        <v>0</v>
      </c>
      <c r="AB87" s="14">
        <f t="shared" si="25"/>
        <v>0</v>
      </c>
      <c r="AC87" s="15">
        <f t="shared" si="24"/>
        <v>260.2</v>
      </c>
      <c r="AD87" s="48">
        <f>(ROUND(AC87-AC80,1)/AC80)</f>
        <v>-0.51455223880597012</v>
      </c>
      <c r="AE87" s="113"/>
      <c r="AF87" s="60"/>
      <c r="AH87" s="59"/>
    </row>
    <row r="88" spans="1:34" ht="15" customHeight="1">
      <c r="A88" s="99" t="s">
        <v>823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132.6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340.20000000000005</v>
      </c>
      <c r="W88" s="14">
        <f>(R88/100)*(K88*$K$11)+(R88/100)*(L88*$L$11)</f>
        <v>0</v>
      </c>
      <c r="X88" s="14">
        <f t="shared" si="20"/>
        <v>176.8</v>
      </c>
      <c r="Y88" s="14">
        <f t="shared" si="21"/>
        <v>0</v>
      </c>
      <c r="Z88" s="14">
        <f t="shared" si="22"/>
        <v>0</v>
      </c>
      <c r="AA88" s="14">
        <f t="shared" si="23"/>
        <v>448.20000000000005</v>
      </c>
      <c r="AB88" s="14">
        <f t="shared" si="25"/>
        <v>0</v>
      </c>
      <c r="AC88" s="15">
        <f t="shared" si="24"/>
        <v>625</v>
      </c>
      <c r="AD88" s="48">
        <f>(ROUND(AC88-AC80,1)/AC80)</f>
        <v>0.16604477611940299</v>
      </c>
      <c r="AE88" s="113"/>
      <c r="AF88" s="60"/>
      <c r="AH88" s="59"/>
    </row>
    <row r="89" spans="1:34">
      <c r="A89" s="99" t="s">
        <v>824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132.6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340.20000000000005</v>
      </c>
      <c r="X89" s="14">
        <f t="shared" si="20"/>
        <v>176.8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448.20000000000005</v>
      </c>
      <c r="AC89" s="15">
        <f t="shared" si="24"/>
        <v>625</v>
      </c>
      <c r="AD89" s="48">
        <f>(ROUND(AC89-AC80,1)/AC80)</f>
        <v>0.16604477611940299</v>
      </c>
      <c r="AE89" s="113"/>
      <c r="AF89" s="60"/>
      <c r="AH89" s="59"/>
    </row>
    <row r="90" spans="1:34">
      <c r="A90" s="99" t="s">
        <v>825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542.69999999999993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643.19999999999993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643.20000000000005</v>
      </c>
      <c r="AD90" s="48">
        <f>(ROUND(AC90-AC80,1)/AC80)</f>
        <v>0.2</v>
      </c>
      <c r="AE90" s="113"/>
      <c r="AF90" s="60"/>
      <c r="AH90" s="59"/>
    </row>
    <row r="91" spans="1:34">
      <c r="A91" s="99" t="s">
        <v>826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542.69999999999993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643.19999999999993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643.20000000000005</v>
      </c>
      <c r="AD91" s="48">
        <f>(ROUND(AC91-AC80,1)/AC80)</f>
        <v>0.2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542.69999999999993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643.19999999999993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643.20000000000005</v>
      </c>
      <c r="AD92" s="48">
        <f>(ROUND(AC92-AC80,1)/AC80)</f>
        <v>0.2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522.06400000000008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629.26400000000012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629.29999999999995</v>
      </c>
      <c r="AD93" s="48">
        <f>(ROUND(AC93-AC80,1)/AC80)</f>
        <v>0.17406716417910448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381.09600000000006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488.29600000000005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488.3</v>
      </c>
      <c r="AD94" s="48">
        <f>(ROUND(AC94-AC80,1)/AC80)</f>
        <v>-8.8992537313432846E-2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374.40000000000003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530.40000000000009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530.4</v>
      </c>
      <c r="AD95" s="58">
        <v>0</v>
      </c>
      <c r="AE95" s="113" t="s">
        <v>792</v>
      </c>
      <c r="AF95" s="60"/>
      <c r="AH95" s="59"/>
    </row>
    <row r="96" spans="1:34">
      <c r="A96" s="99" t="s">
        <v>793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480.48000000000013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605.2800000000002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605.29999999999995</v>
      </c>
      <c r="AD96" s="48">
        <f>(ROUND(AC96-AC95,1)/AC95)</f>
        <v>0.14121417797888389</v>
      </c>
      <c r="AE96" s="113"/>
      <c r="AF96" s="60"/>
      <c r="AH96" s="59"/>
    </row>
    <row r="97" spans="1:34">
      <c r="A97" s="99" t="s">
        <v>794</v>
      </c>
      <c r="B97" s="89">
        <v>10</v>
      </c>
      <c r="C97" s="21" t="s">
        <v>827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349.44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505.44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505.4</v>
      </c>
      <c r="AD97" s="48">
        <f>(ROUND(AC97-AC95,1)/AC95)</f>
        <v>-4.7134238310708898E-2</v>
      </c>
      <c r="AE97" s="113"/>
      <c r="AF97" s="60"/>
      <c r="AH97" s="59"/>
    </row>
    <row r="98" spans="1:34">
      <c r="A98" s="99" t="s">
        <v>795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349.44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505.44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505.4</v>
      </c>
      <c r="AD98" s="48">
        <f>(ROUND(AC98-AC95,1)/AC95)</f>
        <v>-4.7134238310708898E-2</v>
      </c>
      <c r="AE98" s="113"/>
      <c r="AF98" s="60"/>
      <c r="AH98" s="59"/>
    </row>
    <row r="99" spans="1:34">
      <c r="A99" s="99" t="s">
        <v>796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349.44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505.44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505.4</v>
      </c>
      <c r="AD99" s="48">
        <f>(ROUND(AC99-AC95,1)/AC95)</f>
        <v>-4.7134238310708898E-2</v>
      </c>
      <c r="AE99" s="113"/>
      <c r="AF99" s="60"/>
      <c r="AH99" s="59"/>
    </row>
    <row r="100" spans="1:34">
      <c r="A100" s="99" t="s">
        <v>646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349.44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505.44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505.4</v>
      </c>
      <c r="AD100" s="48">
        <f>(ROUND(AC100-AC95,1)/AC95)</f>
        <v>-4.7134238310708898E-2</v>
      </c>
      <c r="AE100" s="113"/>
      <c r="AF100" s="60"/>
      <c r="AH100" s="59"/>
    </row>
    <row r="101" spans="1:34">
      <c r="A101" s="99" t="s">
        <v>587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121.68</v>
      </c>
      <c r="T101" s="14">
        <f>(O101/100)*(K101*$K$9)</f>
        <v>325.125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172.38</v>
      </c>
      <c r="Y101" s="14">
        <f t="shared" si="27"/>
        <v>452.625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625</v>
      </c>
      <c r="AD101" s="48">
        <f>(ROUND(AC101-AC95,1)/AC95)</f>
        <v>0.17835595776772248</v>
      </c>
      <c r="AE101" s="113"/>
      <c r="AF101" s="60"/>
      <c r="AH101" s="59"/>
    </row>
    <row r="102" spans="1:34">
      <c r="A102" s="99" t="s">
        <v>822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255</v>
      </c>
      <c r="Q102" s="14">
        <f>G102*$G$10</f>
        <v>0</v>
      </c>
      <c r="R102" s="14">
        <f>H102*$H$10</f>
        <v>0</v>
      </c>
      <c r="S102" s="14">
        <f>(N102/100)*(I102*$I$10)+(N102/100)*(J102*$J$10)</f>
        <v>0</v>
      </c>
      <c r="T102" s="14">
        <f>(O102/100)*(K102*$J$10)</f>
        <v>0</v>
      </c>
      <c r="U102" s="14">
        <f>(P102/100)*(K102*$K$10)+(P102/100)*(L102*$L$10)</f>
        <v>0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50.7</v>
      </c>
      <c r="Y102" s="14">
        <f t="shared" si="27"/>
        <v>0</v>
      </c>
      <c r="Z102" s="14">
        <f t="shared" si="28"/>
        <v>255</v>
      </c>
      <c r="AA102" s="14">
        <f t="shared" si="29"/>
        <v>0</v>
      </c>
      <c r="AB102" s="14">
        <f t="shared" si="31"/>
        <v>0</v>
      </c>
      <c r="AC102" s="15">
        <f t="shared" si="30"/>
        <v>305.7</v>
      </c>
      <c r="AD102" s="48">
        <f>(ROUND(AC102-AC95,1)/AC95)</f>
        <v>-0.42364253393665158</v>
      </c>
      <c r="AE102" s="113"/>
      <c r="AF102" s="60"/>
      <c r="AH102" s="59"/>
    </row>
    <row r="103" spans="1:34">
      <c r="A103" s="99" t="s">
        <v>823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121.68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325.125</v>
      </c>
      <c r="W103" s="14">
        <f>(R103/100)*(K103*$K$11)+(R103/100)*(L103*$L$11)</f>
        <v>0</v>
      </c>
      <c r="X103" s="14">
        <f t="shared" si="26"/>
        <v>172.38</v>
      </c>
      <c r="Y103" s="14">
        <f t="shared" si="27"/>
        <v>0</v>
      </c>
      <c r="Z103" s="14">
        <f t="shared" si="28"/>
        <v>0</v>
      </c>
      <c r="AA103" s="14">
        <f t="shared" si="29"/>
        <v>452.625</v>
      </c>
      <c r="AB103" s="14">
        <f t="shared" si="31"/>
        <v>0</v>
      </c>
      <c r="AC103" s="15">
        <f t="shared" si="30"/>
        <v>625</v>
      </c>
      <c r="AD103" s="48">
        <f>(ROUND(AC103-AC95,1)/AC95)</f>
        <v>0.17835595776772248</v>
      </c>
      <c r="AE103" s="113"/>
      <c r="AF103" s="60"/>
      <c r="AH103" s="59"/>
    </row>
    <row r="104" spans="1:34">
      <c r="A104" s="99" t="s">
        <v>824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121.68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325.125</v>
      </c>
      <c r="X104" s="14">
        <f t="shared" si="26"/>
        <v>172.38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452.625</v>
      </c>
      <c r="AC104" s="15">
        <f t="shared" si="30"/>
        <v>625</v>
      </c>
      <c r="AD104" s="48">
        <f>(ROUND(AC104-AC95,1)/AC95)</f>
        <v>0.17835595776772248</v>
      </c>
      <c r="AE104" s="113"/>
      <c r="AF104" s="60"/>
      <c r="AH104" s="59"/>
    </row>
    <row r="105" spans="1:34">
      <c r="A105" s="99" t="s">
        <v>825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0.21323529411764705</v>
      </c>
      <c r="AE105" s="113"/>
      <c r="AF105" s="60"/>
      <c r="AH105" s="59"/>
    </row>
    <row r="106" spans="1:34">
      <c r="A106" s="99" t="s">
        <v>826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0.21323529411764705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0.21323529411764705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491.08800000000008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615.88800000000015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615.9</v>
      </c>
      <c r="AD108" s="48">
        <f>(ROUND(AC108-AC95,1)/AC95)</f>
        <v>0.16119909502262444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383.76000000000005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508.56000000000006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508.6</v>
      </c>
      <c r="AD109" s="48">
        <f>(ROUND(AC109-AC95,1)/AC95)</f>
        <v>-4.110105580693816E-2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500</v>
      </c>
      <c r="AD110" s="58">
        <v>0</v>
      </c>
      <c r="AE110" s="113" t="s">
        <v>792</v>
      </c>
      <c r="AF110" s="60"/>
      <c r="AH110" s="59"/>
    </row>
    <row r="111" spans="1:34">
      <c r="A111" s="99" t="s">
        <v>793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448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608</v>
      </c>
      <c r="AD111" s="48">
        <f>(ROUND(AC111-AC110,1)/AC110)</f>
        <v>0.216</v>
      </c>
      <c r="AE111" s="113"/>
      <c r="AF111" s="60"/>
      <c r="AH111" s="59"/>
    </row>
    <row r="112" spans="1:34">
      <c r="A112" s="99" t="s">
        <v>794</v>
      </c>
      <c r="B112" s="87">
        <v>10</v>
      </c>
      <c r="C112" s="21" t="s">
        <v>827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480</v>
      </c>
      <c r="AD112" s="48">
        <f>(ROUND(AC112-AC110,1)/AC110)</f>
        <v>-0.04</v>
      </c>
      <c r="AE112" s="113"/>
      <c r="AF112" s="60"/>
      <c r="AH112" s="59"/>
    </row>
    <row r="113" spans="1:34">
      <c r="A113" s="99" t="s">
        <v>795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480</v>
      </c>
      <c r="AD113" s="48">
        <f>(ROUND(AC113-AC110,1)/AC110)</f>
        <v>-0.04</v>
      </c>
      <c r="AE113" s="113"/>
      <c r="AF113" s="60"/>
      <c r="AH113" s="59"/>
    </row>
    <row r="114" spans="1:34">
      <c r="A114" s="99" t="s">
        <v>796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480</v>
      </c>
      <c r="AD114" s="48">
        <f>(ROUND(AC114-AC110,1)/AC110)</f>
        <v>-0.04</v>
      </c>
      <c r="AE114" s="113"/>
      <c r="AF114" s="60"/>
      <c r="AH114" s="59"/>
    </row>
    <row r="115" spans="1:34">
      <c r="A115" s="99" t="s">
        <v>646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480</v>
      </c>
      <c r="AD115" s="48">
        <f>(ROUND(AC115-AC110,1)/AC110)</f>
        <v>-0.04</v>
      </c>
      <c r="AE115" s="113"/>
      <c r="AF115" s="60"/>
      <c r="AH115" s="59"/>
    </row>
    <row r="116" spans="1:34">
      <c r="A116" s="99" t="s">
        <v>587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97.5</v>
      </c>
      <c r="T116" s="14">
        <f>(O116/100)*(K116*$K$9)</f>
        <v>270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162.5</v>
      </c>
      <c r="Y116" s="14">
        <f t="shared" si="33"/>
        <v>420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582.5</v>
      </c>
      <c r="AD116" s="48">
        <f>(ROUND(AC116-AC110,1)/AC110)</f>
        <v>0.16500000000000001</v>
      </c>
      <c r="AE116" s="113"/>
      <c r="AF116" s="60"/>
      <c r="AH116" s="59"/>
    </row>
    <row r="117" spans="1:34">
      <c r="A117" s="99" t="s">
        <v>822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300</v>
      </c>
      <c r="Q117" s="14">
        <f>G117*$G$10</f>
        <v>0</v>
      </c>
      <c r="R117" s="14">
        <f>H117*$H$10</f>
        <v>0</v>
      </c>
      <c r="S117" s="14">
        <f>(N117/100)*(I117*$I$10)+(N117/100)*(J117*$J$10)</f>
        <v>0</v>
      </c>
      <c r="T117" s="14">
        <f>(O117/100)*(K117*$J$10)</f>
        <v>0</v>
      </c>
      <c r="U117" s="14">
        <f>(P117/100)*(K117*$K$10)+(P117/100)*(L117*$L$10)</f>
        <v>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65</v>
      </c>
      <c r="Y117" s="14">
        <f t="shared" si="33"/>
        <v>0</v>
      </c>
      <c r="Z117" s="14">
        <f t="shared" si="34"/>
        <v>300</v>
      </c>
      <c r="AA117" s="14">
        <f t="shared" si="35"/>
        <v>0</v>
      </c>
      <c r="AB117" s="14">
        <f t="shared" si="37"/>
        <v>0</v>
      </c>
      <c r="AC117" s="15">
        <f t="shared" si="36"/>
        <v>365</v>
      </c>
      <c r="AD117" s="48">
        <f>(ROUND(AC117-AC110,1)/AC110)</f>
        <v>-0.27</v>
      </c>
      <c r="AE117" s="113"/>
      <c r="AF117" s="60"/>
      <c r="AH117" s="59"/>
    </row>
    <row r="118" spans="1:34" ht="15" customHeight="1">
      <c r="A118" s="99" t="s">
        <v>823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97.5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270</v>
      </c>
      <c r="W118" s="14">
        <f>(R118/100)*(K118*$K$11)+(R118/100)*(L118*$L$11)</f>
        <v>0</v>
      </c>
      <c r="X118" s="14">
        <f t="shared" si="32"/>
        <v>162.5</v>
      </c>
      <c r="Y118" s="14">
        <f t="shared" si="33"/>
        <v>0</v>
      </c>
      <c r="Z118" s="14">
        <f t="shared" si="34"/>
        <v>0</v>
      </c>
      <c r="AA118" s="14">
        <f t="shared" si="35"/>
        <v>420</v>
      </c>
      <c r="AB118" s="14">
        <f t="shared" si="37"/>
        <v>0</v>
      </c>
      <c r="AC118" s="15">
        <f t="shared" si="36"/>
        <v>582.5</v>
      </c>
      <c r="AD118" s="48">
        <f>(ROUND(AC118-AC110,1)/AC110)</f>
        <v>0.16500000000000001</v>
      </c>
      <c r="AE118" s="113"/>
      <c r="AF118" s="60"/>
      <c r="AH118" s="59"/>
    </row>
    <row r="119" spans="1:34" ht="15" customHeight="1">
      <c r="A119" s="99" t="s">
        <v>824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97.5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270</v>
      </c>
      <c r="X119" s="14">
        <f t="shared" si="32"/>
        <v>162.5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420</v>
      </c>
      <c r="AC119" s="15">
        <f t="shared" si="36"/>
        <v>582.5</v>
      </c>
      <c r="AD119" s="48">
        <f>(ROUND(AC119-AC110,1)/AC110)</f>
        <v>0.16500000000000001</v>
      </c>
      <c r="AE119" s="113"/>
      <c r="AF119" s="60"/>
      <c r="AH119" s="59"/>
    </row>
    <row r="120" spans="1:34" ht="15" customHeight="1">
      <c r="A120" s="99" t="s">
        <v>825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472.5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622.5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622.5</v>
      </c>
      <c r="AD120" s="48">
        <f>(ROUND(AC120-AC110,1)/AC110)</f>
        <v>0.245</v>
      </c>
      <c r="AE120" s="113"/>
      <c r="AF120" s="60"/>
      <c r="AH120" s="59"/>
    </row>
    <row r="121" spans="1:34" ht="15" customHeight="1">
      <c r="A121" s="99" t="s">
        <v>826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472.5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622.5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622.5</v>
      </c>
      <c r="AD121" s="48">
        <f>(ROUND(AC121-AC110,1)/AC110)</f>
        <v>0.245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472.5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622.5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622.5</v>
      </c>
      <c r="AD122" s="48">
        <f>(ROUND(AC122-AC110,1)/AC110)</f>
        <v>0.245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552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552</v>
      </c>
      <c r="AD123" s="48">
        <f>(ROUND(AC123-AC110,1)/AC110)</f>
        <v>0.104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372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532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532</v>
      </c>
      <c r="AD124" s="48">
        <f>(ROUND(AC124-AC110,1)/AC110)</f>
        <v>6.4000000000000001E-2</v>
      </c>
      <c r="AE124" s="113"/>
      <c r="AF124" s="60"/>
      <c r="AH124" s="59"/>
    </row>
    <row r="125" spans="1:34">
      <c r="A125" s="106" t="s">
        <v>0</v>
      </c>
      <c r="B125" s="88" t="s">
        <v>878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268.8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492.8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492.8</v>
      </c>
      <c r="AD125" s="58">
        <v>0</v>
      </c>
      <c r="AE125" s="113" t="s">
        <v>792</v>
      </c>
      <c r="AF125" s="60"/>
      <c r="AH125" s="59"/>
    </row>
    <row r="126" spans="1:34">
      <c r="A126" s="99" t="s">
        <v>793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439.04000000000008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618.24000000000012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618.20000000000005</v>
      </c>
      <c r="AD126" s="48">
        <f>(ROUND(AC126-AC125,1)/AC125)</f>
        <v>0.2544642857142857</v>
      </c>
      <c r="AE126" s="113"/>
      <c r="AF126" s="60"/>
      <c r="AH126" s="59"/>
    </row>
    <row r="127" spans="1:34">
      <c r="A127" s="99" t="s">
        <v>794</v>
      </c>
      <c r="B127" s="89">
        <v>0</v>
      </c>
      <c r="C127" s="21" t="s">
        <v>827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250.88000000000002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474.88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474.9</v>
      </c>
      <c r="AD127" s="48">
        <f>(ROUND(AC127-AC125,1)/AC125)</f>
        <v>-3.6323051948051945E-2</v>
      </c>
      <c r="AE127" s="113"/>
      <c r="AF127" s="60"/>
      <c r="AH127" s="59"/>
    </row>
    <row r="128" spans="1:34">
      <c r="A128" s="99" t="s">
        <v>795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250.88000000000002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474.88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474.9</v>
      </c>
      <c r="AD128" s="48">
        <f>(ROUND(AC128-AC125,1)/AC125)</f>
        <v>-3.6323051948051945E-2</v>
      </c>
      <c r="AE128" s="113"/>
      <c r="AF128" s="60"/>
      <c r="AH128" s="59"/>
    </row>
    <row r="129" spans="1:34">
      <c r="A129" s="99" t="s">
        <v>796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250.88000000000002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474.88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474.9</v>
      </c>
      <c r="AD129" s="48">
        <f>(ROUND(AC129-AC125,1)/AC125)</f>
        <v>-3.6323051948051945E-2</v>
      </c>
      <c r="AE129" s="113"/>
      <c r="AF129" s="60"/>
      <c r="AH129" s="59"/>
    </row>
    <row r="130" spans="1:34">
      <c r="A130" s="99" t="s">
        <v>646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250.88000000000002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474.88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474.9</v>
      </c>
      <c r="AD130" s="48">
        <f>(ROUND(AC130-AC125,1)/AC125)</f>
        <v>-3.6323051948051945E-2</v>
      </c>
      <c r="AE130" s="113"/>
      <c r="AF130" s="60"/>
      <c r="AH130" s="59"/>
    </row>
    <row r="131" spans="1:34">
      <c r="A131" s="99" t="s">
        <v>587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87.36</v>
      </c>
      <c r="T131" s="14">
        <f>(O131/100)*(K131*$K$9)</f>
        <v>240.12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160.16</v>
      </c>
      <c r="Y131" s="14">
        <f t="shared" si="39"/>
        <v>414.12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574.29999999999995</v>
      </c>
      <c r="AD131" s="48">
        <f>(ROUND(AC131-AC125,1)/AC125)</f>
        <v>0.1653814935064935</v>
      </c>
      <c r="AE131" s="113"/>
      <c r="AF131" s="60"/>
      <c r="AH131" s="59"/>
    </row>
    <row r="132" spans="1:34">
      <c r="A132" s="99" t="s">
        <v>822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348</v>
      </c>
      <c r="Q132" s="14">
        <f>G132*$G$10</f>
        <v>0</v>
      </c>
      <c r="R132" s="14">
        <f>H132*$H$10</f>
        <v>0</v>
      </c>
      <c r="S132" s="14">
        <f>(N132/100)*(I132*$I$10)+(N132/100)*(J132*$J$10)</f>
        <v>0</v>
      </c>
      <c r="T132" s="14">
        <f>(O132/100)*(K132*$J$10)</f>
        <v>0</v>
      </c>
      <c r="U132" s="14">
        <f>(P132/100)*(K132*$K$10)+(P132/100)*(L132*$L$10)</f>
        <v>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72.8</v>
      </c>
      <c r="Y132" s="14">
        <f t="shared" si="39"/>
        <v>0</v>
      </c>
      <c r="Z132" s="14">
        <f t="shared" si="40"/>
        <v>348</v>
      </c>
      <c r="AA132" s="14">
        <f t="shared" si="41"/>
        <v>0</v>
      </c>
      <c r="AB132" s="14">
        <f t="shared" si="42"/>
        <v>0</v>
      </c>
      <c r="AC132" s="15">
        <f t="shared" si="43"/>
        <v>420.8</v>
      </c>
      <c r="AD132" s="48">
        <f>(ROUND(AC132-AC125,1)/AC125)</f>
        <v>-0.1461038961038961</v>
      </c>
      <c r="AE132" s="113"/>
      <c r="AF132" s="60"/>
      <c r="AH132" s="59"/>
    </row>
    <row r="133" spans="1:34">
      <c r="A133" s="99" t="s">
        <v>823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87.36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240.12</v>
      </c>
      <c r="W133" s="14">
        <f>(R133/100)*(K133*$K$11)+(R133/100)*(L133*$L$11)</f>
        <v>0</v>
      </c>
      <c r="X133" s="14">
        <f t="shared" si="38"/>
        <v>160.16</v>
      </c>
      <c r="Y133" s="14">
        <f t="shared" si="39"/>
        <v>0</v>
      </c>
      <c r="Z133" s="14">
        <f t="shared" si="40"/>
        <v>0</v>
      </c>
      <c r="AA133" s="14">
        <f t="shared" si="41"/>
        <v>414.12</v>
      </c>
      <c r="AB133" s="14">
        <f t="shared" si="42"/>
        <v>0</v>
      </c>
      <c r="AC133" s="15">
        <f t="shared" si="43"/>
        <v>574.29999999999995</v>
      </c>
      <c r="AD133" s="48">
        <f>(ROUND(AC133-AC125,1)/AC125)</f>
        <v>0.1653814935064935</v>
      </c>
      <c r="AE133" s="113"/>
      <c r="AF133" s="60"/>
      <c r="AH133" s="59"/>
    </row>
    <row r="134" spans="1:34">
      <c r="A134" s="99" t="s">
        <v>824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87.36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240.12</v>
      </c>
      <c r="X134" s="14">
        <f t="shared" si="38"/>
        <v>160.16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414.12</v>
      </c>
      <c r="AC134" s="15">
        <f t="shared" si="43"/>
        <v>574.29999999999995</v>
      </c>
      <c r="AD134" s="48">
        <f>(ROUND(AC134-AC125,1)/AC125)</f>
        <v>0.1653814935064935</v>
      </c>
      <c r="AE134" s="113"/>
      <c r="AF134" s="60"/>
      <c r="AH134" s="59"/>
    </row>
    <row r="135" spans="1:34">
      <c r="A135" s="99" t="s">
        <v>825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478.79999999999995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646.79999999999995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646.79999999999995</v>
      </c>
      <c r="AD135" s="48">
        <f>(ROUND(AC135-AC125,1)/AC125)</f>
        <v>0.3125</v>
      </c>
      <c r="AE135" s="113"/>
      <c r="AF135" s="60"/>
      <c r="AH135" s="59"/>
    </row>
    <row r="136" spans="1:34">
      <c r="A136" s="99" t="s">
        <v>826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478.79999999999995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646.79999999999995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646.79999999999995</v>
      </c>
      <c r="AD136" s="48">
        <f>(ROUND(AC136-AC125,1)/AC125)</f>
        <v>0.3125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478.79999999999995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646.79999999999995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646.79999999999995</v>
      </c>
      <c r="AD137" s="48">
        <f>(ROUND(AC137-AC125,1)/AC125)</f>
        <v>0.3125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358.40000000000009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537.60000000000014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537.6</v>
      </c>
      <c r="AD138" s="48">
        <f>(ROUND(AC138-AC125,1)/AC125)</f>
        <v>9.0909090909090898E-2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358.40000000000009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537.60000000000014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537.6</v>
      </c>
      <c r="AD139" s="48">
        <f>(ROUND(AC139-AC125,1)/AC125)</f>
        <v>9.0909090909090898E-2</v>
      </c>
      <c r="AE139" s="113"/>
      <c r="AF139" s="60"/>
      <c r="AH139" s="59"/>
    </row>
    <row r="140" spans="1:34">
      <c r="A140" s="106" t="s">
        <v>0</v>
      </c>
      <c r="B140" s="88" t="s">
        <v>879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374.40000000000003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530.40000000000009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530.4</v>
      </c>
      <c r="AD140" s="58">
        <v>0</v>
      </c>
      <c r="AE140" s="113" t="s">
        <v>792</v>
      </c>
      <c r="AF140" s="60"/>
      <c r="AH140" s="59"/>
    </row>
    <row r="141" spans="1:34">
      <c r="A141" s="99" t="s">
        <v>793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480.48000000000013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605.2800000000002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605.29999999999995</v>
      </c>
      <c r="AD141" s="48">
        <f>(ROUND(AC141-AC140,1)/AC140)</f>
        <v>0.14121417797888389</v>
      </c>
      <c r="AE141" s="113"/>
      <c r="AF141" s="60"/>
      <c r="AH141" s="59"/>
    </row>
    <row r="142" spans="1:34">
      <c r="A142" s="99" t="s">
        <v>794</v>
      </c>
      <c r="B142" s="89">
        <v>12</v>
      </c>
      <c r="C142" s="21" t="s">
        <v>827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349.44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505.44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505.4</v>
      </c>
      <c r="AD142" s="48">
        <f>(ROUND(AC142-AC140,1)/AC140)</f>
        <v>-4.7134238310708898E-2</v>
      </c>
      <c r="AE142" s="113"/>
      <c r="AF142" s="60"/>
      <c r="AH142" s="59"/>
    </row>
    <row r="143" spans="1:34">
      <c r="A143" s="99" t="s">
        <v>795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349.44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505.44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505.4</v>
      </c>
      <c r="AD143" s="48">
        <f>(ROUND(AC143-AC140,1)/AC140)</f>
        <v>-4.7134238310708898E-2</v>
      </c>
      <c r="AE143" s="113"/>
      <c r="AF143" s="60"/>
      <c r="AH143" s="59"/>
    </row>
    <row r="144" spans="1:34">
      <c r="A144" s="99" t="s">
        <v>796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349.44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505.44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505.4</v>
      </c>
      <c r="AD144" s="48">
        <f>(ROUND(AC144-AC140,1)/AC140)</f>
        <v>-4.7134238310708898E-2</v>
      </c>
      <c r="AE144" s="113"/>
      <c r="AF144" s="60"/>
      <c r="AH144" s="59"/>
    </row>
    <row r="145" spans="1:34">
      <c r="A145" s="99" t="s">
        <v>646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349.44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505.44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505.4</v>
      </c>
      <c r="AD145" s="48">
        <f>(ROUND(AC145-AC140,1)/AC140)</f>
        <v>-4.7134238310708898E-2</v>
      </c>
      <c r="AE145" s="113"/>
      <c r="AF145" s="60"/>
      <c r="AH145" s="59"/>
    </row>
    <row r="146" spans="1:34">
      <c r="A146" s="99" t="s">
        <v>587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118.56</v>
      </c>
      <c r="T146" s="14">
        <f>(O146/100)*(K146*$K$9)</f>
        <v>325.08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167.96</v>
      </c>
      <c r="Y146" s="14">
        <f t="shared" si="45"/>
        <v>451.08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619</v>
      </c>
      <c r="AD146" s="48">
        <f>(ROUND(AC146-AC140,1)/AC140)</f>
        <v>0.16704374057315233</v>
      </c>
      <c r="AE146" s="113"/>
      <c r="AF146" s="60"/>
      <c r="AH146" s="59"/>
    </row>
    <row r="147" spans="1:34">
      <c r="A147" s="99" t="s">
        <v>822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252</v>
      </c>
      <c r="Q147" s="14">
        <f>G147*$G$10</f>
        <v>0</v>
      </c>
      <c r="R147" s="14">
        <f>H147*$H$10</f>
        <v>0</v>
      </c>
      <c r="S147" s="14">
        <f>(N147/100)*(I147*$I$10)+(N147/100)*(J147*$J$10)</f>
        <v>0</v>
      </c>
      <c r="T147" s="14">
        <f>(O147/100)*(K147*$J$10)</f>
        <v>0</v>
      </c>
      <c r="U147" s="14">
        <f>(P147/100)*(K147*$K$10)+(P147/100)*(L147*$L$10)</f>
        <v>0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49.4</v>
      </c>
      <c r="Y147" s="14">
        <f t="shared" si="45"/>
        <v>0</v>
      </c>
      <c r="Z147" s="14">
        <f t="shared" si="46"/>
        <v>252</v>
      </c>
      <c r="AA147" s="14">
        <f t="shared" si="47"/>
        <v>0</v>
      </c>
      <c r="AB147" s="14">
        <f t="shared" si="48"/>
        <v>0</v>
      </c>
      <c r="AC147" s="15">
        <f t="shared" si="49"/>
        <v>301.39999999999998</v>
      </c>
      <c r="AD147" s="48">
        <f>(ROUND(AC147-AC140,1)/AC140)</f>
        <v>-0.43174962292609353</v>
      </c>
      <c r="AE147" s="113"/>
      <c r="AF147" s="60"/>
      <c r="AH147" s="59"/>
    </row>
    <row r="148" spans="1:34">
      <c r="A148" s="99" t="s">
        <v>823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118.56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325.08</v>
      </c>
      <c r="W148" s="14">
        <f>(R148/100)*(K148*$K$11)+(R148/100)*(L148*$L$11)</f>
        <v>0</v>
      </c>
      <c r="X148" s="14">
        <f t="shared" si="44"/>
        <v>167.96</v>
      </c>
      <c r="Y148" s="14">
        <f t="shared" si="45"/>
        <v>0</v>
      </c>
      <c r="Z148" s="14">
        <f t="shared" si="46"/>
        <v>0</v>
      </c>
      <c r="AA148" s="14">
        <f t="shared" si="47"/>
        <v>451.08</v>
      </c>
      <c r="AB148" s="14">
        <f t="shared" si="48"/>
        <v>0</v>
      </c>
      <c r="AC148" s="15">
        <f t="shared" si="49"/>
        <v>619</v>
      </c>
      <c r="AD148" s="48">
        <f>(ROUND(AC148-AC140,1)/AC140)</f>
        <v>0.16704374057315233</v>
      </c>
      <c r="AE148" s="113"/>
      <c r="AF148" s="60"/>
      <c r="AH148" s="59"/>
    </row>
    <row r="149" spans="1:34">
      <c r="A149" s="99" t="s">
        <v>824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118.56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325.08</v>
      </c>
      <c r="X149" s="14">
        <f t="shared" si="44"/>
        <v>167.96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451.08</v>
      </c>
      <c r="AC149" s="15">
        <f t="shared" si="49"/>
        <v>619</v>
      </c>
      <c r="AD149" s="48">
        <f>(ROUND(AC149-AC140,1)/AC140)</f>
        <v>0.16704374057315233</v>
      </c>
      <c r="AE149" s="113"/>
      <c r="AF149" s="60"/>
      <c r="AH149" s="59"/>
    </row>
    <row r="150" spans="1:34">
      <c r="A150" s="99" t="s">
        <v>825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544.04999999999995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661.05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661.1</v>
      </c>
      <c r="AD150" s="48">
        <f>(ROUND(AC150-AC140,1)/AC140)</f>
        <v>0.24641779788838611</v>
      </c>
      <c r="AE150" s="113"/>
      <c r="AF150" s="60"/>
      <c r="AH150" s="59"/>
    </row>
    <row r="151" spans="1:34">
      <c r="A151" s="99" t="s">
        <v>826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544.04999999999995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661.05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661.1</v>
      </c>
      <c r="AD151" s="48">
        <f>(ROUND(AC151-AC140,1)/AC140)</f>
        <v>0.24641779788838611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544.04999999999995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661.05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661.1</v>
      </c>
      <c r="AD152" s="48">
        <f>(ROUND(AC152-AC140,1)/AC140)</f>
        <v>0.24641779788838611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485.47200000000004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610.27200000000005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610.29999999999995</v>
      </c>
      <c r="AD153" s="48">
        <f>(ROUND(AC153-AC140,1)/AC140)</f>
        <v>0.15064102564102566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383.76000000000005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508.56000000000006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508.6</v>
      </c>
      <c r="AD154" s="48">
        <f>(ROUND(AC154-AC140,1)/AC140)</f>
        <v>-4.110105580693816E-2</v>
      </c>
      <c r="AE154" s="113"/>
      <c r="AF154" s="60"/>
      <c r="AH154" s="59"/>
    </row>
    <row r="155" spans="1:34">
      <c r="A155" s="106" t="s">
        <v>0</v>
      </c>
      <c r="B155" s="88" t="s">
        <v>880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252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392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512</v>
      </c>
      <c r="AD155" s="58">
        <v>0</v>
      </c>
      <c r="AE155" s="113" t="s">
        <v>792</v>
      </c>
      <c r="AF155" s="60"/>
      <c r="AH155" s="59"/>
    </row>
    <row r="156" spans="1:34">
      <c r="A156" s="99" t="s">
        <v>793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411.6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523.6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619.6</v>
      </c>
      <c r="AD156" s="48">
        <f>(ROUND(AC156-AC155,1)/AC155)</f>
        <v>0.21015624999999999</v>
      </c>
      <c r="AE156" s="113"/>
      <c r="AF156" s="60"/>
      <c r="AH156" s="59"/>
    </row>
    <row r="157" spans="1:34">
      <c r="A157" s="99" t="s">
        <v>794</v>
      </c>
      <c r="B157" s="89">
        <v>12</v>
      </c>
      <c r="C157" s="21" t="s">
        <v>827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235.2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375.2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495.2</v>
      </c>
      <c r="AD157" s="48">
        <f>(ROUND(AC157-AC155,1)/AC155)</f>
        <v>-3.2812500000000001E-2</v>
      </c>
      <c r="AE157" s="113"/>
      <c r="AF157" s="60"/>
      <c r="AH157" s="59"/>
    </row>
    <row r="158" spans="1:34">
      <c r="A158" s="99" t="s">
        <v>795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235.2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375.2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495.2</v>
      </c>
      <c r="AD158" s="48">
        <f>(ROUND(AC158-AC155,1)/AC155)</f>
        <v>-3.2812500000000001E-2</v>
      </c>
      <c r="AE158" s="113"/>
      <c r="AF158" s="60"/>
      <c r="AH158" s="59"/>
    </row>
    <row r="159" spans="1:34">
      <c r="A159" s="99" t="s">
        <v>796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235.2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375.2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495.2</v>
      </c>
      <c r="AD159" s="48">
        <f>(ROUND(AC159-AC155,1)/AC155)</f>
        <v>-3.2812500000000001E-2</v>
      </c>
      <c r="AE159" s="113"/>
      <c r="AF159" s="60"/>
      <c r="AH159" s="59"/>
    </row>
    <row r="160" spans="1:34">
      <c r="A160" s="99" t="s">
        <v>646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235.2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375.2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495.2</v>
      </c>
      <c r="AD160" s="48">
        <f>(ROUND(AC160-AC155,1)/AC155)</f>
        <v>-3.2812500000000001E-2</v>
      </c>
      <c r="AE160" s="113"/>
      <c r="AF160" s="60"/>
      <c r="AH160" s="59"/>
    </row>
    <row r="161" spans="1:34">
      <c r="A161" s="99" t="s">
        <v>587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81.900000000000006</v>
      </c>
      <c r="T161" s="14">
        <f>(O161/100)*(K161*$K$9)</f>
        <v>360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127.4</v>
      </c>
      <c r="Y161" s="14">
        <f t="shared" si="51"/>
        <v>510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637.4</v>
      </c>
      <c r="AD161" s="48">
        <f>(ROUND(AC161-AC155,1)/AC155)</f>
        <v>0.24492187500000001</v>
      </c>
      <c r="AE161" s="113"/>
      <c r="AF161" s="60"/>
      <c r="AH161" s="59"/>
    </row>
    <row r="162" spans="1:34">
      <c r="A162" s="99" t="s">
        <v>822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300</v>
      </c>
      <c r="Q162" s="14">
        <f>G162*$G$10</f>
        <v>0</v>
      </c>
      <c r="R162" s="14">
        <f>H162*$H$10</f>
        <v>0</v>
      </c>
      <c r="S162" s="14">
        <f>(N162/100)*(I162*$I$10)+(N162/100)*(J162*$J$10)</f>
        <v>0</v>
      </c>
      <c r="T162" s="14">
        <f>(O162/100)*(K162*$J$10)</f>
        <v>0</v>
      </c>
      <c r="U162" s="14">
        <f>(P162/100)*(K162*$K$10)+(P162/100)*(L162*$L$10)</f>
        <v>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45.5</v>
      </c>
      <c r="Y162" s="14">
        <f t="shared" si="51"/>
        <v>0</v>
      </c>
      <c r="Z162" s="14">
        <f t="shared" si="52"/>
        <v>300</v>
      </c>
      <c r="AA162" s="14">
        <f t="shared" si="53"/>
        <v>0</v>
      </c>
      <c r="AB162" s="14">
        <f t="shared" si="54"/>
        <v>0</v>
      </c>
      <c r="AC162" s="15">
        <f t="shared" si="55"/>
        <v>345.5</v>
      </c>
      <c r="AD162" s="48">
        <f>(ROUND(AC162-AC155,1)/AC155)</f>
        <v>-0.3251953125</v>
      </c>
      <c r="AE162" s="113"/>
      <c r="AF162" s="60"/>
      <c r="AH162" s="59"/>
    </row>
    <row r="163" spans="1:34">
      <c r="A163" s="99" t="s">
        <v>823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81.900000000000006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360</v>
      </c>
      <c r="W163" s="14">
        <f>(R163/100)*(K163*$K$11)+(R163/100)*(L163*$L$11)</f>
        <v>0</v>
      </c>
      <c r="X163" s="14">
        <f t="shared" si="50"/>
        <v>127.4</v>
      </c>
      <c r="Y163" s="14">
        <f t="shared" si="51"/>
        <v>0</v>
      </c>
      <c r="Z163" s="14">
        <f t="shared" si="52"/>
        <v>0</v>
      </c>
      <c r="AA163" s="14">
        <f t="shared" si="53"/>
        <v>510</v>
      </c>
      <c r="AB163" s="14">
        <f t="shared" si="54"/>
        <v>0</v>
      </c>
      <c r="AC163" s="15">
        <f t="shared" si="55"/>
        <v>637.4</v>
      </c>
      <c r="AD163" s="48">
        <f>(ROUND(AC163-AC155,1)/AC155)</f>
        <v>0.24492187500000001</v>
      </c>
      <c r="AE163" s="113"/>
      <c r="AF163" s="60"/>
      <c r="AH163" s="59"/>
    </row>
    <row r="164" spans="1:34">
      <c r="A164" s="99" t="s">
        <v>824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81.900000000000006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360</v>
      </c>
      <c r="X164" s="14">
        <f t="shared" si="50"/>
        <v>127.4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510</v>
      </c>
      <c r="AC164" s="15">
        <f t="shared" si="55"/>
        <v>637.4</v>
      </c>
      <c r="AD164" s="48">
        <f>(ROUND(AC164-AC155,1)/AC155)</f>
        <v>0.24492187500000001</v>
      </c>
      <c r="AE164" s="113"/>
      <c r="AF164" s="60"/>
      <c r="AH164" s="59"/>
    </row>
    <row r="165" spans="1:34">
      <c r="A165" s="99" t="s">
        <v>825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330.75</v>
      </c>
      <c r="T165" s="14">
        <f>(O165/100)*(K165*$K$13)+(O165/100)*(M165*$M$13)</f>
        <v>0</v>
      </c>
      <c r="U165" s="14">
        <f>(P165/100)*(K165*$K$13)+(P165/100)*(L165*$L$13)+(P165/100)*(M165*$M$13)</f>
        <v>121.5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435.75</v>
      </c>
      <c r="Y165" s="14">
        <f t="shared" si="51"/>
        <v>0</v>
      </c>
      <c r="Z165" s="14">
        <f t="shared" si="52"/>
        <v>211.5</v>
      </c>
      <c r="AA165" s="14">
        <f t="shared" si="53"/>
        <v>0</v>
      </c>
      <c r="AB165" s="14">
        <f t="shared" si="54"/>
        <v>0</v>
      </c>
      <c r="AC165" s="15">
        <f t="shared" si="55"/>
        <v>647.29999999999995</v>
      </c>
      <c r="AD165" s="48">
        <f>(ROUND(AC165-AC155,1)/AC155)</f>
        <v>0.26425781250000002</v>
      </c>
      <c r="AE165" s="113"/>
      <c r="AF165" s="60"/>
      <c r="AH165" s="59"/>
    </row>
    <row r="166" spans="1:34">
      <c r="A166" s="99" t="s">
        <v>826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526.5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661.5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661.5</v>
      </c>
      <c r="AD166" s="48">
        <f>(ROUND(AC166-AC155,1)/AC155)</f>
        <v>0.2919921875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526.5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661.5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661.5</v>
      </c>
      <c r="AD167" s="48">
        <f>(ROUND(AC167-AC155,1)/AC155)</f>
        <v>0.2919921875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425.6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537.6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633.6</v>
      </c>
      <c r="AD168" s="48">
        <f>(ROUND(AC168-AC155,1)/AC155)</f>
        <v>0.23749999999999999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322.00000000000006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434.00000000000006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530</v>
      </c>
      <c r="AD169" s="48">
        <f>(ROUND(AC169-AC155,1)/AC155)</f>
        <v>3.515625E-2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421.20000000000005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577.20000000000005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577.20000000000005</v>
      </c>
      <c r="AD170" s="58" t="s">
        <v>329</v>
      </c>
      <c r="AE170" s="113" t="s">
        <v>792</v>
      </c>
      <c r="AF170" s="60"/>
      <c r="AH170" s="59"/>
    </row>
    <row r="171" spans="1:34">
      <c r="A171" s="99" t="s">
        <v>793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566.5920000000001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691.39200000000005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691.4</v>
      </c>
      <c r="AD171" s="48">
        <f>(ROUND(AC171-AC170,1)/AC170)</f>
        <v>0.19785169785169784</v>
      </c>
      <c r="AE171" s="113"/>
      <c r="AF171" s="60"/>
      <c r="AH171" s="59"/>
    </row>
    <row r="172" spans="1:34">
      <c r="A172" s="99" t="s">
        <v>794</v>
      </c>
      <c r="B172" s="91">
        <v>10</v>
      </c>
      <c r="C172" s="21" t="s">
        <v>827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393.12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549.12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549.1</v>
      </c>
      <c r="AD172" s="48">
        <f>(ROUND(AC172-AC170,1)/AC170)</f>
        <v>-4.8683298683298681E-2</v>
      </c>
      <c r="AE172" s="113"/>
      <c r="AF172" s="60"/>
      <c r="AH172" s="59"/>
    </row>
    <row r="173" spans="1:34">
      <c r="A173" s="99" t="s">
        <v>795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393.12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549.12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549.1</v>
      </c>
      <c r="AD173" s="48">
        <f>(ROUND(AC173-AC170,1)/AC170)</f>
        <v>-4.8683298683298681E-2</v>
      </c>
      <c r="AE173" s="113"/>
      <c r="AF173" s="60"/>
      <c r="AH173" s="59"/>
    </row>
    <row r="174" spans="1:34">
      <c r="A174" s="99" t="s">
        <v>796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393.12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549.12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549.1</v>
      </c>
      <c r="AD174" s="48">
        <f>(ROUND(AC174-AC170,1)/AC170)</f>
        <v>-4.8683298683298681E-2</v>
      </c>
      <c r="AE174" s="113"/>
      <c r="AF174" s="60"/>
      <c r="AH174" s="59"/>
    </row>
    <row r="175" spans="1:34">
      <c r="A175" s="99" t="s">
        <v>646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393.12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549.12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549.1</v>
      </c>
      <c r="AD175" s="48">
        <f>(ROUND(AC175-AC170,1)/AC170)</f>
        <v>-4.8683298683298681E-2</v>
      </c>
      <c r="AE175" s="113"/>
      <c r="AF175" s="60"/>
      <c r="AH175" s="59"/>
    </row>
    <row r="176" spans="1:34">
      <c r="A176" s="99" t="s">
        <v>587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93.600000000000009</v>
      </c>
      <c r="T176" s="14">
        <f>(O176/100)*(K176*$K$9)</f>
        <v>432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145.60000000000002</v>
      </c>
      <c r="Y176" s="14">
        <f t="shared" si="58"/>
        <v>552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697.6</v>
      </c>
      <c r="AD176" s="48">
        <f>(ROUND(AC176-AC170,1)/AC170)</f>
        <v>0.2085932085932086</v>
      </c>
      <c r="AE176" s="113"/>
      <c r="AF176" s="60"/>
      <c r="AH176" s="59"/>
    </row>
    <row r="177" spans="1:34">
      <c r="A177" s="99" t="s">
        <v>822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240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0</v>
      </c>
      <c r="T177" s="14">
        <f>(O177/100)*(K177*$J$10)</f>
        <v>0</v>
      </c>
      <c r="U177" s="14">
        <f>(P177/100)*(K177*$K$10)+(P177/100)*(L177*$L$10)</f>
        <v>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52</v>
      </c>
      <c r="Y177" s="14">
        <f t="shared" si="58"/>
        <v>0</v>
      </c>
      <c r="Z177" s="14">
        <f t="shared" si="59"/>
        <v>240</v>
      </c>
      <c r="AA177" s="14">
        <f t="shared" si="60"/>
        <v>0</v>
      </c>
      <c r="AB177" s="14">
        <f t="shared" si="62"/>
        <v>0</v>
      </c>
      <c r="AC177" s="15">
        <f t="shared" si="61"/>
        <v>292</v>
      </c>
      <c r="AD177" s="48">
        <f>(ROUND(AC177-AC170,1)/AC170)</f>
        <v>-0.49410949410949406</v>
      </c>
      <c r="AE177" s="113"/>
      <c r="AF177" s="60"/>
      <c r="AH177" s="59"/>
    </row>
    <row r="178" spans="1:34">
      <c r="A178" s="99" t="s">
        <v>823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226.2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306</v>
      </c>
      <c r="W178" s="14">
        <f>(R178/100)*(K178*$K$11)+(R178/100)*(L178*$L$11)</f>
        <v>0</v>
      </c>
      <c r="X178" s="14">
        <f t="shared" si="57"/>
        <v>278.2</v>
      </c>
      <c r="Y178" s="14">
        <f t="shared" si="58"/>
        <v>0</v>
      </c>
      <c r="Z178" s="14">
        <f t="shared" si="59"/>
        <v>0</v>
      </c>
      <c r="AA178" s="14">
        <f t="shared" si="60"/>
        <v>426</v>
      </c>
      <c r="AB178" s="14">
        <f t="shared" si="62"/>
        <v>0</v>
      </c>
      <c r="AC178" s="15">
        <f t="shared" si="61"/>
        <v>704.2</v>
      </c>
      <c r="AD178" s="48">
        <f>(ROUND(AC178-AC170,1)/AC170)</f>
        <v>0.22002772002772</v>
      </c>
      <c r="AE178" s="113"/>
      <c r="AF178" s="60"/>
      <c r="AH178" s="59"/>
    </row>
    <row r="179" spans="1:34">
      <c r="A179" s="99" t="s">
        <v>824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171.60000000000002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360</v>
      </c>
      <c r="X179" s="14">
        <f t="shared" si="57"/>
        <v>223.60000000000002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480</v>
      </c>
      <c r="AC179" s="15">
        <f t="shared" si="61"/>
        <v>703.6</v>
      </c>
      <c r="AD179" s="48">
        <f>(ROUND(AC179-AC170,1)/AC170)</f>
        <v>0.21898821898821899</v>
      </c>
      <c r="AE179" s="113"/>
      <c r="AF179" s="60"/>
      <c r="AH179" s="59"/>
    </row>
    <row r="180" spans="1:34">
      <c r="A180" s="99" t="s">
        <v>825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579.15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696.15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696.2</v>
      </c>
      <c r="AD180" s="48">
        <f>(ROUND(AC180-AC170,1)/AC170)</f>
        <v>0.20616770616770616</v>
      </c>
      <c r="AE180" s="113"/>
      <c r="AF180" s="60"/>
      <c r="AH180" s="59"/>
    </row>
    <row r="181" spans="1:34">
      <c r="A181" s="99" t="s">
        <v>826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579.15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696.15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696.2</v>
      </c>
      <c r="AD181" s="48">
        <f>(ROUND(AC181-AC170,1)/AC170)</f>
        <v>0.20616770616770616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579.15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696.15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696.2</v>
      </c>
      <c r="AD182" s="48">
        <f>(ROUND(AC182-AC170,1)/AC170)</f>
        <v>0.20616770616770616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503.5680000000001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628.36800000000017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628.4</v>
      </c>
      <c r="AD183" s="48">
        <f>(ROUND(AC183-AC170,1)/AC170)</f>
        <v>8.8704088704088704E-2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503.5680000000001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628.36800000000017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628.4</v>
      </c>
      <c r="AD184" s="48">
        <f>(ROUND(AC184-AC170,1)/AC170)</f>
        <v>8.8704088704088704E-2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226.79999999999998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96</v>
      </c>
      <c r="X185" s="52">
        <f t="shared" ref="X185:X230" si="64">N185+S185</f>
        <v>352.79999999999995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176</v>
      </c>
      <c r="AC185" s="53">
        <f>ROUND(X185+Y185+Z185+AA185+AB185,1)</f>
        <v>528.79999999999995</v>
      </c>
      <c r="AD185" s="58"/>
      <c r="AE185" s="113" t="s">
        <v>792</v>
      </c>
      <c r="AF185" s="60"/>
      <c r="AH185" s="59"/>
    </row>
    <row r="186" spans="1:34">
      <c r="A186" s="99" t="s">
        <v>793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352.8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76.8</v>
      </c>
      <c r="X186" s="14">
        <f t="shared" si="64"/>
        <v>453.6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140.80000000000001</v>
      </c>
      <c r="AC186" s="15">
        <f>ROUND(X186+Y186+Z186+AA186+AB186,1)</f>
        <v>594.4</v>
      </c>
      <c r="AD186" s="48">
        <f>(ROUND(AC186-AC185,1)/AC185)</f>
        <v>0.12405446293494705</v>
      </c>
      <c r="AE186" s="113"/>
      <c r="AF186" s="60"/>
      <c r="AH186" s="59"/>
    </row>
    <row r="187" spans="1:34">
      <c r="A187" s="99" t="s">
        <v>794</v>
      </c>
      <c r="B187" s="93">
        <v>16</v>
      </c>
      <c r="C187" s="21" t="s">
        <v>827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282.24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89.600000000000009</v>
      </c>
      <c r="X187" s="14">
        <f t="shared" si="64"/>
        <v>408.24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169.60000000000002</v>
      </c>
      <c r="AC187" s="15">
        <f>ROUND(X187+Y187+Z187+AA187+AB187,1)</f>
        <v>577.79999999999995</v>
      </c>
      <c r="AD187" s="48">
        <f>(ROUND(AC187-AC185,1)/AC185)</f>
        <v>9.2662632375189111E-2</v>
      </c>
      <c r="AE187" s="113"/>
      <c r="AF187" s="60"/>
      <c r="AH187" s="59"/>
    </row>
    <row r="188" spans="1:34">
      <c r="A188" s="99" t="s">
        <v>795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211.68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89.600000000000009</v>
      </c>
      <c r="X188" s="14">
        <f t="shared" ref="X188:AA190" si="69">N188+S188</f>
        <v>337.68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169.60000000000002</v>
      </c>
      <c r="AC188" s="15">
        <f t="shared" ref="AC188:AC199" si="70">ROUND(X188+Y188+Z188+AA188+AB188,1)</f>
        <v>507.3</v>
      </c>
      <c r="AD188" s="48">
        <f>(ROUND(AC188-AC185,1)/AC185)</f>
        <v>-4.0658093797276855E-2</v>
      </c>
      <c r="AE188" s="113"/>
      <c r="AF188" s="60"/>
      <c r="AH188" s="59"/>
    </row>
    <row r="189" spans="1:34">
      <c r="A189" s="99" t="s">
        <v>796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211.68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89.600000000000009</v>
      </c>
      <c r="X189" s="14">
        <f t="shared" si="69"/>
        <v>337.68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169.60000000000002</v>
      </c>
      <c r="AC189" s="15">
        <f t="shared" si="70"/>
        <v>507.3</v>
      </c>
      <c r="AD189" s="48">
        <f>(ROUND(AC189-AC185,1)/AC185)</f>
        <v>-4.0658093797276855E-2</v>
      </c>
      <c r="AE189" s="113"/>
      <c r="AF189" s="60"/>
      <c r="AH189" s="59"/>
    </row>
    <row r="190" spans="1:34">
      <c r="A190" s="99" t="s">
        <v>646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211.68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89.600000000000009</v>
      </c>
      <c r="X190" s="14">
        <f t="shared" si="69"/>
        <v>337.68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169.60000000000002</v>
      </c>
      <c r="AC190" s="15">
        <f t="shared" si="70"/>
        <v>507.3</v>
      </c>
      <c r="AD190" s="48">
        <f>(ROUND(AC190-AC185,1)/AC185)</f>
        <v>-4.0658093797276855E-2</v>
      </c>
      <c r="AE190" s="113"/>
      <c r="AF190" s="60"/>
      <c r="AH190" s="59"/>
    </row>
    <row r="191" spans="1:34">
      <c r="A191" s="99" t="s">
        <v>587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74.88</v>
      </c>
      <c r="T191" s="14">
        <f>(O191/100)*(K191*$K$9)</f>
        <v>405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116.47999999999999</v>
      </c>
      <c r="Y191" s="14">
        <f t="shared" si="65"/>
        <v>540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656.5</v>
      </c>
      <c r="AD191" s="48">
        <f>(ROUND(AC191-AC185,1)/AC185)</f>
        <v>0.24149016641452348</v>
      </c>
      <c r="AE191" s="113"/>
      <c r="AF191" s="60"/>
      <c r="AH191" s="59"/>
    </row>
    <row r="192" spans="1:34">
      <c r="A192" s="99" t="s">
        <v>822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270</v>
      </c>
      <c r="Q192" s="14">
        <f>G192*$G$10</f>
        <v>0</v>
      </c>
      <c r="R192" s="14">
        <f>H192*$H$10</f>
        <v>0</v>
      </c>
      <c r="S192" s="14">
        <f>(N192/100)*(I192*$I$10)+(N192/100)*(J192*$J$10)</f>
        <v>0</v>
      </c>
      <c r="T192" s="14">
        <f>(O192/100)*(K192*$J$10)</f>
        <v>0</v>
      </c>
      <c r="U192" s="14">
        <f>(P192/100)*(K192*$K$10)+(P192/100)*(L192*$L$10)</f>
        <v>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41.6</v>
      </c>
      <c r="Y192" s="14">
        <f t="shared" si="65"/>
        <v>0</v>
      </c>
      <c r="Z192" s="14">
        <f t="shared" si="66"/>
        <v>270</v>
      </c>
      <c r="AA192" s="14">
        <f t="shared" si="67"/>
        <v>0</v>
      </c>
      <c r="AB192" s="14">
        <f t="shared" si="71"/>
        <v>0</v>
      </c>
      <c r="AC192" s="15">
        <f t="shared" si="70"/>
        <v>311.60000000000002</v>
      </c>
      <c r="AD192" s="48">
        <f>(ROUND(AC192-AC185,1)/AC185)</f>
        <v>-0.41074130105900153</v>
      </c>
      <c r="AE192" s="113"/>
      <c r="AF192" s="60"/>
      <c r="AH192" s="59"/>
    </row>
    <row r="193" spans="1:34">
      <c r="A193" s="99" t="s">
        <v>823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74.88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405</v>
      </c>
      <c r="W193" s="14">
        <f>(R193/100)*(K193*$K$11)+(R193/100)*(L193*$L$11)</f>
        <v>0</v>
      </c>
      <c r="X193" s="14">
        <f t="shared" si="64"/>
        <v>116.47999999999999</v>
      </c>
      <c r="Y193" s="14">
        <f t="shared" si="65"/>
        <v>0</v>
      </c>
      <c r="Z193" s="14">
        <f t="shared" si="66"/>
        <v>0</v>
      </c>
      <c r="AA193" s="14">
        <f t="shared" si="67"/>
        <v>540</v>
      </c>
      <c r="AB193" s="14">
        <f t="shared" si="71"/>
        <v>0</v>
      </c>
      <c r="AC193" s="15">
        <f t="shared" si="70"/>
        <v>656.5</v>
      </c>
      <c r="AD193" s="48">
        <f>(ROUND(AC193-AC185,1)/AC185)</f>
        <v>0.24149016641452348</v>
      </c>
      <c r="AE193" s="113"/>
      <c r="AF193" s="60"/>
      <c r="AH193" s="59"/>
    </row>
    <row r="194" spans="1:34">
      <c r="A194" s="99" t="s">
        <v>824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74.88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445.50000000000006</v>
      </c>
      <c r="X194" s="14">
        <f t="shared" si="64"/>
        <v>116.47999999999999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580.5</v>
      </c>
      <c r="AC194" s="15">
        <f t="shared" si="70"/>
        <v>697</v>
      </c>
      <c r="AD194" s="48">
        <f>(ROUND(AC194-AC185,1)/AC185)</f>
        <v>0.3180786686838124</v>
      </c>
      <c r="AE194" s="113"/>
      <c r="AF194" s="60"/>
      <c r="AH194" s="59"/>
    </row>
    <row r="195" spans="1:34">
      <c r="A195" s="99" t="s">
        <v>825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326.02499999999998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171</v>
      </c>
      <c r="X195" s="14">
        <f>N195+S195</f>
        <v>420.52499999999998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231</v>
      </c>
      <c r="AC195" s="15">
        <f t="shared" si="70"/>
        <v>651.5</v>
      </c>
      <c r="AD195" s="48">
        <f>(ROUND(AC195-AC185,1)/AC185)</f>
        <v>0.23203479576399397</v>
      </c>
      <c r="AE195" s="113"/>
      <c r="AF195" s="60"/>
      <c r="AH195" s="59"/>
    </row>
    <row r="196" spans="1:34">
      <c r="A196" s="99" t="s">
        <v>826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567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702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702</v>
      </c>
      <c r="AD196" s="48">
        <f>(ROUND(AC196-AC185,1)/AC185)</f>
        <v>0.32753403933434189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567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702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702</v>
      </c>
      <c r="AD197" s="48">
        <f>(ROUND(AC197-AC185,1)/AC185)</f>
        <v>0.32753403933434189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383.04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76.8</v>
      </c>
      <c r="X198" s="14">
        <f t="shared" si="64"/>
        <v>483.84000000000003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140.80000000000001</v>
      </c>
      <c r="AC198" s="15">
        <f t="shared" si="70"/>
        <v>624.6</v>
      </c>
      <c r="AD198" s="48">
        <f>(ROUND(AC198-AC185,1)/AC185)</f>
        <v>0.18116490166414526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289.8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76.8</v>
      </c>
      <c r="X199" s="14">
        <f t="shared" si="64"/>
        <v>390.6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140.80000000000001</v>
      </c>
      <c r="AC199" s="15">
        <f t="shared" si="70"/>
        <v>531.4</v>
      </c>
      <c r="AD199" s="48">
        <f>(ROUND(AC199-AC185,1)/AC185)</f>
        <v>4.9167927382753407E-3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168</v>
      </c>
      <c r="T200" s="52">
        <f>(O200/100)*(K200*$K$3)</f>
        <v>0</v>
      </c>
      <c r="U200" s="52">
        <f>(P200/100)*(K200*$K$3)+(P200/100)*(L200*$L$3)</f>
        <v>144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308</v>
      </c>
      <c r="Y200" s="52">
        <f t="shared" si="65"/>
        <v>0</v>
      </c>
      <c r="Z200" s="52">
        <f t="shared" si="66"/>
        <v>224</v>
      </c>
      <c r="AA200" s="52">
        <f t="shared" si="67"/>
        <v>0</v>
      </c>
      <c r="AB200" s="52">
        <f>R200+W200</f>
        <v>0</v>
      </c>
      <c r="AC200" s="53">
        <f>ROUND(X200+Y200+Z200+AA200+AB200,1)</f>
        <v>532</v>
      </c>
      <c r="AD200" s="58"/>
      <c r="AE200" s="113" t="s">
        <v>792</v>
      </c>
      <c r="AF200" s="60"/>
      <c r="AH200" s="59"/>
    </row>
    <row r="201" spans="1:34">
      <c r="A201" s="99" t="s">
        <v>793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352.8</v>
      </c>
      <c r="T201" s="14">
        <f>(O201/100)*(K201*$K$4)</f>
        <v>0</v>
      </c>
      <c r="U201" s="14">
        <f>(P201/100)*(K201*$K$4)+(P201/100)*(L201*$L$4)</f>
        <v>115.2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464.8</v>
      </c>
      <c r="Y201" s="14">
        <f t="shared" ref="Y201:Y214" si="73">O201+T201</f>
        <v>0</v>
      </c>
      <c r="Z201" s="14">
        <f t="shared" ref="Z201:Z214" si="74">P201+U201</f>
        <v>179.2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644</v>
      </c>
      <c r="AD201" s="48">
        <f>(ROUND(AC201-AC200,1)/AC200)</f>
        <v>0.21052631578947367</v>
      </c>
      <c r="AE201" s="113"/>
      <c r="AF201" s="60"/>
      <c r="AH201" s="59"/>
    </row>
    <row r="202" spans="1:34">
      <c r="A202" s="99" t="s">
        <v>794</v>
      </c>
      <c r="B202" s="91">
        <v>18</v>
      </c>
      <c r="C202" s="21" t="s">
        <v>827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156.79999999999998</v>
      </c>
      <c r="T202" s="14">
        <f>(O202/100)*(K202*$K$5)</f>
        <v>0</v>
      </c>
      <c r="U202" s="14">
        <f>(P202/100)*(K202*$K$5)+(P202/100)*(L202*$L$5)</f>
        <v>134.4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296.79999999999995</v>
      </c>
      <c r="Y202" s="14">
        <f t="shared" si="73"/>
        <v>0</v>
      </c>
      <c r="Z202" s="14">
        <f t="shared" si="74"/>
        <v>214.4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511.2</v>
      </c>
      <c r="AD202" s="48">
        <f>(ROUND(AC202-AC200,1)/AC200)</f>
        <v>-3.9097744360902256E-2</v>
      </c>
      <c r="AE202" s="113"/>
      <c r="AF202" s="60"/>
      <c r="AH202" s="59"/>
    </row>
    <row r="203" spans="1:34">
      <c r="A203" s="99" t="s">
        <v>795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156.79999999999998</v>
      </c>
      <c r="T203" s="14">
        <f>(O203/100)*(K203*$K$6)</f>
        <v>0</v>
      </c>
      <c r="U203" s="14">
        <f>(P203/100)*(K203*$K$6)+(P203/100)*(L203*$L$6)</f>
        <v>134.4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296.79999999999995</v>
      </c>
      <c r="Y203" s="14">
        <f t="shared" si="73"/>
        <v>0</v>
      </c>
      <c r="Z203" s="14">
        <f t="shared" si="74"/>
        <v>214.4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511.2</v>
      </c>
      <c r="AD203" s="48">
        <f>(ROUND(AC203-AC200,1)/AC200)</f>
        <v>-3.9097744360902256E-2</v>
      </c>
      <c r="AE203" s="113"/>
      <c r="AF203" s="60"/>
      <c r="AH203" s="59"/>
    </row>
    <row r="204" spans="1:34">
      <c r="A204" s="99" t="s">
        <v>796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156.79999999999998</v>
      </c>
      <c r="T204" s="14">
        <f>(O204/100)*(K204*$K$7)</f>
        <v>0</v>
      </c>
      <c r="U204" s="14">
        <f>(P204/100)*(K204*$K$7)+(P204/100)*(L204*$L$7)</f>
        <v>134.4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296.79999999999995</v>
      </c>
      <c r="Y204" s="14">
        <f t="shared" si="73"/>
        <v>0</v>
      </c>
      <c r="Z204" s="14">
        <f t="shared" si="74"/>
        <v>214.4</v>
      </c>
      <c r="AA204" s="14">
        <f t="shared" si="75"/>
        <v>0</v>
      </c>
      <c r="AB204" s="14">
        <f t="shared" si="77"/>
        <v>0</v>
      </c>
      <c r="AC204" s="15">
        <f t="shared" si="76"/>
        <v>511.2</v>
      </c>
      <c r="AD204" s="48">
        <f>(ROUND(AC204-AC200,1)/AC200)</f>
        <v>-3.9097744360902256E-2</v>
      </c>
      <c r="AE204" s="113"/>
      <c r="AF204" s="60"/>
      <c r="AH204" s="59"/>
    </row>
    <row r="205" spans="1:34">
      <c r="A205" s="99" t="s">
        <v>646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156.79999999999998</v>
      </c>
      <c r="T205" s="14">
        <f>(O205/100)*(K205*$K$8)</f>
        <v>0</v>
      </c>
      <c r="U205" s="14">
        <f>(P205/100)*(K205*$K$8)+(P205/100)*(L205*$L$8)</f>
        <v>134.4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296.79999999999995</v>
      </c>
      <c r="Y205" s="14">
        <f t="shared" si="73"/>
        <v>0</v>
      </c>
      <c r="Z205" s="14">
        <f t="shared" si="74"/>
        <v>214.4</v>
      </c>
      <c r="AA205" s="14">
        <f t="shared" si="75"/>
        <v>0</v>
      </c>
      <c r="AB205" s="14">
        <f t="shared" si="77"/>
        <v>0</v>
      </c>
      <c r="AC205" s="15">
        <f t="shared" si="76"/>
        <v>511.2</v>
      </c>
      <c r="AD205" s="48">
        <f>(ROUND(AC205-AC200,1)/AC200)</f>
        <v>-3.9097744360902256E-2</v>
      </c>
      <c r="AE205" s="113"/>
      <c r="AF205" s="60"/>
      <c r="AH205" s="59"/>
    </row>
    <row r="206" spans="1:34">
      <c r="A206" s="99" t="s">
        <v>587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54.6</v>
      </c>
      <c r="T206" s="14">
        <f>(O206/100)*(K206*$K$9)</f>
        <v>405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100.1</v>
      </c>
      <c r="Y206" s="14">
        <f t="shared" si="73"/>
        <v>540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640.1</v>
      </c>
      <c r="AD206" s="48">
        <f>(ROUND(AC206-AC200,1)/AC200)</f>
        <v>0.20319548872180451</v>
      </c>
      <c r="AE206" s="113"/>
      <c r="AF206" s="60"/>
      <c r="AH206" s="59"/>
    </row>
    <row r="207" spans="1:34">
      <c r="A207" s="99" t="s">
        <v>822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270</v>
      </c>
      <c r="Q207" s="14">
        <f>G207*$G$10</f>
        <v>0</v>
      </c>
      <c r="R207" s="14">
        <f>H207*$H$10</f>
        <v>0</v>
      </c>
      <c r="S207" s="14">
        <f>(N207/100)*(I207*$I$10)+(N207/100)*(J207*$J$10)</f>
        <v>0</v>
      </c>
      <c r="T207" s="14">
        <f>(O207/100)*(K207*$J$10)</f>
        <v>0</v>
      </c>
      <c r="U207" s="14">
        <f>(P207/100)*(K207*$K$10)+(P207/100)*(L207*$L$10)</f>
        <v>0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45.5</v>
      </c>
      <c r="Y207" s="14">
        <f t="shared" si="73"/>
        <v>0</v>
      </c>
      <c r="Z207" s="14">
        <f t="shared" si="74"/>
        <v>270</v>
      </c>
      <c r="AA207" s="14">
        <f t="shared" si="75"/>
        <v>0</v>
      </c>
      <c r="AB207" s="14">
        <f t="shared" si="77"/>
        <v>0</v>
      </c>
      <c r="AC207" s="15">
        <f t="shared" si="76"/>
        <v>315.5</v>
      </c>
      <c r="AD207" s="48">
        <f>(ROUND(AC207-AC200,1)/AC200)</f>
        <v>-0.40695488721804512</v>
      </c>
      <c r="AE207" s="113"/>
      <c r="AF207" s="60"/>
      <c r="AH207" s="59"/>
    </row>
    <row r="208" spans="1:34">
      <c r="A208" s="99" t="s">
        <v>823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54.6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405</v>
      </c>
      <c r="W208" s="14">
        <f>(R208/100)*(K208*$K$11)+(R208/100)*(L208*$L$11)</f>
        <v>0</v>
      </c>
      <c r="X208" s="14">
        <f t="shared" si="72"/>
        <v>100.1</v>
      </c>
      <c r="Y208" s="14">
        <f t="shared" si="73"/>
        <v>0</v>
      </c>
      <c r="Z208" s="14">
        <f t="shared" si="74"/>
        <v>0</v>
      </c>
      <c r="AA208" s="14">
        <f t="shared" si="75"/>
        <v>540</v>
      </c>
      <c r="AB208" s="14">
        <f t="shared" si="77"/>
        <v>0</v>
      </c>
      <c r="AC208" s="15">
        <f t="shared" si="76"/>
        <v>640.1</v>
      </c>
      <c r="AD208" s="48">
        <f>(ROUND(AC208-AC200,1)/AC200)</f>
        <v>0.20319548872180451</v>
      </c>
      <c r="AE208" s="113"/>
      <c r="AF208" s="60"/>
      <c r="AH208" s="59"/>
    </row>
    <row r="209" spans="1:34">
      <c r="A209" s="99" t="s">
        <v>824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54.6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405</v>
      </c>
      <c r="X209" s="14">
        <f t="shared" si="72"/>
        <v>100.1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540</v>
      </c>
      <c r="AC209" s="15">
        <f t="shared" si="76"/>
        <v>640.1</v>
      </c>
      <c r="AD209" s="48">
        <f>(ROUND(AC209-AC200,1)/AC200)</f>
        <v>0.20319548872180451</v>
      </c>
      <c r="AE209" s="113"/>
      <c r="AF209" s="60"/>
      <c r="AH209" s="59"/>
    </row>
    <row r="210" spans="1:34">
      <c r="A210" s="99" t="s">
        <v>825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299.25</v>
      </c>
      <c r="T210" s="14">
        <f>(O210/100)*(K210*$K$13)+(O210/100)*(M210*$M$13)</f>
        <v>0</v>
      </c>
      <c r="U210" s="14">
        <f>(P210/100)*(K210*$K$13)+(P210/100)*(L210*$L$13)+(P210/100)*(M210*$M$13)</f>
        <v>207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404.25</v>
      </c>
      <c r="Y210" s="14">
        <f t="shared" si="73"/>
        <v>0</v>
      </c>
      <c r="Z210" s="14">
        <f t="shared" si="74"/>
        <v>267</v>
      </c>
      <c r="AA210" s="14">
        <f t="shared" si="75"/>
        <v>0</v>
      </c>
      <c r="AB210" s="14">
        <f t="shared" si="77"/>
        <v>0</v>
      </c>
      <c r="AC210" s="15">
        <f t="shared" si="76"/>
        <v>671.3</v>
      </c>
      <c r="AD210" s="48">
        <f>(ROUND(AC210-AC200,1)/AC200)</f>
        <v>0.26184210526315793</v>
      </c>
      <c r="AE210" s="113"/>
      <c r="AF210" s="60"/>
      <c r="AH210" s="59"/>
    </row>
    <row r="211" spans="1:34">
      <c r="A211" s="99" t="s">
        <v>826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535.5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663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663</v>
      </c>
      <c r="AD211" s="48">
        <f>(ROUND(AC211-AC200,1)/AC200)</f>
        <v>0.2462406015037594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535.5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663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663</v>
      </c>
      <c r="AD212" s="48">
        <f>(ROUND(AC212-AC200,1)/AC200)</f>
        <v>0.2462406015037594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299.60000000000002</v>
      </c>
      <c r="T213" s="14">
        <f>(O213/100)*(K213*$K$16)</f>
        <v>0</v>
      </c>
      <c r="U213" s="14">
        <f>(P213/100)*(K213*$K$16)+(P213/100)*(L213*$L$16)</f>
        <v>115.2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411.6</v>
      </c>
      <c r="Y213" s="14">
        <f t="shared" si="73"/>
        <v>0</v>
      </c>
      <c r="Z213" s="14">
        <f t="shared" si="74"/>
        <v>179.2</v>
      </c>
      <c r="AA213" s="14">
        <f t="shared" si="75"/>
        <v>0</v>
      </c>
      <c r="AB213" s="14">
        <f t="shared" si="77"/>
        <v>0</v>
      </c>
      <c r="AC213" s="15">
        <f t="shared" si="76"/>
        <v>590.79999999999995</v>
      </c>
      <c r="AD213" s="48">
        <f>(ROUND(AC213-AC200,1)/AC200)</f>
        <v>0.11052631578947368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299.60000000000002</v>
      </c>
      <c r="T214" s="14">
        <f>(O214/100)*(K214*$K$17)</f>
        <v>0</v>
      </c>
      <c r="U214" s="14">
        <f>(P214/100)*(K214*$K$17)+(P214/100)*(L214*$L$17)</f>
        <v>115.2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411.6</v>
      </c>
      <c r="Y214" s="14">
        <f t="shared" si="73"/>
        <v>0</v>
      </c>
      <c r="Z214" s="14">
        <f t="shared" si="74"/>
        <v>179.2</v>
      </c>
      <c r="AA214" s="14">
        <f t="shared" si="75"/>
        <v>0</v>
      </c>
      <c r="AB214" s="14">
        <f t="shared" si="77"/>
        <v>0</v>
      </c>
      <c r="AC214" s="15">
        <f t="shared" si="76"/>
        <v>590.79999999999995</v>
      </c>
      <c r="AD214" s="48">
        <f>(ROUND(AC214-AC200,1)/AC200)</f>
        <v>0.11052631578947368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163.20000000000002</v>
      </c>
      <c r="T215" s="52">
        <f>(O215/100)*(K215*$K$3)</f>
        <v>0</v>
      </c>
      <c r="U215" s="52">
        <f>(P215/100)*(K215*$K$3)+(P215/100)*(L215*$L$3)</f>
        <v>120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299.20000000000005</v>
      </c>
      <c r="Y215" s="52">
        <f t="shared" si="65"/>
        <v>0</v>
      </c>
      <c r="Z215" s="52">
        <f t="shared" si="66"/>
        <v>220</v>
      </c>
      <c r="AA215" s="52">
        <f t="shared" si="67"/>
        <v>0</v>
      </c>
      <c r="AB215" s="52">
        <f>R215+W215</f>
        <v>0</v>
      </c>
      <c r="AC215" s="53">
        <f>ROUND(X215+Y215+Z215+AA215+AB215,1)</f>
        <v>519.20000000000005</v>
      </c>
      <c r="AD215" s="58"/>
      <c r="AE215" s="113" t="s">
        <v>792</v>
      </c>
      <c r="AF215" s="60"/>
      <c r="AH215" s="59"/>
    </row>
    <row r="216" spans="1:34">
      <c r="A216" s="99" t="s">
        <v>793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323.68000000000006</v>
      </c>
      <c r="T216" s="14">
        <f>(O216/100)*(K216*$K$4)</f>
        <v>0</v>
      </c>
      <c r="U216" s="14">
        <f>(P216/100)*(K216*$K$4)+(P216/100)*(L216*$L$4)</f>
        <v>96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432.48000000000008</v>
      </c>
      <c r="Y216" s="14">
        <f t="shared" si="65"/>
        <v>0</v>
      </c>
      <c r="Z216" s="14">
        <f t="shared" si="66"/>
        <v>176</v>
      </c>
      <c r="AA216" s="14">
        <f t="shared" si="67"/>
        <v>0</v>
      </c>
      <c r="AB216" s="14">
        <f>R216+W216</f>
        <v>0</v>
      </c>
      <c r="AC216" s="15">
        <f>ROUND(X216+Y216+Z216+AA216+AB216,1)</f>
        <v>608.5</v>
      </c>
      <c r="AD216" s="48">
        <f>(ROUND(AC216-AC215,1)/AC215)</f>
        <v>0.17199537750385205</v>
      </c>
      <c r="AE216" s="113"/>
      <c r="AF216" s="60"/>
      <c r="AH216" s="59"/>
    </row>
    <row r="217" spans="1:34">
      <c r="A217" s="99" t="s">
        <v>794</v>
      </c>
      <c r="B217" s="93">
        <v>10</v>
      </c>
      <c r="C217" s="21" t="s">
        <v>827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152.32000000000002</v>
      </c>
      <c r="T217" s="14">
        <f>(O217/100)*(K217*$K$5)</f>
        <v>0</v>
      </c>
      <c r="U217" s="14">
        <f>(P217/100)*(K217*$K$5)+(P217/100)*(L217*$L$5)</f>
        <v>112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288.32000000000005</v>
      </c>
      <c r="Y217" s="14">
        <f t="shared" si="65"/>
        <v>0</v>
      </c>
      <c r="Z217" s="14">
        <f t="shared" si="66"/>
        <v>212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500.3</v>
      </c>
      <c r="AD217" s="48">
        <f>(ROUND(AC217-AC215,1)/AC215)</f>
        <v>-3.6402157164869026E-2</v>
      </c>
      <c r="AE217" s="113"/>
      <c r="AF217" s="60"/>
      <c r="AH217" s="60"/>
    </row>
    <row r="218" spans="1:34">
      <c r="A218" s="99" t="s">
        <v>795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152.32000000000002</v>
      </c>
      <c r="T218" s="14">
        <f>(O218/100)*(K218*$K$6)</f>
        <v>0</v>
      </c>
      <c r="U218" s="14">
        <f>(P218/100)*(K218*$K$6)+(P218/100)*(L218*$L$6)</f>
        <v>112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288.32000000000005</v>
      </c>
      <c r="Y218" s="14">
        <f t="shared" si="65"/>
        <v>0</v>
      </c>
      <c r="Z218" s="14">
        <f t="shared" si="66"/>
        <v>212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500.3</v>
      </c>
      <c r="AD218" s="48">
        <f>(ROUND(AC218-AC215,1)/AC215)</f>
        <v>-3.6402157164869026E-2</v>
      </c>
      <c r="AE218" s="113"/>
      <c r="AF218" s="60"/>
      <c r="AH218" s="59"/>
    </row>
    <row r="219" spans="1:34">
      <c r="A219" s="99" t="s">
        <v>796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152.32000000000002</v>
      </c>
      <c r="T219" s="14">
        <f>(O219/100)*(K219*$K$7)</f>
        <v>0</v>
      </c>
      <c r="U219" s="14">
        <f>(P219/100)*(K219*$K$7)+(P219/100)*(L219*$L$7)</f>
        <v>112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288.32000000000005</v>
      </c>
      <c r="Y219" s="14">
        <f t="shared" si="65"/>
        <v>0</v>
      </c>
      <c r="Z219" s="14">
        <f t="shared" si="66"/>
        <v>212</v>
      </c>
      <c r="AA219" s="14">
        <f t="shared" si="67"/>
        <v>0</v>
      </c>
      <c r="AB219" s="14">
        <f t="shared" si="79"/>
        <v>0</v>
      </c>
      <c r="AC219" s="15">
        <f t="shared" si="78"/>
        <v>500.3</v>
      </c>
      <c r="AD219" s="48">
        <f>(ROUND(AC219-AC215,1)/AC215)</f>
        <v>-3.6402157164869026E-2</v>
      </c>
      <c r="AE219" s="113"/>
      <c r="AF219" s="60"/>
      <c r="AH219" s="59"/>
    </row>
    <row r="220" spans="1:34">
      <c r="A220" s="99" t="s">
        <v>646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152.32000000000002</v>
      </c>
      <c r="T220" s="14">
        <f>(O220/100)*(K220*$K$8)</f>
        <v>0</v>
      </c>
      <c r="U220" s="14">
        <f>(P220/100)*(K220*$K$8)+(P220/100)*(L220*$L$8)</f>
        <v>112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288.32000000000005</v>
      </c>
      <c r="Y220" s="14">
        <f t="shared" si="65"/>
        <v>0</v>
      </c>
      <c r="Z220" s="14">
        <f t="shared" si="66"/>
        <v>212</v>
      </c>
      <c r="AA220" s="14">
        <f t="shared" si="67"/>
        <v>0</v>
      </c>
      <c r="AB220" s="14">
        <f t="shared" si="79"/>
        <v>0</v>
      </c>
      <c r="AC220" s="15">
        <f t="shared" si="78"/>
        <v>500.3</v>
      </c>
      <c r="AD220" s="48">
        <f>(ROUND(AC220-AC215,1)/AC215)</f>
        <v>-3.6402157164869026E-2</v>
      </c>
      <c r="AE220" s="113"/>
      <c r="AF220" s="60"/>
      <c r="AH220" s="59"/>
    </row>
    <row r="221" spans="1:34">
      <c r="A221" s="99" t="s">
        <v>587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53.04</v>
      </c>
      <c r="T221" s="14">
        <f>(O221/100)*(K221*$K$9)</f>
        <v>405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97.240000000000009</v>
      </c>
      <c r="Y221" s="14">
        <f t="shared" si="65"/>
        <v>540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637.20000000000005</v>
      </c>
      <c r="AD221" s="48">
        <f>(ROUND(AC221-AC215,1)/AC215)</f>
        <v>0.22727272727272727</v>
      </c>
      <c r="AE221" s="113"/>
      <c r="AF221" s="60"/>
      <c r="AH221" s="59"/>
    </row>
    <row r="222" spans="1:34">
      <c r="A222" s="99" t="s">
        <v>822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270</v>
      </c>
      <c r="Q222" s="14">
        <f>G222*$G$10</f>
        <v>0</v>
      </c>
      <c r="R222" s="14">
        <f>H222*$H$10</f>
        <v>0</v>
      </c>
      <c r="S222" s="14">
        <f>(N222/100)*(I222*$I$10)+(N222/100)*(J222*$J$10)</f>
        <v>0</v>
      </c>
      <c r="T222" s="14">
        <f>(O222/100)*(K222*$J$10)</f>
        <v>0</v>
      </c>
      <c r="U222" s="14">
        <f>(P222/100)*(K222*$K$10)+(P222/100)*(L222*$L$10)</f>
        <v>0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44.2</v>
      </c>
      <c r="Y222" s="14">
        <f t="shared" si="65"/>
        <v>0</v>
      </c>
      <c r="Z222" s="14">
        <f t="shared" si="66"/>
        <v>270</v>
      </c>
      <c r="AA222" s="14">
        <f t="shared" si="67"/>
        <v>0</v>
      </c>
      <c r="AB222" s="14">
        <f t="shared" si="79"/>
        <v>0</v>
      </c>
      <c r="AC222" s="15">
        <f t="shared" si="78"/>
        <v>314.2</v>
      </c>
      <c r="AD222" s="48">
        <f>(ROUND(AC222-AC215,1)/AC215)</f>
        <v>-0.39483821263482277</v>
      </c>
      <c r="AE222" s="113"/>
      <c r="AF222" s="60"/>
      <c r="AH222" s="59"/>
    </row>
    <row r="223" spans="1:34">
      <c r="A223" s="99" t="s">
        <v>823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53.04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405</v>
      </c>
      <c r="W223" s="14">
        <f>(R223/100)*(K223*$K$11)+(R223/100)*(L223*$L$11)</f>
        <v>0</v>
      </c>
      <c r="X223" s="14">
        <f t="shared" si="64"/>
        <v>97.240000000000009</v>
      </c>
      <c r="Y223" s="14">
        <f t="shared" si="65"/>
        <v>0</v>
      </c>
      <c r="Z223" s="14">
        <f t="shared" si="66"/>
        <v>0</v>
      </c>
      <c r="AA223" s="14">
        <f t="shared" si="67"/>
        <v>540</v>
      </c>
      <c r="AB223" s="14">
        <f t="shared" si="79"/>
        <v>0</v>
      </c>
      <c r="AC223" s="15">
        <f t="shared" si="78"/>
        <v>637.20000000000005</v>
      </c>
      <c r="AD223" s="48">
        <f>(ROUND(AC223-AC215,1)/AC215)</f>
        <v>0.22727272727272727</v>
      </c>
      <c r="AE223" s="113"/>
      <c r="AF223" s="60"/>
      <c r="AH223" s="59"/>
    </row>
    <row r="224" spans="1:34">
      <c r="A224" s="99" t="s">
        <v>824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53.04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405</v>
      </c>
      <c r="X224" s="14">
        <f t="shared" si="64"/>
        <v>97.240000000000009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540</v>
      </c>
      <c r="AC224" s="15">
        <f t="shared" si="78"/>
        <v>637.20000000000005</v>
      </c>
      <c r="AD224" s="48">
        <f>(ROUND(AC224-AC215,1)/AC215)</f>
        <v>0.22727272727272727</v>
      </c>
      <c r="AE224" s="113"/>
      <c r="AF224" s="60"/>
      <c r="AH224" s="59"/>
    </row>
    <row r="225" spans="1:34">
      <c r="A225" s="99" t="s">
        <v>825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275.39999999999998</v>
      </c>
      <c r="T225" s="14">
        <f>(O225/100)*(K225*$K$13)+(O225/100)*(M225*$M$13)</f>
        <v>0</v>
      </c>
      <c r="U225" s="14">
        <f>(P225/100)*(K225*$K$13)+(P225/100)*(L225*$L$13)+(P225/100)*(M225*$M$13)</f>
        <v>202.5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377.4</v>
      </c>
      <c r="Y225" s="14">
        <f t="shared" ref="Y225" si="80">O225+T225</f>
        <v>0</v>
      </c>
      <c r="Z225" s="14">
        <f t="shared" ref="Z225" si="81">P225+U225</f>
        <v>277.5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654.9</v>
      </c>
      <c r="AD225" s="48">
        <f>(ROUND(AC225-AC215,1)/AC215)</f>
        <v>0.2613636363636363</v>
      </c>
      <c r="AE225" s="113"/>
      <c r="AF225" s="60"/>
      <c r="AH225" s="59"/>
    </row>
    <row r="226" spans="1:34">
      <c r="A226" s="99" t="s">
        <v>826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526.5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661.5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661.5</v>
      </c>
      <c r="AD226" s="48">
        <f>(ROUND(AC226-AC215,1)/AC215)</f>
        <v>0.27407550077041604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526.5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661.5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661.5</v>
      </c>
      <c r="AD227" s="48">
        <f>(ROUND(AC227-AC215,1)/AC215)</f>
        <v>0.27407550077041604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353.6</v>
      </c>
      <c r="T228" s="14">
        <f>(O228/100)*(K228*$K$16)</f>
        <v>0</v>
      </c>
      <c r="U228" s="14">
        <f>(P228/100)*(K228*$K$16)+(P228/100)*(L228*$L$16)</f>
        <v>96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462.40000000000003</v>
      </c>
      <c r="Y228" s="14">
        <f t="shared" si="65"/>
        <v>0</v>
      </c>
      <c r="Z228" s="14">
        <f t="shared" si="66"/>
        <v>176</v>
      </c>
      <c r="AA228" s="14">
        <f t="shared" si="67"/>
        <v>0</v>
      </c>
      <c r="AB228" s="14">
        <f t="shared" si="79"/>
        <v>0</v>
      </c>
      <c r="AC228" s="15">
        <f t="shared" si="78"/>
        <v>638.4</v>
      </c>
      <c r="AD228" s="48">
        <f>(ROUND(AC228-AC215,1)/AC215)</f>
        <v>0.2295839753466872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252.96000000000004</v>
      </c>
      <c r="T229" s="14">
        <f>(O229/100)*(K229*$K$17)</f>
        <v>0</v>
      </c>
      <c r="U229" s="14">
        <f>(P229/100)*(K229*$K$17)+(P229/100)*(L229*$L$17)</f>
        <v>96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361.76000000000005</v>
      </c>
      <c r="Y229" s="14">
        <f t="shared" si="65"/>
        <v>0</v>
      </c>
      <c r="Z229" s="14">
        <f t="shared" si="66"/>
        <v>176</v>
      </c>
      <c r="AA229" s="14">
        <f t="shared" si="67"/>
        <v>0</v>
      </c>
      <c r="AB229" s="14">
        <f t="shared" si="79"/>
        <v>0</v>
      </c>
      <c r="AC229" s="15">
        <f t="shared" si="78"/>
        <v>537.79999999999995</v>
      </c>
      <c r="AD229" s="48">
        <f>(ROUND(AC229-AC215,1)/AC215)</f>
        <v>3.5824345146379041E-2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144</v>
      </c>
      <c r="T230" s="52">
        <f>(O230/100)*(K230*$K$3)</f>
        <v>139.19999999999999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264</v>
      </c>
      <c r="Y230" s="52">
        <f t="shared" si="65"/>
        <v>255.2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519.20000000000005</v>
      </c>
      <c r="AD230" s="58"/>
      <c r="AE230" s="113" t="s">
        <v>792</v>
      </c>
      <c r="AF230" s="60"/>
      <c r="AH230" s="59"/>
    </row>
    <row r="231" spans="1:34">
      <c r="A231" s="99" t="s">
        <v>793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322.56</v>
      </c>
      <c r="T231" s="14">
        <f>(O231/100)*(K231*$K$4)</f>
        <v>111.36000000000001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418.56</v>
      </c>
      <c r="Y231" s="14">
        <f t="shared" ref="Y231:Y244" si="84">O231+T231</f>
        <v>204.16000000000003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622.70000000000005</v>
      </c>
      <c r="AD231" s="48">
        <f>(ROUND(AC231-AC230,1)/AC230)</f>
        <v>0.19934514637904466</v>
      </c>
      <c r="AE231" s="113"/>
      <c r="AF231" s="60"/>
      <c r="AH231" s="59"/>
    </row>
    <row r="232" spans="1:34">
      <c r="A232" s="99" t="s">
        <v>794</v>
      </c>
      <c r="B232" s="91">
        <v>12</v>
      </c>
      <c r="C232" s="21" t="s">
        <v>827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134.4</v>
      </c>
      <c r="T232" s="14">
        <f>(O232/100)*(K232*$K$5)</f>
        <v>129.91999999999999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254.4</v>
      </c>
      <c r="Y232" s="14">
        <f t="shared" si="84"/>
        <v>245.92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500.3</v>
      </c>
      <c r="AD232" s="48">
        <f>(ROUND(AC232-AC230,1)/AC230)</f>
        <v>-3.6402157164869026E-2</v>
      </c>
      <c r="AE232" s="113"/>
      <c r="AF232" s="60"/>
      <c r="AH232" s="59"/>
    </row>
    <row r="233" spans="1:34">
      <c r="A233" s="99" t="s">
        <v>795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134.4</v>
      </c>
      <c r="T233" s="14">
        <f>(O233/100)*(K233*$K$6)</f>
        <v>129.91999999999999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254.4</v>
      </c>
      <c r="Y233" s="14">
        <f t="shared" si="84"/>
        <v>245.92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500.3</v>
      </c>
      <c r="AD233" s="48">
        <f>(ROUND(AC233-AC230,1)/AC230)</f>
        <v>-3.6402157164869026E-2</v>
      </c>
      <c r="AE233" s="113"/>
      <c r="AF233" s="60"/>
      <c r="AH233" s="59"/>
    </row>
    <row r="234" spans="1:34">
      <c r="A234" s="99" t="s">
        <v>796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134.4</v>
      </c>
      <c r="T234" s="14">
        <f>(O234/100)*(K234*$K$7)</f>
        <v>129.91999999999999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254.4</v>
      </c>
      <c r="Y234" s="14">
        <f t="shared" si="84"/>
        <v>245.92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500.3</v>
      </c>
      <c r="AD234" s="48">
        <f>(ROUND(AC234-AC230,1)/AC230)</f>
        <v>-3.6402157164869026E-2</v>
      </c>
      <c r="AE234" s="113"/>
      <c r="AF234" s="60"/>
      <c r="AH234" s="59"/>
    </row>
    <row r="235" spans="1:34">
      <c r="A235" s="99" t="s">
        <v>646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134.4</v>
      </c>
      <c r="T235" s="14">
        <f>(O235/100)*(K235*$K$8)</f>
        <v>129.91999999999999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254.4</v>
      </c>
      <c r="Y235" s="14">
        <f t="shared" si="84"/>
        <v>245.92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500.3</v>
      </c>
      <c r="AD235" s="48">
        <f>(ROUND(AC235-AC230,1)/AC230)</f>
        <v>-3.6402157164869026E-2</v>
      </c>
      <c r="AE235" s="113"/>
      <c r="AF235" s="60"/>
      <c r="AH235" s="59"/>
    </row>
    <row r="236" spans="1:34">
      <c r="A236" s="99" t="s">
        <v>587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59.28</v>
      </c>
      <c r="T236" s="14">
        <f>(O236/100)*(K236*$K$9)</f>
        <v>410.4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108.68</v>
      </c>
      <c r="Y236" s="14">
        <f t="shared" si="84"/>
        <v>554.4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663.1</v>
      </c>
      <c r="AD236" s="48">
        <f>(ROUND(AC236-AC230,1)/AC230)</f>
        <v>0.27715716486902925</v>
      </c>
      <c r="AE236" s="113"/>
      <c r="AF236" s="60"/>
      <c r="AH236" s="59"/>
    </row>
    <row r="237" spans="1:34">
      <c r="A237" s="99" t="s">
        <v>822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288</v>
      </c>
      <c r="Q237" s="14">
        <f>G237*$G$10</f>
        <v>0</v>
      </c>
      <c r="R237" s="14">
        <f>H237*$H$10</f>
        <v>0</v>
      </c>
      <c r="S237" s="14">
        <f>(N237/100)*(I237*$I$10)+(N237/100)*(J237*$J$10)</f>
        <v>0</v>
      </c>
      <c r="T237" s="14">
        <f>(O237/100)*(K237*$J$10)</f>
        <v>0</v>
      </c>
      <c r="U237" s="14">
        <f>(P237/100)*(K237*$K$10)+(P237/100)*(L237*$L$10)</f>
        <v>0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49.4</v>
      </c>
      <c r="Y237" s="14">
        <f t="shared" si="84"/>
        <v>0</v>
      </c>
      <c r="Z237" s="14">
        <f t="shared" si="85"/>
        <v>288</v>
      </c>
      <c r="AA237" s="14">
        <f t="shared" si="86"/>
        <v>0</v>
      </c>
      <c r="AB237" s="14">
        <f t="shared" si="88"/>
        <v>0</v>
      </c>
      <c r="AC237" s="15">
        <f t="shared" si="87"/>
        <v>337.4</v>
      </c>
      <c r="AD237" s="48">
        <f>(ROUND(AC237-AC230,1)/AC230)</f>
        <v>-0.35015408320493063</v>
      </c>
      <c r="AE237" s="113"/>
      <c r="AF237" s="60"/>
      <c r="AH237" s="59"/>
    </row>
    <row r="238" spans="1:34">
      <c r="A238" s="99" t="s">
        <v>823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59.28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388.8</v>
      </c>
      <c r="W238" s="14">
        <f>(R238/100)*(K238*$K$11)+(R238/100)*(L238*$L$11)</f>
        <v>0</v>
      </c>
      <c r="X238" s="14">
        <f t="shared" si="83"/>
        <v>108.68</v>
      </c>
      <c r="Y238" s="14">
        <f t="shared" si="84"/>
        <v>0</v>
      </c>
      <c r="Z238" s="14">
        <f t="shared" si="85"/>
        <v>0</v>
      </c>
      <c r="AA238" s="14">
        <f t="shared" si="86"/>
        <v>532.79999999999995</v>
      </c>
      <c r="AB238" s="14">
        <f t="shared" si="88"/>
        <v>0</v>
      </c>
      <c r="AC238" s="15">
        <f t="shared" si="87"/>
        <v>641.5</v>
      </c>
      <c r="AD238" s="48">
        <f>(ROUND(AC238-AC230,1)/AC230)</f>
        <v>0.23555469953775035</v>
      </c>
      <c r="AE238" s="113"/>
      <c r="AF238" s="60"/>
      <c r="AH238" s="59"/>
    </row>
    <row r="239" spans="1:34">
      <c r="A239" s="99" t="s">
        <v>824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59.28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388.8</v>
      </c>
      <c r="X239" s="14">
        <f t="shared" si="83"/>
        <v>108.68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532.79999999999995</v>
      </c>
      <c r="AC239" s="15">
        <f t="shared" si="87"/>
        <v>641.5</v>
      </c>
      <c r="AD239" s="48">
        <f>(ROUND(AC239-AC230,1)/AC230)</f>
        <v>0.23555469953775035</v>
      </c>
      <c r="AE239" s="113"/>
      <c r="AF239" s="60"/>
      <c r="AH239" s="59"/>
    </row>
    <row r="240" spans="1:34">
      <c r="A240" s="99" t="s">
        <v>825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243</v>
      </c>
      <c r="T240" s="14">
        <f>(O240/100)*(K240*$K$13)+(O240/100)*(M240*$M$13)</f>
        <v>234.9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333</v>
      </c>
      <c r="Y240" s="14">
        <f t="shared" si="84"/>
        <v>321.89999999999998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654.9</v>
      </c>
      <c r="AD240" s="48">
        <f>(ROUND(AC240-AC230,1)/AC230)</f>
        <v>0.2613636363636363</v>
      </c>
      <c r="AE240" s="113"/>
      <c r="AF240" s="60"/>
      <c r="AH240" s="59"/>
    </row>
    <row r="241" spans="1:34">
      <c r="A241" s="99" t="s">
        <v>826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513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655.5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655.5</v>
      </c>
      <c r="AD241" s="48">
        <f>(ROUND(AC241-AC230,1)/AC230)</f>
        <v>0.26251926040061635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513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655.5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655.5</v>
      </c>
      <c r="AD242" s="48">
        <f>(ROUND(AC242-AC230,1)/AC230)</f>
        <v>0.26251926040061635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274.08</v>
      </c>
      <c r="T243" s="14">
        <f>(O243/100)*(K243*$K$16)</f>
        <v>111.36000000000001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370.08</v>
      </c>
      <c r="Y243" s="14">
        <f t="shared" si="84"/>
        <v>204.16000000000003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574.20000000000005</v>
      </c>
      <c r="AD243" s="48">
        <f>(ROUND(AC243-AC230,1)/AC230)</f>
        <v>0.1059322033898305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274.08</v>
      </c>
      <c r="T244" s="14">
        <f>(O244/100)*(K244*$K$17)</f>
        <v>111.36000000000001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370.08</v>
      </c>
      <c r="Y244" s="14">
        <f t="shared" si="84"/>
        <v>204.16000000000003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574.20000000000005</v>
      </c>
      <c r="AD244" s="48">
        <f>(ROUND(AC244-AC230,1)/AC230)</f>
        <v>0.1059322033898305</v>
      </c>
      <c r="AE244" s="113"/>
      <c r="AF244" s="60"/>
      <c r="AH244" s="59"/>
    </row>
    <row r="245" spans="1:34">
      <c r="A245" s="106" t="s">
        <v>0</v>
      </c>
      <c r="B245" s="90" t="s">
        <v>545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444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592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592</v>
      </c>
      <c r="AD245" s="58" t="s">
        <v>328</v>
      </c>
      <c r="AE245" s="113" t="s">
        <v>792</v>
      </c>
      <c r="AF245" s="60"/>
      <c r="AH245" s="59"/>
    </row>
    <row r="246" spans="1:34">
      <c r="A246" s="99" t="s">
        <v>793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594.36800000000005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712.76800000000003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712.8</v>
      </c>
      <c r="AD246" s="48">
        <f>(ROUND(AC246-AC245,1)/AC245)</f>
        <v>0.20405405405405405</v>
      </c>
      <c r="AE246" s="113"/>
      <c r="AF246" s="60"/>
      <c r="AH246" s="59"/>
    </row>
    <row r="247" spans="1:34">
      <c r="A247" s="99" t="s">
        <v>794</v>
      </c>
      <c r="B247" s="91">
        <v>15</v>
      </c>
      <c r="C247" s="21" t="s">
        <v>827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414.4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562.4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562.4</v>
      </c>
      <c r="AD247" s="48">
        <f>(ROUND(AC247-AC245,1)/AC245)</f>
        <v>-0.05</v>
      </c>
      <c r="AE247" s="113"/>
      <c r="AF247" s="60"/>
      <c r="AH247" s="59"/>
    </row>
    <row r="248" spans="1:34">
      <c r="A248" s="99" t="s">
        <v>795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414.4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562.4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562.4</v>
      </c>
      <c r="AD248" s="48">
        <f>(ROUND(AC248-AC245,1)/AC245)</f>
        <v>-0.05</v>
      </c>
      <c r="AE248" s="113"/>
      <c r="AF248" s="60"/>
      <c r="AH248" s="59"/>
    </row>
    <row r="249" spans="1:34">
      <c r="A249" s="99" t="s">
        <v>796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414.4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562.4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562.4</v>
      </c>
      <c r="AD249" s="48">
        <f>(ROUND(AC249-AC245,1)/AC245)</f>
        <v>-0.05</v>
      </c>
      <c r="AE249" s="113"/>
      <c r="AF249" s="60"/>
      <c r="AH249" s="59"/>
    </row>
    <row r="250" spans="1:34">
      <c r="A250" s="99" t="s">
        <v>646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414.4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562.4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562.4</v>
      </c>
      <c r="AD250" s="48">
        <f>(ROUND(AC250-AC245,1)/AC245)</f>
        <v>-0.05</v>
      </c>
      <c r="AE250" s="113"/>
      <c r="AF250" s="60"/>
      <c r="AH250" s="59"/>
    </row>
    <row r="251" spans="1:34">
      <c r="A251" s="99" t="s">
        <v>587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185.328</v>
      </c>
      <c r="T251" s="14">
        <f>(O251/100)*(K251*$K$9)</f>
        <v>331.2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232.12800000000001</v>
      </c>
      <c r="Y251" s="14">
        <f t="shared" si="90"/>
        <v>451.2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683.3</v>
      </c>
      <c r="AD251" s="48">
        <f>(ROUND(AC251-AC245,1)/AC245)</f>
        <v>0.15422297297297297</v>
      </c>
      <c r="AE251" s="113"/>
      <c r="AF251" s="60"/>
      <c r="AH251" s="59"/>
    </row>
    <row r="252" spans="1:34">
      <c r="A252" s="99" t="s">
        <v>822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240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0</v>
      </c>
      <c r="T252" s="14">
        <f>(O252/100)*(K252*$J$10)</f>
        <v>0</v>
      </c>
      <c r="U252" s="14">
        <f>(P252/100)*(K252*$K$10)+(P252/100)*(L252*$L$10)</f>
        <v>0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46.800000000000004</v>
      </c>
      <c r="Y252" s="14">
        <f t="shared" si="90"/>
        <v>0</v>
      </c>
      <c r="Z252" s="14">
        <f t="shared" si="91"/>
        <v>240</v>
      </c>
      <c r="AA252" s="14">
        <f t="shared" si="92"/>
        <v>0</v>
      </c>
      <c r="AB252" s="14">
        <f t="shared" si="94"/>
        <v>0</v>
      </c>
      <c r="AC252" s="15">
        <f t="shared" si="93"/>
        <v>286.8</v>
      </c>
      <c r="AD252" s="48">
        <f>(ROUND(AC252-AC245,1)/AC245)</f>
        <v>-0.51554054054054055</v>
      </c>
      <c r="AE252" s="113"/>
      <c r="AF252" s="60"/>
      <c r="AH252" s="59"/>
    </row>
    <row r="253" spans="1:34">
      <c r="A253" s="99" t="s">
        <v>823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56.160000000000004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475.2</v>
      </c>
      <c r="W253" s="14">
        <f>(R253/100)*(K253*$K$11)+(R253/100)*(L253*$L$11)</f>
        <v>0</v>
      </c>
      <c r="X253" s="14">
        <f t="shared" si="89"/>
        <v>102.96000000000001</v>
      </c>
      <c r="Y253" s="14">
        <f t="shared" si="90"/>
        <v>0</v>
      </c>
      <c r="Z253" s="14">
        <f t="shared" si="91"/>
        <v>0</v>
      </c>
      <c r="AA253" s="14">
        <f t="shared" si="92"/>
        <v>595.20000000000005</v>
      </c>
      <c r="AB253" s="14">
        <f t="shared" si="94"/>
        <v>0</v>
      </c>
      <c r="AC253" s="15">
        <f t="shared" si="93"/>
        <v>698.2</v>
      </c>
      <c r="AD253" s="48">
        <f>(ROUND(AC253-AC245,1)/AC245)</f>
        <v>0.17939189189189189</v>
      </c>
      <c r="AE253" s="113"/>
      <c r="AF253" s="60"/>
      <c r="AH253" s="59"/>
    </row>
    <row r="254" spans="1:34">
      <c r="A254" s="99" t="s">
        <v>824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131.976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388.8</v>
      </c>
      <c r="X254" s="14">
        <f t="shared" si="89"/>
        <v>178.77600000000001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508.8</v>
      </c>
      <c r="AC254" s="15">
        <f t="shared" si="93"/>
        <v>687.6</v>
      </c>
      <c r="AD254" s="48">
        <f>(ROUND(AC254-AC245,1)/AC245)</f>
        <v>0.16148648648648647</v>
      </c>
      <c r="AE254" s="113"/>
      <c r="AF254" s="60"/>
      <c r="AH254" s="59"/>
    </row>
    <row r="255" spans="1:34">
      <c r="A255" s="99" t="s">
        <v>825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-0.13750000000000001</v>
      </c>
      <c r="AE255" s="113"/>
      <c r="AF255" s="60"/>
      <c r="AH255" s="59"/>
    </row>
    <row r="256" spans="1:34">
      <c r="A256" s="99" t="s">
        <v>826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502.74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673.74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673.7</v>
      </c>
      <c r="AD256" s="48">
        <f>(ROUND(AC256-AC245,1)/AC245)</f>
        <v>0.13800675675675675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502.74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673.74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673.7</v>
      </c>
      <c r="AD257" s="48">
        <f>(ROUND(AC257-AC245,1)/AC245)</f>
        <v>0.13800675675675675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535.16800000000012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653.5680000000001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653.6</v>
      </c>
      <c r="AD258" s="48">
        <f>(ROUND(AC258-AC245,1)/AC245)</f>
        <v>0.10405405405405406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535.16800000000012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653.5680000000001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653.6</v>
      </c>
      <c r="AD259" s="48">
        <f>(ROUND(AC259-AC245,1)/AC245)</f>
        <v>0.10405405405405406</v>
      </c>
      <c r="AE259" s="113"/>
      <c r="AF259" s="60"/>
      <c r="AH259" s="59"/>
    </row>
    <row r="260" spans="1:34">
      <c r="A260" s="106" t="s">
        <v>0</v>
      </c>
      <c r="B260" s="92" t="s">
        <v>567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393.59999999999997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557.59999999999991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557.6</v>
      </c>
      <c r="AD260" s="58"/>
      <c r="AE260" s="111"/>
      <c r="AF260" s="63"/>
      <c r="AH260" s="59"/>
    </row>
    <row r="261" spans="1:34">
      <c r="A261" s="99" t="s">
        <v>793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541.85600000000011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673.05600000000015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673.1</v>
      </c>
      <c r="AD261" s="48">
        <f>(ROUND(AC261-AC260,1)/AC260)</f>
        <v>0.20713773314203729</v>
      </c>
      <c r="AE261" s="113" t="s">
        <v>792</v>
      </c>
      <c r="AF261" s="60"/>
      <c r="AH261" s="59"/>
    </row>
    <row r="262" spans="1:34">
      <c r="A262" s="99" t="s">
        <v>794</v>
      </c>
      <c r="B262" s="93">
        <v>15</v>
      </c>
      <c r="C262" s="21" t="s">
        <v>827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367.35999999999996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531.3599999999999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531.4</v>
      </c>
      <c r="AD262" s="48">
        <f>(ROUND(AC262-AC260,1)/AC260)</f>
        <v>-4.6987087517933998E-2</v>
      </c>
      <c r="AE262" s="113"/>
      <c r="AF262" s="60"/>
      <c r="AH262" s="59"/>
    </row>
    <row r="263" spans="1:34">
      <c r="A263" s="99" t="s">
        <v>795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367.35999999999996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531.3599999999999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531.4</v>
      </c>
      <c r="AD263" s="48">
        <f>(ROUND(AC263-AC260,1)/AC260)</f>
        <v>-4.6987087517933998E-2</v>
      </c>
      <c r="AE263" s="113"/>
      <c r="AF263" s="60"/>
      <c r="AH263" s="59"/>
    </row>
    <row r="264" spans="1:34">
      <c r="A264" s="99" t="s">
        <v>796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367.35999999999996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531.3599999999999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531.4</v>
      </c>
      <c r="AD264" s="48">
        <f>(ROUND(AC264-AC260,1)/AC260)</f>
        <v>-4.6987087517933998E-2</v>
      </c>
      <c r="AE264" s="113"/>
      <c r="AF264" s="60"/>
      <c r="AH264" s="59"/>
    </row>
    <row r="265" spans="1:34">
      <c r="A265" s="99" t="s">
        <v>646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367.35999999999996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531.3599999999999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531.4</v>
      </c>
      <c r="AD265" s="48">
        <f>(ROUND(AC265-AC260,1)/AC260)</f>
        <v>-4.6987087517933998E-2</v>
      </c>
      <c r="AE265" s="113"/>
      <c r="AF265" s="60"/>
      <c r="AH265" s="59"/>
    </row>
    <row r="266" spans="1:34">
      <c r="A266" s="99" t="s">
        <v>587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127.92</v>
      </c>
      <c r="T266" s="14">
        <f>(O266/100)*(K266*$K$9)</f>
        <v>336.6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181.22</v>
      </c>
      <c r="Y266" s="14">
        <f t="shared" si="96"/>
        <v>468.6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649.79999999999995</v>
      </c>
      <c r="AD266" s="48">
        <f>(ROUND(AC266-AC260,1)/AC260)</f>
        <v>0.16535150645624103</v>
      </c>
      <c r="AE266" s="113"/>
      <c r="AF266" s="60"/>
      <c r="AH266" s="59"/>
    </row>
    <row r="267" spans="1:34">
      <c r="A267" s="99" t="s">
        <v>822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264</v>
      </c>
      <c r="Q267" s="14">
        <f>G267*$G$10</f>
        <v>0</v>
      </c>
      <c r="R267" s="14">
        <f>H267*$H$10</f>
        <v>0</v>
      </c>
      <c r="S267" s="14">
        <f>(N267/100)*(I267*$I$10)+(N267/100)*(J267*$J$10)</f>
        <v>0</v>
      </c>
      <c r="T267" s="14">
        <f>(O267/100)*(K267*$J$10)</f>
        <v>0</v>
      </c>
      <c r="U267" s="14">
        <f>(P267/100)*(K267*$K$10)+(P267/100)*(L267*$L$10)</f>
        <v>0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53.300000000000004</v>
      </c>
      <c r="Y267" s="14">
        <f t="shared" si="96"/>
        <v>0</v>
      </c>
      <c r="Z267" s="14">
        <f t="shared" si="97"/>
        <v>264</v>
      </c>
      <c r="AA267" s="14">
        <f t="shared" si="98"/>
        <v>0</v>
      </c>
      <c r="AB267" s="14">
        <f t="shared" si="100"/>
        <v>0</v>
      </c>
      <c r="AC267" s="15">
        <f t="shared" si="99"/>
        <v>317.3</v>
      </c>
      <c r="AD267" s="48">
        <f>(ROUND(AC267-AC260,1)/AC260)</f>
        <v>-0.43095408895265425</v>
      </c>
      <c r="AE267" s="113"/>
      <c r="AF267" s="60"/>
      <c r="AH267" s="59"/>
    </row>
    <row r="268" spans="1:34">
      <c r="A268" s="99" t="s">
        <v>823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127.92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336.6</v>
      </c>
      <c r="W268" s="14">
        <f>(R268/100)*(K268*$K$11)+(R268/100)*(L268*$L$11)</f>
        <v>0</v>
      </c>
      <c r="X268" s="14">
        <f t="shared" si="95"/>
        <v>181.22</v>
      </c>
      <c r="Y268" s="14">
        <f t="shared" si="96"/>
        <v>0</v>
      </c>
      <c r="Z268" s="14">
        <f t="shared" si="97"/>
        <v>0</v>
      </c>
      <c r="AA268" s="14">
        <f t="shared" si="98"/>
        <v>468.6</v>
      </c>
      <c r="AB268" s="14">
        <f t="shared" si="100"/>
        <v>0</v>
      </c>
      <c r="AC268" s="15">
        <f t="shared" si="99"/>
        <v>649.79999999999995</v>
      </c>
      <c r="AD268" s="48">
        <f>(ROUND(AC268-AC260,1)/AC260)</f>
        <v>0.16535150645624103</v>
      </c>
      <c r="AE268" s="113"/>
      <c r="AF268" s="60"/>
      <c r="AH268" s="59"/>
    </row>
    <row r="269" spans="1:34">
      <c r="A269" s="99" t="s">
        <v>824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127.92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336.6</v>
      </c>
      <c r="X269" s="14">
        <f t="shared" si="95"/>
        <v>181.22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468.6</v>
      </c>
      <c r="AC269" s="15">
        <f t="shared" si="99"/>
        <v>649.79999999999995</v>
      </c>
      <c r="AD269" s="48">
        <f>(ROUND(AC269-AC260,1)/AC260)</f>
        <v>0.16535150645624103</v>
      </c>
      <c r="AE269" s="113"/>
      <c r="AF269" s="60"/>
      <c r="AH269" s="59"/>
    </row>
    <row r="270" spans="1:34">
      <c r="A270" s="99" t="s">
        <v>825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553.5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676.5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676.5</v>
      </c>
      <c r="AD270" s="48">
        <f>(ROUND(AC270-AC260,1)/AC260)</f>
        <v>0.21323529411764705</v>
      </c>
      <c r="AE270" s="113"/>
      <c r="AF270" s="60"/>
      <c r="AH270" s="59"/>
    </row>
    <row r="271" spans="1:34">
      <c r="A271" s="99" t="s">
        <v>826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553.5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676.5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676.5</v>
      </c>
      <c r="AD271" s="48">
        <f>(ROUND(AC271-AC260,1)/AC260)</f>
        <v>0.21323529411764705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553.5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676.5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676.5</v>
      </c>
      <c r="AD272" s="48">
        <f>(ROUND(AC272-AC260,1)/AC260)</f>
        <v>0.21323529411764705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459.85600000000011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591.05600000000015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591.1</v>
      </c>
      <c r="AD273" s="48">
        <f>(ROUND(AC273-AC260,1)/AC260)</f>
        <v>6.0078909612625533E-2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459.85600000000011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591.05600000000015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591.1</v>
      </c>
      <c r="AD274" s="48">
        <f>(ROUND(AC274-AC260,1)/AC260)</f>
        <v>6.0078909612625533E-2</v>
      </c>
      <c r="AE274" s="113"/>
      <c r="AF274" s="60"/>
      <c r="AH274" s="59"/>
    </row>
    <row r="275" spans="1:34">
      <c r="A275" s="106" t="s">
        <v>0</v>
      </c>
      <c r="B275" s="90" t="s">
        <v>572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324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444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524</v>
      </c>
      <c r="AD275" s="58"/>
      <c r="AE275" s="113"/>
      <c r="AF275" s="60"/>
      <c r="AH275" s="59"/>
    </row>
    <row r="276" spans="1:34">
      <c r="A276" s="99" t="s">
        <v>793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460.31999999999994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556.31999999999994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620.29999999999995</v>
      </c>
      <c r="AD276" s="48">
        <f>(ROUND(AC276-AC275,1)/AC275)</f>
        <v>0.18377862595419847</v>
      </c>
      <c r="AE276" s="113" t="s">
        <v>792</v>
      </c>
      <c r="AF276" s="60"/>
      <c r="AH276" s="59"/>
    </row>
    <row r="277" spans="1:34">
      <c r="A277" s="99" t="s">
        <v>794</v>
      </c>
      <c r="B277" s="91">
        <v>15</v>
      </c>
      <c r="C277" s="21" t="s">
        <v>827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302.39999999999998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422.4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502.4</v>
      </c>
      <c r="AD277" s="48">
        <f>(ROUND(AC277-AC275,1)/AC275)</f>
        <v>-4.1221374045801527E-2</v>
      </c>
      <c r="AE277" s="113"/>
      <c r="AF277" s="60"/>
      <c r="AH277" s="59"/>
    </row>
    <row r="278" spans="1:34">
      <c r="A278" s="99" t="s">
        <v>795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302.39999999999998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422.4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502.4</v>
      </c>
      <c r="AD278" s="48">
        <f>(ROUND(AC278-AC275,1)/AC275)</f>
        <v>-4.1221374045801527E-2</v>
      </c>
      <c r="AE278" s="113"/>
      <c r="AF278" s="60"/>
      <c r="AH278" s="59"/>
    </row>
    <row r="279" spans="1:34">
      <c r="A279" s="99" t="s">
        <v>796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302.39999999999998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422.4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502.4</v>
      </c>
      <c r="AD279" s="48">
        <f>(ROUND(AC279-AC275,1)/AC275)</f>
        <v>-4.1221374045801527E-2</v>
      </c>
      <c r="AE279" s="113"/>
      <c r="AF279" s="60"/>
      <c r="AH279" s="59"/>
    </row>
    <row r="280" spans="1:34">
      <c r="A280" s="99" t="s">
        <v>646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302.39999999999998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422.4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502.4</v>
      </c>
      <c r="AD280" s="48">
        <f>(ROUND(AC280-AC275,1)/AC275)</f>
        <v>-4.1221374045801527E-2</v>
      </c>
      <c r="AE280" s="113"/>
      <c r="AF280" s="60"/>
      <c r="AH280" s="59"/>
    </row>
    <row r="281" spans="1:34">
      <c r="A281" s="99" t="s">
        <v>587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105.30000000000001</v>
      </c>
      <c r="T281" s="14">
        <f>(O281/100)*(K281*$K$9)</f>
        <v>321.3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144.30000000000001</v>
      </c>
      <c r="Y281" s="14">
        <f t="shared" si="102"/>
        <v>478.8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623.1</v>
      </c>
      <c r="AD281" s="48">
        <f>(ROUND(AC281-AC275,1)/AC275)</f>
        <v>0.18912213740458014</v>
      </c>
      <c r="AE281" s="113"/>
      <c r="AF281" s="60"/>
      <c r="AH281" s="59"/>
    </row>
    <row r="282" spans="1:34">
      <c r="A282" s="99" t="s">
        <v>822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315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0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39</v>
      </c>
      <c r="Y282" s="14">
        <f t="shared" si="102"/>
        <v>0</v>
      </c>
      <c r="Z282" s="14">
        <f t="shared" si="103"/>
        <v>315</v>
      </c>
      <c r="AA282" s="14">
        <f t="shared" si="104"/>
        <v>0</v>
      </c>
      <c r="AB282" s="14">
        <f t="shared" si="106"/>
        <v>0</v>
      </c>
      <c r="AC282" s="15">
        <f t="shared" si="105"/>
        <v>354</v>
      </c>
      <c r="AD282" s="48">
        <f>(ROUND(AC282-AC275,1)/AC275)</f>
        <v>-0.32442748091603052</v>
      </c>
      <c r="AE282" s="113"/>
      <c r="AF282" s="60"/>
      <c r="AH282" s="59"/>
    </row>
    <row r="283" spans="1:34">
      <c r="A283" s="99" t="s">
        <v>823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105.30000000000001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321.3</v>
      </c>
      <c r="W283" s="14">
        <f>(R283/100)*(K283*$K$11)+(R283/100)*(L283*$L$11)</f>
        <v>0</v>
      </c>
      <c r="X283" s="14">
        <f t="shared" si="101"/>
        <v>144.30000000000001</v>
      </c>
      <c r="Y283" s="14">
        <f t="shared" si="102"/>
        <v>0</v>
      </c>
      <c r="Z283" s="14">
        <f t="shared" si="103"/>
        <v>0</v>
      </c>
      <c r="AA283" s="14">
        <f t="shared" si="104"/>
        <v>478.8</v>
      </c>
      <c r="AB283" s="14">
        <f t="shared" si="106"/>
        <v>0</v>
      </c>
      <c r="AC283" s="15">
        <f t="shared" si="105"/>
        <v>623.1</v>
      </c>
      <c r="AD283" s="48">
        <f>(ROUND(AC283-AC275,1)/AC275)</f>
        <v>0.18912213740458014</v>
      </c>
      <c r="AE283" s="113"/>
      <c r="AF283" s="60"/>
      <c r="AH283" s="59"/>
    </row>
    <row r="284" spans="1:34">
      <c r="A284" s="99" t="s">
        <v>824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105.30000000000001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378</v>
      </c>
      <c r="X284" s="14">
        <f t="shared" si="101"/>
        <v>144.30000000000001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535.5</v>
      </c>
      <c r="AC284" s="15">
        <f t="shared" si="105"/>
        <v>679.8</v>
      </c>
      <c r="AD284" s="48">
        <f>(ROUND(AC284-AC275,1)/AC275)</f>
        <v>0.29732824427480919</v>
      </c>
      <c r="AE284" s="113"/>
      <c r="AF284" s="60"/>
      <c r="AH284" s="59"/>
    </row>
    <row r="285" spans="1:34">
      <c r="A285" s="99" t="s">
        <v>825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394.20000000000005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100.8</v>
      </c>
      <c r="X285" s="14">
        <f>N285+S285</f>
        <v>484.20000000000005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160.80000000000001</v>
      </c>
      <c r="AC285" s="15">
        <f t="shared" si="105"/>
        <v>645</v>
      </c>
      <c r="AD285" s="48">
        <f>(ROUND(AC285-AC275,1)/AC275)</f>
        <v>0.23091603053435114</v>
      </c>
      <c r="AE285" s="113"/>
      <c r="AF285" s="60"/>
      <c r="AH285" s="59"/>
    </row>
    <row r="286" spans="1:34">
      <c r="A286" s="99" t="s">
        <v>826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538.65000000000009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673.65000000000009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673.7</v>
      </c>
      <c r="AD286" s="48">
        <f>(ROUND(AC286-AC275,1)/AC275)</f>
        <v>0.28568702290076331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538.65000000000009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673.65000000000009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673.7</v>
      </c>
      <c r="AD287" s="48">
        <f>(ROUND(AC287-AC275,1)/AC275)</f>
        <v>0.28568702290076331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469.44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565.44000000000005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629.4</v>
      </c>
      <c r="AD288" s="48">
        <f>(ROUND(AC288-AC275,1)/AC275)</f>
        <v>0.20114503816793894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377.28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473.28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537.29999999999995</v>
      </c>
      <c r="AD289" s="48">
        <f>(ROUND(AC289-AC275,1)/AC275)</f>
        <v>2.5381679389312978E-2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384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544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544</v>
      </c>
      <c r="AD290" s="58"/>
      <c r="AE290" s="113"/>
      <c r="AF290" s="60"/>
      <c r="AH290" s="59"/>
    </row>
    <row r="291" spans="1:34">
      <c r="A291" s="99" t="s">
        <v>793</v>
      </c>
      <c r="B291" s="93">
        <v>0</v>
      </c>
      <c r="C291" s="21" t="s">
        <v>324</v>
      </c>
      <c r="D291" s="12">
        <v>0</v>
      </c>
      <c r="E291" s="12">
        <v>110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176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422.4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598.4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598.4</v>
      </c>
      <c r="AD291" s="48">
        <f>(ROUND(AC291-AC290,1)/AC290)</f>
        <v>9.9999999999999992E-2</v>
      </c>
      <c r="AE291" s="113" t="s">
        <v>792</v>
      </c>
      <c r="AF291" s="60"/>
      <c r="AH291" s="59"/>
    </row>
    <row r="292" spans="1:34">
      <c r="A292" s="99" t="s">
        <v>794</v>
      </c>
      <c r="B292" s="93">
        <v>18</v>
      </c>
      <c r="C292" s="21" t="s">
        <v>827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358.40000000000003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518.40000000000009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518.4</v>
      </c>
      <c r="AD292" s="48">
        <f>(ROUND(AC292-AC290,1)/AC290)</f>
        <v>-4.7058823529411764E-2</v>
      </c>
      <c r="AE292" s="113"/>
      <c r="AF292" s="60"/>
      <c r="AH292" s="59"/>
    </row>
    <row r="293" spans="1:34">
      <c r="A293" s="99" t="s">
        <v>795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358.40000000000003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518.40000000000009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518.4</v>
      </c>
      <c r="AD293" s="48">
        <f>(ROUND(AC293-AC290,1)/AC290)</f>
        <v>-4.7058823529411764E-2</v>
      </c>
      <c r="AE293" s="113"/>
      <c r="AF293" s="60"/>
      <c r="AH293" s="59"/>
    </row>
    <row r="294" spans="1:34">
      <c r="A294" s="99" t="s">
        <v>796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358.40000000000003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518.40000000000009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518.4</v>
      </c>
      <c r="AD294" s="48">
        <f>(ROUND(AC294-AC290,1)/AC290)</f>
        <v>-4.7058823529411764E-2</v>
      </c>
      <c r="AE294" s="113"/>
      <c r="AF294" s="60"/>
      <c r="AH294" s="59"/>
    </row>
    <row r="295" spans="1:34">
      <c r="A295" s="99" t="s">
        <v>646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358.40000000000003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518.40000000000009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518.4</v>
      </c>
      <c r="AD295" s="48">
        <f>(ROUND(AC295-AC290,1)/AC290)</f>
        <v>-4.7058823529411764E-2</v>
      </c>
      <c r="AE295" s="113"/>
      <c r="AF295" s="60"/>
      <c r="AH295" s="59"/>
    </row>
    <row r="296" spans="1:34">
      <c r="A296" s="99" t="s">
        <v>587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486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666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666</v>
      </c>
      <c r="AD296" s="48">
        <f>(ROUND(AC296-AC290,1)/AC290)</f>
        <v>0.22426470588235295</v>
      </c>
      <c r="AE296" s="113"/>
      <c r="AF296" s="60"/>
      <c r="AH296" s="59"/>
    </row>
    <row r="297" spans="1:34">
      <c r="A297" s="99" t="s">
        <v>822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360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0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360</v>
      </c>
      <c r="AA297" s="14">
        <f t="shared" si="110"/>
        <v>0</v>
      </c>
      <c r="AB297" s="14">
        <f t="shared" si="112"/>
        <v>0</v>
      </c>
      <c r="AC297" s="15">
        <f t="shared" si="111"/>
        <v>360</v>
      </c>
      <c r="AD297" s="48">
        <f>(ROUND(AC297-AC290,1)/AC290)</f>
        <v>-0.33823529411764708</v>
      </c>
      <c r="AE297" s="113"/>
      <c r="AF297" s="60"/>
      <c r="AH297" s="59"/>
    </row>
    <row r="298" spans="1:34">
      <c r="A298" s="99" t="s">
        <v>823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432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612</v>
      </c>
      <c r="AB298" s="14">
        <f t="shared" si="112"/>
        <v>0</v>
      </c>
      <c r="AC298" s="15">
        <f t="shared" si="111"/>
        <v>612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824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432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612</v>
      </c>
      <c r="AC299" s="15">
        <f t="shared" si="111"/>
        <v>612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825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540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660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660</v>
      </c>
      <c r="AD300" s="48">
        <f>(ROUND(AC300-AC290,1)/AC290)</f>
        <v>0.21323529411764705</v>
      </c>
      <c r="AE300" s="113"/>
      <c r="AF300" s="60"/>
      <c r="AH300" s="59"/>
    </row>
    <row r="301" spans="1:34">
      <c r="A301" s="99" t="s">
        <v>826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432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612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612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432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612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612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110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176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422.4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598.4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598.4</v>
      </c>
      <c r="AD303" s="48">
        <f>(ROUND(AC303-AC290,1)/AC290)</f>
        <v>9.9999999999999992E-2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110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176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422.4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598.4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598.4</v>
      </c>
      <c r="AD304" s="48">
        <f>(ROUND(AC304-AC290,1)/AC290)</f>
        <v>9.9999999999999992E-2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297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517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517</v>
      </c>
      <c r="AD305" s="58"/>
      <c r="AE305" s="113"/>
      <c r="AF305" s="60"/>
      <c r="AH305" s="59"/>
    </row>
    <row r="306" spans="1:34">
      <c r="A306" s="99" t="s">
        <v>793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437.36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613.36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613.4</v>
      </c>
      <c r="AD306" s="48">
        <f>(ROUND(AC306-AC305,1)/AC305)</f>
        <v>0.18646034816247584</v>
      </c>
      <c r="AE306" s="113" t="s">
        <v>792</v>
      </c>
      <c r="AF306" s="60"/>
      <c r="AH306" s="59"/>
    </row>
    <row r="307" spans="1:34">
      <c r="A307" s="99" t="s">
        <v>794</v>
      </c>
      <c r="B307" s="91">
        <v>0</v>
      </c>
      <c r="C307" s="21" t="s">
        <v>827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277.2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497.2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497.2</v>
      </c>
      <c r="AD307" s="48">
        <f>(ROUND(AC307-AC305,1)/AC305)</f>
        <v>-3.8297872340425532E-2</v>
      </c>
      <c r="AE307" s="113"/>
      <c r="AF307" s="60"/>
      <c r="AH307" s="59"/>
    </row>
    <row r="308" spans="1:34">
      <c r="A308" s="99" t="s">
        <v>795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277.2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497.2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497.2</v>
      </c>
      <c r="AD308" s="48">
        <f>(ROUND(AC308-AC305,1)/AC305)</f>
        <v>-3.8297872340425532E-2</v>
      </c>
      <c r="AE308" s="113"/>
      <c r="AF308" s="60"/>
      <c r="AH308" s="59"/>
    </row>
    <row r="309" spans="1:34">
      <c r="A309" s="99" t="s">
        <v>796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277.2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497.2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497.2</v>
      </c>
      <c r="AD309" s="48">
        <f>(ROUND(AC309-AC305,1)/AC305)</f>
        <v>-3.8297872340425532E-2</v>
      </c>
      <c r="AE309" s="113"/>
      <c r="AF309" s="60"/>
      <c r="AH309" s="59"/>
    </row>
    <row r="310" spans="1:34">
      <c r="A310" s="99" t="s">
        <v>646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277.2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497.2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497.2</v>
      </c>
      <c r="AD310" s="48">
        <f>(ROUND(AC310-AC305,1)/AC305)</f>
        <v>-3.8297872340425532E-2</v>
      </c>
      <c r="AE310" s="113"/>
      <c r="AF310" s="60"/>
      <c r="AH310" s="59"/>
    </row>
    <row r="311" spans="1:34">
      <c r="A311" s="99" t="s">
        <v>587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96.524999999999991</v>
      </c>
      <c r="T311" s="14">
        <f>(O311/100)*(K311*$K$9)</f>
        <v>283.5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168.02499999999998</v>
      </c>
      <c r="Y311" s="14">
        <f t="shared" si="114"/>
        <v>441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609</v>
      </c>
      <c r="AD311" s="48">
        <f>(ROUND(AC311-AC305,1)/AC305)</f>
        <v>0.17794970986460348</v>
      </c>
      <c r="AE311" s="113"/>
      <c r="AF311" s="60"/>
      <c r="AH311" s="59"/>
    </row>
    <row r="312" spans="1:34">
      <c r="A312" s="99" t="s">
        <v>822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315</v>
      </c>
      <c r="Q312" s="14">
        <f>G312*$G$10</f>
        <v>0</v>
      </c>
      <c r="R312" s="14">
        <f>H312*$H$10</f>
        <v>0</v>
      </c>
      <c r="S312" s="14">
        <f>(N312/100)*(I312*$I$10)+(N312/100)*(J312*$J$10)</f>
        <v>0</v>
      </c>
      <c r="T312" s="14">
        <f>(O312/100)*(K312*$J$10)</f>
        <v>0</v>
      </c>
      <c r="U312" s="14">
        <f>(P312/100)*(K312*$K$10)+(P312/100)*(L312*$L$10)</f>
        <v>0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71.5</v>
      </c>
      <c r="Y312" s="14">
        <f t="shared" si="114"/>
        <v>0</v>
      </c>
      <c r="Z312" s="14">
        <f t="shared" si="115"/>
        <v>315</v>
      </c>
      <c r="AA312" s="14">
        <f t="shared" si="116"/>
        <v>0</v>
      </c>
      <c r="AB312" s="14">
        <f t="shared" si="118"/>
        <v>0</v>
      </c>
      <c r="AC312" s="15">
        <f t="shared" si="117"/>
        <v>386.5</v>
      </c>
      <c r="AD312" s="48">
        <f>(ROUND(AC312-AC305,1)/AC305)</f>
        <v>-0.25241779497098649</v>
      </c>
      <c r="AE312" s="113"/>
      <c r="AF312" s="60"/>
      <c r="AH312" s="59"/>
    </row>
    <row r="313" spans="1:34">
      <c r="A313" s="99" t="s">
        <v>823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96.524999999999991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283.5</v>
      </c>
      <c r="W313" s="14">
        <f>(R313/100)*(K313*$K$11)+(R313/100)*(L313*$L$11)</f>
        <v>0</v>
      </c>
      <c r="X313" s="14">
        <f t="shared" si="113"/>
        <v>168.02499999999998</v>
      </c>
      <c r="Y313" s="14">
        <f t="shared" si="114"/>
        <v>0</v>
      </c>
      <c r="Z313" s="14">
        <f t="shared" si="115"/>
        <v>0</v>
      </c>
      <c r="AA313" s="14">
        <f t="shared" si="116"/>
        <v>441</v>
      </c>
      <c r="AB313" s="14">
        <f t="shared" si="118"/>
        <v>0</v>
      </c>
      <c r="AC313" s="15">
        <f t="shared" si="117"/>
        <v>609</v>
      </c>
      <c r="AD313" s="48">
        <f>(ROUND(AC313-AC305,1)/AC305)</f>
        <v>0.17794970986460348</v>
      </c>
      <c r="AE313" s="113"/>
      <c r="AF313" s="60"/>
      <c r="AH313" s="59"/>
    </row>
    <row r="314" spans="1:34">
      <c r="A314" s="99" t="s">
        <v>824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96.524999999999991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283.5</v>
      </c>
      <c r="X314" s="14">
        <f t="shared" si="113"/>
        <v>168.02499999999998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441</v>
      </c>
      <c r="AC314" s="15">
        <f t="shared" si="117"/>
        <v>609</v>
      </c>
      <c r="AD314" s="48">
        <f>(ROUND(AC314-AC305,1)/AC305)</f>
        <v>0.17794970986460348</v>
      </c>
      <c r="AE314" s="113"/>
      <c r="AF314" s="60"/>
      <c r="AH314" s="59"/>
    </row>
    <row r="315" spans="1:34">
      <c r="A315" s="99" t="s">
        <v>825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485.09999999999997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650.09999999999991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650.1</v>
      </c>
      <c r="AD315" s="48">
        <f>(ROUND(AC315-AC305,1)/AC305)</f>
        <v>0.25744680851063828</v>
      </c>
      <c r="AE315" s="113"/>
      <c r="AF315" s="60"/>
      <c r="AH315" s="59"/>
    </row>
    <row r="316" spans="1:34">
      <c r="A316" s="99" t="s">
        <v>826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485.09999999999997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650.09999999999991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650.1</v>
      </c>
      <c r="AD316" s="48">
        <f>(ROUND(AC316-AC305,1)/AC305)</f>
        <v>0.25744680851063828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485.09999999999997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650.09999999999991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650.1</v>
      </c>
      <c r="AD317" s="48">
        <f>(ROUND(AC317-AC305,1)/AC305)</f>
        <v>0.25744680851063828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332.64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508.64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508.6</v>
      </c>
      <c r="AD318" s="48">
        <f>(ROUND(AC318-AC305,1)/AC305)</f>
        <v>-1.6247582205029015E-2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435.6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611.6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611.6</v>
      </c>
      <c r="AD319" s="48">
        <f>(ROUND(AC319-AC305,1)/AC305)</f>
        <v>0.18297872340425531</v>
      </c>
      <c r="AE319" s="113"/>
      <c r="AF319" s="60"/>
      <c r="AH319" s="59"/>
    </row>
    <row r="320" spans="1:34">
      <c r="A320" s="107"/>
      <c r="B320" s="152" t="s">
        <v>1001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/>
      <c r="M320" s="152"/>
      <c r="N320" s="152"/>
      <c r="O320" s="152"/>
      <c r="P320" s="152"/>
      <c r="Q320" s="152"/>
      <c r="R320" s="152"/>
      <c r="S320" s="152"/>
      <c r="T320" s="152"/>
      <c r="U320" s="152"/>
      <c r="V320" s="152"/>
      <c r="W320" s="152"/>
      <c r="X320" s="152"/>
      <c r="Y320" s="152"/>
      <c r="Z320" s="152"/>
      <c r="AA320" s="152"/>
      <c r="AB320" s="152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278.39999999999998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394.4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394.4</v>
      </c>
      <c r="AD321" s="58">
        <v>0</v>
      </c>
      <c r="AE321" s="113" t="s">
        <v>792</v>
      </c>
      <c r="AF321" s="60"/>
      <c r="AH321" s="59"/>
    </row>
    <row r="322" spans="1:34">
      <c r="A322" s="99" t="s">
        <v>793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357.28000000000009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450.0800000000001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450.1</v>
      </c>
      <c r="AD322" s="48">
        <f>(ROUND(AC322-AC321,1)/AC321)</f>
        <v>0.14122718052738339</v>
      </c>
      <c r="AE322" s="113"/>
      <c r="AF322" s="60"/>
      <c r="AH322" s="59"/>
    </row>
    <row r="323" spans="1:34">
      <c r="A323" s="99" t="s">
        <v>794</v>
      </c>
      <c r="B323" s="89">
        <v>18</v>
      </c>
      <c r="C323" s="21" t="s">
        <v>827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259.83999999999997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375.84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375.8</v>
      </c>
      <c r="AD323" s="48">
        <f>(ROUND(AC323-AC321,1)/AC321)</f>
        <v>-4.7160243407707921E-2</v>
      </c>
      <c r="AE323" s="113"/>
      <c r="AF323" s="60"/>
      <c r="AH323" s="59"/>
    </row>
    <row r="324" spans="1:34">
      <c r="A324" s="99" t="s">
        <v>795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259.83999999999997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375.84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375.8</v>
      </c>
      <c r="AD324" s="48">
        <f>(ROUND(AC324-AC321,1)/AC321)</f>
        <v>-4.7160243407707921E-2</v>
      </c>
      <c r="AE324" s="113"/>
      <c r="AF324" s="60"/>
      <c r="AH324" s="59"/>
    </row>
    <row r="325" spans="1:34">
      <c r="A325" s="99" t="s">
        <v>796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259.83999999999997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375.84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375.8</v>
      </c>
      <c r="AD325" s="48">
        <f>(ROUND(AC325-AC321,1)/AC321)</f>
        <v>-4.7160243407707921E-2</v>
      </c>
      <c r="AE325" s="113"/>
      <c r="AF325" s="60"/>
      <c r="AH325" s="59"/>
    </row>
    <row r="326" spans="1:34">
      <c r="A326" s="99" t="s">
        <v>646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259.83999999999997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375.84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375.8</v>
      </c>
      <c r="AD326" s="48">
        <f>(ROUND(AC326-AC321,1)/AC321)</f>
        <v>-4.7160243407707921E-2</v>
      </c>
      <c r="AE326" s="113"/>
      <c r="AF326" s="60"/>
      <c r="AH326" s="59"/>
    </row>
    <row r="327" spans="1:34">
      <c r="A327" s="99" t="s">
        <v>587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87.36</v>
      </c>
      <c r="T327" s="14">
        <f>(O327/100)*(K327*$K$9)</f>
        <v>261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123.75999999999999</v>
      </c>
      <c r="Y327" s="14">
        <f t="shared" si="120"/>
        <v>348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471.8</v>
      </c>
      <c r="AD327" s="48">
        <f>(ROUND(AC327-AC321,1)/AC321)</f>
        <v>0.19624746450304262</v>
      </c>
      <c r="AE327" s="113"/>
      <c r="AF327" s="60"/>
      <c r="AH327" s="59"/>
    </row>
    <row r="328" spans="1:34">
      <c r="A328" s="99" t="s">
        <v>822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174</v>
      </c>
      <c r="Q328" s="14">
        <f>G328*$G$10</f>
        <v>0</v>
      </c>
      <c r="R328" s="14">
        <f>H328*$H$10</f>
        <v>0</v>
      </c>
      <c r="S328" s="14">
        <f>(N328/100)*(I328*$I$10)+(N328/100)*(J328*$J$10)</f>
        <v>0</v>
      </c>
      <c r="T328" s="14">
        <f>(O328/100)*(K328*$J$10)</f>
        <v>0</v>
      </c>
      <c r="U328" s="14">
        <f>(P328/100)*(K328*$K$10)+(P328/100)*(L328*$L$10)</f>
        <v>0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36.4</v>
      </c>
      <c r="Y328" s="14">
        <f t="shared" si="120"/>
        <v>0</v>
      </c>
      <c r="Z328" s="14">
        <f t="shared" si="121"/>
        <v>174</v>
      </c>
      <c r="AA328" s="14">
        <f t="shared" si="122"/>
        <v>0</v>
      </c>
      <c r="AB328" s="14">
        <f t="shared" si="123"/>
        <v>0</v>
      </c>
      <c r="AC328" s="15">
        <f t="shared" si="124"/>
        <v>210.4</v>
      </c>
      <c r="AD328" s="48">
        <f>(ROUND(AC328-AC321,1)/AC321)</f>
        <v>-0.46653144016227183</v>
      </c>
      <c r="AE328" s="113"/>
      <c r="AF328" s="60"/>
      <c r="AH328" s="59"/>
    </row>
    <row r="329" spans="1:34">
      <c r="A329" s="99" t="s">
        <v>823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87.36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261</v>
      </c>
      <c r="W329" s="14">
        <f>(R329/100)*(K329*$K$11)+(R329/100)*(L329*$L$11)</f>
        <v>0</v>
      </c>
      <c r="X329" s="14">
        <f t="shared" si="119"/>
        <v>123.75999999999999</v>
      </c>
      <c r="Y329" s="14">
        <f t="shared" si="120"/>
        <v>0</v>
      </c>
      <c r="Z329" s="14">
        <f t="shared" si="121"/>
        <v>0</v>
      </c>
      <c r="AA329" s="14">
        <f t="shared" si="122"/>
        <v>348</v>
      </c>
      <c r="AB329" s="14">
        <f t="shared" si="123"/>
        <v>0</v>
      </c>
      <c r="AC329" s="15">
        <f t="shared" si="124"/>
        <v>471.8</v>
      </c>
      <c r="AD329" s="48">
        <f>(ROUND(AC329-AC321,1)/AC321)</f>
        <v>0.19624746450304262</v>
      </c>
      <c r="AE329" s="113"/>
      <c r="AF329" s="60"/>
      <c r="AH329" s="59"/>
    </row>
    <row r="330" spans="1:34">
      <c r="A330" s="99" t="s">
        <v>824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87.36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261</v>
      </c>
      <c r="X330" s="14">
        <f t="shared" si="119"/>
        <v>123.75999999999999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348</v>
      </c>
      <c r="AC330" s="15">
        <f t="shared" si="124"/>
        <v>471.8</v>
      </c>
      <c r="AD330" s="48">
        <f>(ROUND(AC330-AC321,1)/AC321)</f>
        <v>0.19624746450304262</v>
      </c>
      <c r="AE330" s="113"/>
      <c r="AF330" s="60"/>
      <c r="AH330" s="59"/>
    </row>
    <row r="331" spans="1:34">
      <c r="A331" s="99" t="s">
        <v>825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391.5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478.5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478.5</v>
      </c>
      <c r="AD331" s="48">
        <f>(ROUND(AC331-AC321,1)/AC321)</f>
        <v>0.21323529411764705</v>
      </c>
      <c r="AE331" s="113"/>
      <c r="AF331" s="60"/>
      <c r="AH331" s="59"/>
    </row>
    <row r="332" spans="1:34">
      <c r="A332" s="99" t="s">
        <v>826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391.5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478.5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478.5</v>
      </c>
      <c r="AD332" s="48">
        <f>(ROUND(AC332-AC321,1)/AC321)</f>
        <v>0.21323529411764705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391.5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478.5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478.5</v>
      </c>
      <c r="AD333" s="48">
        <f>(ROUND(AC333-AC321,1)/AC321)</f>
        <v>0.21323529411764705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331.76000000000005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424.56000000000006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424.6</v>
      </c>
      <c r="AD334" s="48">
        <f>(ROUND(AC334-AC321,1)/AC321)</f>
        <v>7.6572008113590273E-2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306.24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399.04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399</v>
      </c>
      <c r="AD335" s="48">
        <f>(ROUND(AC335-AC321,1)/AC321)</f>
        <v>1.1663286004056795E-2</v>
      </c>
      <c r="AE335" s="113"/>
      <c r="AF335" s="60"/>
      <c r="AH335" s="59"/>
    </row>
    <row r="336" spans="1:34">
      <c r="A336" s="106" t="s">
        <v>0</v>
      </c>
      <c r="B336" s="88" t="s">
        <v>876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285.60000000000002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421.6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421.6</v>
      </c>
      <c r="AD336" s="58">
        <v>0</v>
      </c>
      <c r="AE336" s="113" t="s">
        <v>792</v>
      </c>
      <c r="AF336" s="60"/>
      <c r="AH336" s="59"/>
    </row>
    <row r="337" spans="1:34">
      <c r="A337" s="99" t="s">
        <v>793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361.76000000000005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470.56000000000006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470.6</v>
      </c>
      <c r="AD337" s="48">
        <f>(ROUND(AC337-AC336,1)/AC336)</f>
        <v>0.11622390891840606</v>
      </c>
      <c r="AE337" s="113"/>
      <c r="AF337" s="60"/>
      <c r="AH337" s="59"/>
    </row>
    <row r="338" spans="1:34">
      <c r="A338" s="99" t="s">
        <v>794</v>
      </c>
      <c r="B338" s="89">
        <v>16</v>
      </c>
      <c r="C338" s="21" t="s">
        <v>827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266.56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402.56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402.6</v>
      </c>
      <c r="AD338" s="48">
        <f>(ROUND(AC338-AC336,1)/AC336)</f>
        <v>-4.506641366223909E-2</v>
      </c>
      <c r="AE338" s="113"/>
      <c r="AF338" s="60"/>
      <c r="AH338" s="59"/>
    </row>
    <row r="339" spans="1:34">
      <c r="A339" s="99" t="s">
        <v>795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266.56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402.56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402.6</v>
      </c>
      <c r="AD339" s="48">
        <f>(ROUND(AC339-AC336,1)/AC336)</f>
        <v>-4.506641366223909E-2</v>
      </c>
      <c r="AE339" s="113"/>
      <c r="AF339" s="60"/>
      <c r="AH339" s="59"/>
    </row>
    <row r="340" spans="1:34">
      <c r="A340" s="99" t="s">
        <v>796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266.56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402.56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402.6</v>
      </c>
      <c r="AD340" s="48">
        <f>(ROUND(AC340-AC336,1)/AC336)</f>
        <v>-4.506641366223909E-2</v>
      </c>
      <c r="AE340" s="113"/>
      <c r="AF340" s="60"/>
      <c r="AH340" s="59"/>
    </row>
    <row r="341" spans="1:34">
      <c r="A341" s="99" t="s">
        <v>646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266.56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402.56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402.6</v>
      </c>
      <c r="AD341" s="48">
        <f>(ROUND(AC341-AC336,1)/AC336)</f>
        <v>-4.506641366223909E-2</v>
      </c>
      <c r="AE341" s="113"/>
      <c r="AF341" s="60"/>
      <c r="AH341" s="59"/>
    </row>
    <row r="342" spans="1:34">
      <c r="A342" s="99" t="s">
        <v>587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92.82</v>
      </c>
      <c r="T342" s="14">
        <f>(O342/100)*(K342*$K$9)</f>
        <v>263.25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137.01999999999998</v>
      </c>
      <c r="Y342" s="14">
        <f t="shared" si="120"/>
        <v>360.75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497.8</v>
      </c>
      <c r="AD342" s="48">
        <f>(ROUND(AC342-AC336,1)/AC336)</f>
        <v>0.18074003795066412</v>
      </c>
      <c r="AE342" s="113"/>
      <c r="AF342" s="60"/>
      <c r="AH342" s="59"/>
    </row>
    <row r="343" spans="1:34">
      <c r="A343" s="99" t="s">
        <v>822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195</v>
      </c>
      <c r="Q343" s="14">
        <f>G343*$G$10</f>
        <v>0</v>
      </c>
      <c r="R343" s="14">
        <f>H343*$H$10</f>
        <v>0</v>
      </c>
      <c r="S343" s="14">
        <f>(N343/100)*(I343*$I$10)+(N343/100)*(J343*$J$10)</f>
        <v>0</v>
      </c>
      <c r="T343" s="14">
        <f>(O343/100)*(K343*$J$10)</f>
        <v>0</v>
      </c>
      <c r="U343" s="14">
        <f>(P343/100)*(K343*$K$10)+(P343/100)*(L343*$L$10)</f>
        <v>0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44.2</v>
      </c>
      <c r="Y343" s="14">
        <f t="shared" si="120"/>
        <v>0</v>
      </c>
      <c r="Z343" s="14">
        <f t="shared" si="121"/>
        <v>195</v>
      </c>
      <c r="AA343" s="14">
        <f t="shared" si="122"/>
        <v>0</v>
      </c>
      <c r="AB343" s="14">
        <f t="shared" si="123"/>
        <v>0</v>
      </c>
      <c r="AC343" s="15">
        <f t="shared" si="126"/>
        <v>239.2</v>
      </c>
      <c r="AD343" s="48">
        <f>(ROUND(AC343-AC336,1)/AC336)</f>
        <v>-0.43263757115749524</v>
      </c>
      <c r="AE343" s="113"/>
      <c r="AF343" s="60"/>
      <c r="AH343" s="59"/>
    </row>
    <row r="344" spans="1:34">
      <c r="A344" s="99" t="s">
        <v>823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92.82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263.25</v>
      </c>
      <c r="W344" s="14">
        <f>(R344/100)*(K344*$K$11)+(R344/100)*(L344*$L$11)</f>
        <v>0</v>
      </c>
      <c r="X344" s="14">
        <f t="shared" si="125"/>
        <v>137.01999999999998</v>
      </c>
      <c r="Y344" s="14">
        <f t="shared" si="120"/>
        <v>0</v>
      </c>
      <c r="Z344" s="14">
        <f t="shared" si="121"/>
        <v>0</v>
      </c>
      <c r="AA344" s="14">
        <f t="shared" si="122"/>
        <v>360.75</v>
      </c>
      <c r="AB344" s="14">
        <f t="shared" si="123"/>
        <v>0</v>
      </c>
      <c r="AC344" s="15">
        <f t="shared" si="126"/>
        <v>497.8</v>
      </c>
      <c r="AD344" s="48">
        <f>(ROUND(AC344-AC336,1)/AC336)</f>
        <v>0.18074003795066412</v>
      </c>
      <c r="AE344" s="113"/>
      <c r="AF344" s="60"/>
      <c r="AH344" s="59"/>
    </row>
    <row r="345" spans="1:34">
      <c r="A345" s="99" t="s">
        <v>824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92.82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263.25</v>
      </c>
      <c r="X345" s="14">
        <f t="shared" si="125"/>
        <v>137.01999999999998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360.75</v>
      </c>
      <c r="AC345" s="15">
        <f t="shared" si="126"/>
        <v>497.8</v>
      </c>
      <c r="AD345" s="48">
        <f>(ROUND(AC345-AC336,1)/AC336)</f>
        <v>0.18074003795066412</v>
      </c>
      <c r="AE345" s="113"/>
      <c r="AF345" s="60"/>
      <c r="AH345" s="59"/>
    </row>
    <row r="346" spans="1:34">
      <c r="A346" s="99" t="s">
        <v>825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428.4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530.4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530.4</v>
      </c>
      <c r="AD346" s="48">
        <f>(ROUND(AC346-AC336,1)/AC336)</f>
        <v>0.25806451612903225</v>
      </c>
      <c r="AE346" s="113"/>
      <c r="AF346" s="60"/>
      <c r="AH346" s="59"/>
    </row>
    <row r="347" spans="1:34">
      <c r="A347" s="99" t="s">
        <v>826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428.4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530.4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530.4</v>
      </c>
      <c r="AD347" s="48">
        <f>(ROUND(AC347-AC336,1)/AC336)</f>
        <v>0.25806451612903225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428.4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530.4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530.4</v>
      </c>
      <c r="AD348" s="48">
        <f>(ROUND(AC348-AC336,1)/AC336)</f>
        <v>0.25806451612903225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310.08000000000004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418.88000000000005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418.9</v>
      </c>
      <c r="AD349" s="48">
        <f>(ROUND(AC349-AC336,1)/AC336)</f>
        <v>-6.4041745730550282E-3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364.48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473.28000000000003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473.3</v>
      </c>
      <c r="AD350" s="48">
        <f>(ROUND(AC350-AC336,1)/AC336)</f>
        <v>0.12262808349146111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294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434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434</v>
      </c>
      <c r="AD351" s="58"/>
      <c r="AE351" s="113" t="s">
        <v>792</v>
      </c>
      <c r="AF351" s="60"/>
      <c r="AH351" s="59"/>
    </row>
    <row r="352" spans="1:34">
      <c r="A352" s="99" t="s">
        <v>793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372.40000000000003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484.40000000000003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484.4</v>
      </c>
      <c r="AD352" s="48">
        <f>(ROUND(AC352-AC351,1)/AC351)</f>
        <v>0.11612903225806451</v>
      </c>
      <c r="AE352" s="113"/>
      <c r="AF352" s="60"/>
      <c r="AH352" s="59"/>
    </row>
    <row r="353" spans="1:34">
      <c r="A353" s="99" t="s">
        <v>794</v>
      </c>
      <c r="B353" s="93">
        <v>26</v>
      </c>
      <c r="C353" s="21" t="s">
        <v>827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274.39999999999998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414.4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414.4</v>
      </c>
      <c r="AD353" s="48">
        <f>(ROUND(AC353-AC351,1)/AC351)</f>
        <v>-4.5161290322580649E-2</v>
      </c>
      <c r="AE353" s="113"/>
      <c r="AF353" s="60"/>
      <c r="AH353" s="59"/>
    </row>
    <row r="354" spans="1:34">
      <c r="A354" s="99" t="s">
        <v>795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274.39999999999998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414.4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414.4</v>
      </c>
      <c r="AD354" s="48">
        <f>(ROUND(AC354-AC351,1)/AC351)</f>
        <v>-4.5161290322580649E-2</v>
      </c>
      <c r="AE354" s="113"/>
      <c r="AF354" s="60"/>
      <c r="AH354" s="59"/>
    </row>
    <row r="355" spans="1:34">
      <c r="A355" s="99" t="s">
        <v>796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274.39999999999998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414.4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414.4</v>
      </c>
      <c r="AD355" s="48">
        <f>(ROUND(AC355-AC351,1)/AC351)</f>
        <v>-4.5161290322580649E-2</v>
      </c>
      <c r="AE355" s="113"/>
      <c r="AF355" s="60"/>
      <c r="AH355" s="59"/>
    </row>
    <row r="356" spans="1:34">
      <c r="A356" s="99" t="s">
        <v>646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274.39999999999998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414.4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414.4</v>
      </c>
      <c r="AD356" s="48">
        <f>(ROUND(AC356-AC351,1)/AC351)</f>
        <v>-4.5161290322580649E-2</v>
      </c>
      <c r="AE356" s="113"/>
      <c r="AF356" s="60"/>
      <c r="AH356" s="59"/>
    </row>
    <row r="357" spans="1:34">
      <c r="A357" s="99" t="s">
        <v>587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95.550000000000011</v>
      </c>
      <c r="T357" s="14">
        <f>(O357/100)*(K357*$K$9)</f>
        <v>275.39999999999998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141.05000000000001</v>
      </c>
      <c r="Y357" s="14">
        <f t="shared" si="120"/>
        <v>377.4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518.5</v>
      </c>
      <c r="AD357" s="48">
        <f>(ROUND(AC357-AC351,1)/AC351)</f>
        <v>0.19470046082949308</v>
      </c>
      <c r="AE357" s="113"/>
      <c r="AF357" s="60"/>
      <c r="AH357" s="59"/>
    </row>
    <row r="358" spans="1:34">
      <c r="A358" s="99" t="s">
        <v>822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204</v>
      </c>
      <c r="Q358" s="14">
        <f>G358*$G$10</f>
        <v>0</v>
      </c>
      <c r="R358" s="14">
        <f>H358*$H$10</f>
        <v>0</v>
      </c>
      <c r="S358" s="14">
        <f>(N358/100)*(I358*$I$10)+(N358/100)*(J358*$J$10)</f>
        <v>0</v>
      </c>
      <c r="T358" s="14">
        <f>(O358/100)*(K358*$J$10)</f>
        <v>0</v>
      </c>
      <c r="U358" s="14">
        <f>(P358/100)*(K358*$K$10)+(P358/100)*(L358*$L$10)</f>
        <v>0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45.5</v>
      </c>
      <c r="Y358" s="14">
        <f t="shared" si="120"/>
        <v>0</v>
      </c>
      <c r="Z358" s="14">
        <f t="shared" si="121"/>
        <v>204</v>
      </c>
      <c r="AA358" s="14">
        <f t="shared" si="122"/>
        <v>0</v>
      </c>
      <c r="AB358" s="14">
        <f t="shared" si="129"/>
        <v>0</v>
      </c>
      <c r="AC358" s="15">
        <f t="shared" si="128"/>
        <v>249.5</v>
      </c>
      <c r="AD358" s="48">
        <f>(ROUND(AC358-AC351,1)/AC351)</f>
        <v>-0.42511520737327191</v>
      </c>
      <c r="AE358" s="113"/>
      <c r="AF358" s="60"/>
      <c r="AH358" s="59"/>
    </row>
    <row r="359" spans="1:34">
      <c r="A359" s="99" t="s">
        <v>823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95.550000000000011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275.39999999999998</v>
      </c>
      <c r="W359" s="14">
        <f>(R359/100)*(K359*$K$11)+(R359/100)*(L359*$L$11)</f>
        <v>0</v>
      </c>
      <c r="X359" s="14">
        <f t="shared" si="127"/>
        <v>141.05000000000001</v>
      </c>
      <c r="Y359" s="14">
        <f t="shared" si="120"/>
        <v>0</v>
      </c>
      <c r="Z359" s="14">
        <f t="shared" si="121"/>
        <v>0</v>
      </c>
      <c r="AA359" s="14">
        <f t="shared" si="122"/>
        <v>377.4</v>
      </c>
      <c r="AB359" s="14">
        <f t="shared" si="129"/>
        <v>0</v>
      </c>
      <c r="AC359" s="15">
        <f t="shared" si="128"/>
        <v>518.5</v>
      </c>
      <c r="AD359" s="48">
        <f>(ROUND(AC359-AC351,1)/AC351)</f>
        <v>0.19470046082949308</v>
      </c>
      <c r="AE359" s="113"/>
      <c r="AF359" s="60"/>
      <c r="AH359" s="59"/>
    </row>
    <row r="360" spans="1:34">
      <c r="A360" s="99" t="s">
        <v>824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95.550000000000011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275.39999999999998</v>
      </c>
      <c r="X360" s="14">
        <f t="shared" si="127"/>
        <v>141.05000000000001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377.4</v>
      </c>
      <c r="AC360" s="15">
        <f t="shared" si="128"/>
        <v>518.5</v>
      </c>
      <c r="AD360" s="48">
        <f>(ROUND(AC360-AC351,1)/AC351)</f>
        <v>0.19470046082949308</v>
      </c>
      <c r="AE360" s="113"/>
      <c r="AF360" s="60"/>
      <c r="AH360" s="59"/>
    </row>
    <row r="361" spans="1:34">
      <c r="A361" s="99" t="s">
        <v>825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441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546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546</v>
      </c>
      <c r="AD361" s="48">
        <f>(ROUND(AC361-AC351,1)/AC351)</f>
        <v>0.25806451612903225</v>
      </c>
      <c r="AE361" s="113"/>
      <c r="AF361" s="60"/>
      <c r="AH361" s="59"/>
    </row>
    <row r="362" spans="1:34">
      <c r="A362" s="99" t="s">
        <v>826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441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546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546</v>
      </c>
      <c r="AD362" s="48">
        <f>(ROUND(AC362-AC351,1)/AC351)</f>
        <v>0.25806451612903225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441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546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546</v>
      </c>
      <c r="AD363" s="48">
        <f>(ROUND(AC363-AC351,1)/AC351)</f>
        <v>0.25806451612903225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389.20000000000005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501.20000000000005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501.2</v>
      </c>
      <c r="AD364" s="48">
        <f>(ROUND(AC364-AC351,1)/AC351)</f>
        <v>0.15483870967741936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319.20000000000005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431.20000000000005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431.2</v>
      </c>
      <c r="AD365" s="48">
        <f>(ROUND(AC365-AC351,1)/AC351)</f>
        <v>-6.4516129032258064E-3</v>
      </c>
      <c r="AE365" s="113"/>
      <c r="AF365" s="60"/>
      <c r="AH365" s="59"/>
    </row>
    <row r="366" spans="1:34">
      <c r="A366" s="107"/>
      <c r="B366" s="152" t="s">
        <v>21</v>
      </c>
      <c r="C366" s="152"/>
      <c r="D366" s="152"/>
      <c r="E366" s="152"/>
      <c r="F366" s="152"/>
      <c r="G366" s="152"/>
      <c r="H366" s="152"/>
      <c r="I366" s="152"/>
      <c r="J366" s="152"/>
      <c r="K366" s="152"/>
      <c r="L366" s="152"/>
      <c r="M366" s="152"/>
      <c r="N366" s="152"/>
      <c r="O366" s="152"/>
      <c r="P366" s="152"/>
      <c r="Q366" s="152"/>
      <c r="R366" s="152"/>
      <c r="S366" s="152"/>
      <c r="T366" s="152"/>
      <c r="U366" s="152"/>
      <c r="V366" s="152"/>
      <c r="W366" s="152"/>
      <c r="X366" s="152"/>
      <c r="Y366" s="152"/>
      <c r="Z366" s="152"/>
      <c r="AA366" s="152"/>
      <c r="AB366" s="152"/>
      <c r="AC366" s="18">
        <v>500</v>
      </c>
      <c r="AD366" s="18"/>
      <c r="AE366" s="113" t="s">
        <v>792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460.79999999999995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652.79999999999995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652.79999999999995</v>
      </c>
      <c r="AD367" s="48">
        <v>0</v>
      </c>
      <c r="AE367" s="113"/>
      <c r="AF367" s="60"/>
      <c r="AH367" s="59"/>
    </row>
    <row r="368" spans="1:34">
      <c r="A368" s="99" t="s">
        <v>793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591.36000000000013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744.96000000000015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745</v>
      </c>
      <c r="AD368" s="48">
        <f>(ROUND(AC368-AC367,1)/AC367)</f>
        <v>0.14123774509803924</v>
      </c>
      <c r="AE368" s="113"/>
      <c r="AF368" s="60"/>
      <c r="AH368" s="59"/>
    </row>
    <row r="369" spans="1:34">
      <c r="A369" s="99" t="s">
        <v>794</v>
      </c>
      <c r="B369" s="87">
        <v>10</v>
      </c>
      <c r="C369" s="21" t="s">
        <v>827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430.08000000000004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622.08000000000004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622.1</v>
      </c>
      <c r="AD369" s="48">
        <f>(ROUND(AC369-AC367,1)/AC367)</f>
        <v>-4.7028186274509803E-2</v>
      </c>
      <c r="AE369" s="113"/>
      <c r="AF369" s="60"/>
      <c r="AH369" s="59"/>
    </row>
    <row r="370" spans="1:34">
      <c r="A370" s="99" t="s">
        <v>795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430.08000000000004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622.08000000000004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622.1</v>
      </c>
      <c r="AD370" s="48">
        <f>(ROUND(AC370-AC367,1)/AC367)</f>
        <v>-4.7028186274509803E-2</v>
      </c>
      <c r="AE370" s="113"/>
      <c r="AF370" s="60"/>
      <c r="AH370" s="59"/>
    </row>
    <row r="371" spans="1:34">
      <c r="A371" s="99" t="s">
        <v>796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430.08000000000004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622.08000000000004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622.1</v>
      </c>
      <c r="AD371" s="48">
        <f>(ROUND(AC371-AC367,1)/AC367)</f>
        <v>-4.7028186274509803E-2</v>
      </c>
      <c r="AE371" s="113"/>
      <c r="AF371" s="60"/>
      <c r="AH371" s="59"/>
    </row>
    <row r="372" spans="1:34">
      <c r="A372" s="99" t="s">
        <v>646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430.08000000000004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622.08000000000004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622.1</v>
      </c>
      <c r="AD372" s="48">
        <f>(ROUND(AC372-AC367,1)/AC367)</f>
        <v>-4.7028186274509803E-2</v>
      </c>
      <c r="AE372" s="113"/>
      <c r="AF372" s="60"/>
      <c r="AH372" s="59"/>
    </row>
    <row r="373" spans="1:34">
      <c r="A373" s="99" t="s">
        <v>587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149.76000000000005</v>
      </c>
      <c r="T373" s="14">
        <f>(O373/100)*(K373*$K$9)</f>
        <v>390.15000000000003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212.16000000000005</v>
      </c>
      <c r="Y373" s="14">
        <f t="shared" si="132"/>
        <v>543.15000000000009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755.3</v>
      </c>
      <c r="AD373" s="48">
        <f>(ROUND(AC373-AC367,1)/AC367)</f>
        <v>0.15701593137254902</v>
      </c>
      <c r="AE373" s="113"/>
      <c r="AF373" s="60"/>
      <c r="AH373" s="59"/>
    </row>
    <row r="374" spans="1:34">
      <c r="A374" s="99" t="s">
        <v>822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306</v>
      </c>
      <c r="Q374" s="14">
        <f>G374*$G$10</f>
        <v>0</v>
      </c>
      <c r="R374" s="14">
        <f>H374*$H$10</f>
        <v>0</v>
      </c>
      <c r="S374" s="14">
        <f>(N374/100)*(I374*$I$10)+(N374/100)*(J374*$J$10)</f>
        <v>0</v>
      </c>
      <c r="T374" s="14">
        <f>(O374/100)*(K374*$J$10)</f>
        <v>0</v>
      </c>
      <c r="U374" s="14">
        <f>(P374/100)*(K374*$K$10)+(P374/100)*(L374*$L$10)</f>
        <v>0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62.400000000000006</v>
      </c>
      <c r="Y374" s="14">
        <f t="shared" si="132"/>
        <v>0</v>
      </c>
      <c r="Z374" s="14">
        <f t="shared" si="133"/>
        <v>306</v>
      </c>
      <c r="AA374" s="14">
        <f t="shared" si="134"/>
        <v>0</v>
      </c>
      <c r="AB374" s="14">
        <f t="shared" si="136"/>
        <v>0</v>
      </c>
      <c r="AC374" s="15">
        <f t="shared" si="135"/>
        <v>368.4</v>
      </c>
      <c r="AD374" s="48">
        <f>(ROUND(AC374-AC367,1)/AC367)</f>
        <v>-0.43566176470588236</v>
      </c>
      <c r="AE374" s="113"/>
      <c r="AF374" s="60"/>
      <c r="AH374" s="59"/>
    </row>
    <row r="375" spans="1:34">
      <c r="A375" s="99" t="s">
        <v>823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149.76000000000005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390.15000000000003</v>
      </c>
      <c r="W375" s="14">
        <f>(R375/100)*(K375*$K$11)+(R375/100)*(L375*$L$11)</f>
        <v>0</v>
      </c>
      <c r="X375" s="14">
        <f t="shared" si="131"/>
        <v>212.16000000000005</v>
      </c>
      <c r="Y375" s="14">
        <f t="shared" si="132"/>
        <v>0</v>
      </c>
      <c r="Z375" s="14">
        <f t="shared" si="133"/>
        <v>0</v>
      </c>
      <c r="AA375" s="14">
        <f t="shared" si="134"/>
        <v>543.15000000000009</v>
      </c>
      <c r="AB375" s="14">
        <f t="shared" si="136"/>
        <v>0</v>
      </c>
      <c r="AC375" s="15">
        <f t="shared" si="135"/>
        <v>755.3</v>
      </c>
      <c r="AD375" s="48">
        <f>(ROUND(AC375-AC367,1)/AC367)</f>
        <v>0.15701593137254902</v>
      </c>
      <c r="AE375" s="113"/>
      <c r="AF375" s="60"/>
      <c r="AH375" s="59"/>
    </row>
    <row r="376" spans="1:34">
      <c r="A376" s="99" t="s">
        <v>824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149.76000000000005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390.15000000000003</v>
      </c>
      <c r="X376" s="14">
        <f t="shared" si="131"/>
        <v>212.16000000000005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543.15000000000009</v>
      </c>
      <c r="AC376" s="15">
        <f t="shared" si="135"/>
        <v>755.3</v>
      </c>
      <c r="AD376" s="48">
        <f>(ROUND(AC376-AC367,1)/AC367)</f>
        <v>0.15701593137254902</v>
      </c>
      <c r="AE376" s="113"/>
      <c r="AF376" s="60"/>
      <c r="AH376" s="59"/>
    </row>
    <row r="377" spans="1:34">
      <c r="A377" s="99" t="s">
        <v>825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648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792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792</v>
      </c>
      <c r="AD377" s="48">
        <f>(ROUND(AC377-AC367,1)/AC367)</f>
        <v>0.21323529411764705</v>
      </c>
      <c r="AE377" s="113"/>
      <c r="AF377" s="60"/>
      <c r="AH377" s="59"/>
    </row>
    <row r="378" spans="1:34">
      <c r="A378" s="99" t="s">
        <v>826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648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792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792</v>
      </c>
      <c r="AD378" s="48">
        <f>(ROUND(AC378-AC367,1)/AC367)</f>
        <v>0.21323529411764705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648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792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792</v>
      </c>
      <c r="AD379" s="48">
        <f>(ROUND(AC379-AC367,1)/AC367)</f>
        <v>0.21323529411764705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592.12800000000016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745.72800000000018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745.7</v>
      </c>
      <c r="AD380" s="48">
        <f>(ROUND(AC380-AC367,1)/AC367)</f>
        <v>0.14231004901960786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484.60800000000006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638.20800000000008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638.20000000000005</v>
      </c>
      <c r="AD381" s="48">
        <f>(ROUND(AC381-AC367,1)/AC367)</f>
        <v>-2.2365196078431373E-2</v>
      </c>
      <c r="AE381" s="113" t="s">
        <v>792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465.59999999999997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659.59999999999991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659.6</v>
      </c>
      <c r="AD382" s="58">
        <v>0</v>
      </c>
      <c r="AE382" s="113"/>
      <c r="AF382" s="60"/>
      <c r="AH382" s="59"/>
    </row>
    <row r="383" spans="1:34">
      <c r="A383" s="99" t="s">
        <v>793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640.97600000000011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796.17600000000016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796.2</v>
      </c>
      <c r="AD383" s="48">
        <f>(ROUND(AC383-AC382,1)/AC382)</f>
        <v>0.20709520921770769</v>
      </c>
      <c r="AE383" s="113"/>
      <c r="AF383" s="60"/>
      <c r="AH383" s="59"/>
    </row>
    <row r="384" spans="1:34">
      <c r="A384" s="99" t="s">
        <v>794</v>
      </c>
      <c r="B384" s="89">
        <v>12</v>
      </c>
      <c r="C384" s="21" t="s">
        <v>827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434.56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628.55999999999995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628.6</v>
      </c>
      <c r="AD384" s="48">
        <f>(ROUND(AC384-AC382,1)/AC382)</f>
        <v>-4.6998180715585203E-2</v>
      </c>
      <c r="AE384" s="113"/>
      <c r="AF384" s="60"/>
      <c r="AH384" s="59"/>
    </row>
    <row r="385" spans="1:34">
      <c r="A385" s="99" t="s">
        <v>795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434.56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628.55999999999995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628.6</v>
      </c>
      <c r="AD385" s="48">
        <f>(ROUND(AC385-AC382,1)/AC382)</f>
        <v>-4.6998180715585203E-2</v>
      </c>
      <c r="AE385" s="113"/>
      <c r="AF385" s="60"/>
      <c r="AH385" s="59"/>
    </row>
    <row r="386" spans="1:34">
      <c r="A386" s="99" t="s">
        <v>796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434.56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628.55999999999995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628.6</v>
      </c>
      <c r="AD386" s="48">
        <f>(ROUND(AC386-AC382,1)/AC382)</f>
        <v>-4.6998180715585203E-2</v>
      </c>
      <c r="AE386" s="113"/>
      <c r="AF386" s="60"/>
      <c r="AH386" s="59"/>
    </row>
    <row r="387" spans="1:34">
      <c r="A387" s="99" t="s">
        <v>646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434.56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628.55999999999995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628.6</v>
      </c>
      <c r="AD387" s="48">
        <f>(ROUND(AC387-AC382,1)/AC382)</f>
        <v>-4.6998180715585203E-2</v>
      </c>
      <c r="AE387" s="113"/>
      <c r="AF387" s="60"/>
      <c r="AH387" s="59"/>
    </row>
    <row r="388" spans="1:34">
      <c r="A388" s="99" t="s">
        <v>587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149.76000000000002</v>
      </c>
      <c r="T388" s="14">
        <f>(O388/100)*(K388*$K$9)</f>
        <v>401.625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212.16000000000003</v>
      </c>
      <c r="Y388" s="14">
        <f t="shared" si="138"/>
        <v>559.125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771.3</v>
      </c>
      <c r="AD388" s="48">
        <f>(ROUND(AC388-AC382,1)/AC382)</f>
        <v>0.16934505761067314</v>
      </c>
      <c r="AE388" s="113"/>
      <c r="AF388" s="60"/>
      <c r="AH388" s="59"/>
    </row>
    <row r="389" spans="1:34">
      <c r="A389" s="99" t="s">
        <v>822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315</v>
      </c>
      <c r="Q389" s="14">
        <f>G389*$G$10</f>
        <v>0</v>
      </c>
      <c r="R389" s="14">
        <f>H389*$H$10</f>
        <v>0</v>
      </c>
      <c r="S389" s="14">
        <f>(N389/100)*(I389*$I$10)+(N389/100)*(J389*$J$10)</f>
        <v>0</v>
      </c>
      <c r="T389" s="14">
        <f>(O389/100)*(K389*$J$10)</f>
        <v>0</v>
      </c>
      <c r="U389" s="14">
        <f>(P389/100)*(K389*$K$10)+(P389/100)*(L389*$L$10)</f>
        <v>0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62.400000000000006</v>
      </c>
      <c r="Y389" s="14">
        <f t="shared" si="138"/>
        <v>0</v>
      </c>
      <c r="Z389" s="14">
        <f t="shared" si="139"/>
        <v>315</v>
      </c>
      <c r="AA389" s="14">
        <f t="shared" si="140"/>
        <v>0</v>
      </c>
      <c r="AB389" s="14">
        <f t="shared" si="142"/>
        <v>0</v>
      </c>
      <c r="AC389" s="15">
        <f t="shared" si="141"/>
        <v>377.4</v>
      </c>
      <c r="AD389" s="48">
        <f>(ROUND(AC389-AC382,1)/AC382)</f>
        <v>-0.42783505154639173</v>
      </c>
      <c r="AE389" s="113"/>
      <c r="AF389" s="60"/>
      <c r="AH389" s="59"/>
    </row>
    <row r="390" spans="1:34">
      <c r="A390" s="99" t="s">
        <v>823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149.76000000000002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401.625</v>
      </c>
      <c r="W390" s="14">
        <f>(R390/100)*(K390*$K$11)+(R390/100)*(L390*$L$11)</f>
        <v>0</v>
      </c>
      <c r="X390" s="14">
        <f t="shared" si="137"/>
        <v>212.16000000000003</v>
      </c>
      <c r="Y390" s="14">
        <f t="shared" si="138"/>
        <v>0</v>
      </c>
      <c r="Z390" s="14">
        <f t="shared" si="139"/>
        <v>0</v>
      </c>
      <c r="AA390" s="14">
        <f t="shared" si="140"/>
        <v>559.125</v>
      </c>
      <c r="AB390" s="14">
        <f t="shared" si="142"/>
        <v>0</v>
      </c>
      <c r="AC390" s="15">
        <f t="shared" si="141"/>
        <v>771.3</v>
      </c>
      <c r="AD390" s="48">
        <f>(ROUND(AC390-AC382,1)/AC382)</f>
        <v>0.16934505761067314</v>
      </c>
      <c r="AE390" s="113"/>
      <c r="AF390" s="60"/>
      <c r="AH390" s="59"/>
    </row>
    <row r="391" spans="1:34">
      <c r="A391" s="99" t="s">
        <v>824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149.76000000000002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401.625</v>
      </c>
      <c r="X391" s="14">
        <f t="shared" si="137"/>
        <v>212.16000000000003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559.125</v>
      </c>
      <c r="AC391" s="15">
        <f t="shared" si="141"/>
        <v>771.3</v>
      </c>
      <c r="AD391" s="48">
        <f>(ROUND(AC391-AC382,1)/AC382)</f>
        <v>0.16934505761067314</v>
      </c>
      <c r="AE391" s="113"/>
      <c r="AF391" s="60"/>
      <c r="AH391" s="59"/>
    </row>
    <row r="392" spans="1:34">
      <c r="A392" s="99" t="s">
        <v>825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654.75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800.25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800.3</v>
      </c>
      <c r="AD392" s="48">
        <f>(ROUND(AC392-AC382,1)/AC382)</f>
        <v>0.21331109763493022</v>
      </c>
      <c r="AE392" s="113"/>
      <c r="AF392" s="60"/>
      <c r="AH392" s="59"/>
    </row>
    <row r="393" spans="1:34">
      <c r="A393" s="99" t="s">
        <v>826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654.75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800.25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800.3</v>
      </c>
      <c r="AD393" s="48">
        <f>(ROUND(AC393-AC382,1)/AC382)</f>
        <v>0.21331109763493022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654.75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800.25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800.3</v>
      </c>
      <c r="AD394" s="48">
        <f>(ROUND(AC394-AC382,1)/AC382)</f>
        <v>0.21331109763493022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543.97600000000011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699.17600000000016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699.2</v>
      </c>
      <c r="AD395" s="48">
        <f>(ROUND(AC395-AC382,1)/AC382)</f>
        <v>6.0036385688295939E-2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543.97600000000011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699.17600000000016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699.2</v>
      </c>
      <c r="AD396" s="48">
        <f>(ROUND(AC396-AC382,1)/AC382)</f>
        <v>6.0036385688295939E-2</v>
      </c>
      <c r="AE396" s="113" t="s">
        <v>792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441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651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651</v>
      </c>
      <c r="AD397" s="58">
        <v>0</v>
      </c>
      <c r="AE397" s="113"/>
      <c r="AF397" s="60"/>
      <c r="AH397" s="59"/>
    </row>
    <row r="398" spans="1:34">
      <c r="A398" s="99" t="s">
        <v>793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582.12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750.12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750.1</v>
      </c>
      <c r="AD398" s="48">
        <f>(ROUND(AC398-AC397,1)/AC397)</f>
        <v>0.15222734254992318</v>
      </c>
      <c r="AE398" s="113"/>
      <c r="AF398" s="60"/>
      <c r="AH398" s="59"/>
    </row>
    <row r="399" spans="1:34">
      <c r="A399" s="99" t="s">
        <v>794</v>
      </c>
      <c r="B399" s="87">
        <v>10</v>
      </c>
      <c r="C399" s="21" t="s">
        <v>827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411.6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621.6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621.6</v>
      </c>
      <c r="AD399" s="48">
        <f>(ROUND(AC399-AC397,1)/AC397)</f>
        <v>-4.5161290322580643E-2</v>
      </c>
      <c r="AE399" s="113"/>
      <c r="AF399" s="60"/>
      <c r="AH399" s="59"/>
    </row>
    <row r="400" spans="1:34">
      <c r="A400" s="99" t="s">
        <v>795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411.6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621.6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621.6</v>
      </c>
      <c r="AD400" s="48">
        <f>(ROUND(AC400-AC397,1)/AC397)</f>
        <v>-4.5161290322580643E-2</v>
      </c>
      <c r="AE400" s="113"/>
      <c r="AF400" s="60"/>
      <c r="AH400" s="59"/>
    </row>
    <row r="401" spans="1:34">
      <c r="A401" s="99" t="s">
        <v>796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411.6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621.6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621.6</v>
      </c>
      <c r="AD401" s="48">
        <f>(ROUND(AC401-AC397,1)/AC397)</f>
        <v>-4.5161290322580643E-2</v>
      </c>
      <c r="AE401" s="113"/>
      <c r="AF401" s="60"/>
      <c r="AH401" s="59"/>
    </row>
    <row r="402" spans="1:34">
      <c r="A402" s="99" t="s">
        <v>646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411.6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621.6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621.6</v>
      </c>
      <c r="AD402" s="48">
        <f>(ROUND(AC402-AC397,1)/AC397)</f>
        <v>-4.5161290322580643E-2</v>
      </c>
      <c r="AE402" s="113"/>
      <c r="AF402" s="60"/>
      <c r="AH402" s="59"/>
    </row>
    <row r="403" spans="1:34">
      <c r="A403" s="99" t="s">
        <v>587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141.96</v>
      </c>
      <c r="T403" s="14">
        <f>(O403/100)*(K403*$K$9)</f>
        <v>371.25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209.56</v>
      </c>
      <c r="Y403" s="14">
        <f t="shared" si="144"/>
        <v>536.25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745.8</v>
      </c>
      <c r="AD403" s="48">
        <f>(ROUND(AC403-AC397,1)/AC397)</f>
        <v>0.14562211981566819</v>
      </c>
      <c r="AE403" s="113"/>
      <c r="AF403" s="60"/>
      <c r="AH403" s="59"/>
    </row>
    <row r="404" spans="1:34">
      <c r="A404" s="99" t="s">
        <v>822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330</v>
      </c>
      <c r="Q404" s="14">
        <f>G404*$G$10</f>
        <v>0</v>
      </c>
      <c r="R404" s="14">
        <f>H404*$H$10</f>
        <v>0</v>
      </c>
      <c r="S404" s="14">
        <f>(N404/100)*(I404*$I$10)+(N404/100)*(J404*$J$10)</f>
        <v>0</v>
      </c>
      <c r="T404" s="14">
        <f>(O404/100)*(K404*$J$10)</f>
        <v>0</v>
      </c>
      <c r="U404" s="14">
        <f>(P404/100)*(K404*$K$10)+(P404/100)*(L404*$L$10)</f>
        <v>0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67.600000000000009</v>
      </c>
      <c r="Y404" s="14">
        <f t="shared" si="144"/>
        <v>0</v>
      </c>
      <c r="Z404" s="14">
        <f t="shared" si="145"/>
        <v>330</v>
      </c>
      <c r="AA404" s="14">
        <f t="shared" si="146"/>
        <v>0</v>
      </c>
      <c r="AB404" s="14">
        <f t="shared" si="148"/>
        <v>0</v>
      </c>
      <c r="AC404" s="15">
        <f t="shared" si="147"/>
        <v>397.6</v>
      </c>
      <c r="AD404" s="48">
        <f>(ROUND(AC404-AC397,1)/AC397)</f>
        <v>-0.38924731182795702</v>
      </c>
      <c r="AE404" s="113"/>
      <c r="AF404" s="60"/>
      <c r="AH404" s="59"/>
    </row>
    <row r="405" spans="1:34">
      <c r="A405" s="99" t="s">
        <v>823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141.96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371.25</v>
      </c>
      <c r="W405" s="14">
        <f>(R405/100)*(K405*$K$11)+(R405/100)*(L405*$L$11)</f>
        <v>0</v>
      </c>
      <c r="X405" s="14">
        <f t="shared" si="143"/>
        <v>209.56</v>
      </c>
      <c r="Y405" s="14">
        <f t="shared" si="144"/>
        <v>0</v>
      </c>
      <c r="Z405" s="14">
        <f t="shared" si="145"/>
        <v>0</v>
      </c>
      <c r="AA405" s="14">
        <f t="shared" si="146"/>
        <v>536.25</v>
      </c>
      <c r="AB405" s="14">
        <f t="shared" si="148"/>
        <v>0</v>
      </c>
      <c r="AC405" s="15">
        <f t="shared" si="147"/>
        <v>745.8</v>
      </c>
      <c r="AD405" s="48">
        <f>(ROUND(AC405-AC397,1)/AC397)</f>
        <v>0.14562211981566819</v>
      </c>
      <c r="AE405" s="113"/>
      <c r="AF405" s="60"/>
      <c r="AH405" s="59"/>
    </row>
    <row r="406" spans="1:34">
      <c r="A406" s="99" t="s">
        <v>824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141.96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371.25</v>
      </c>
      <c r="X406" s="14">
        <f t="shared" si="143"/>
        <v>209.56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536.25</v>
      </c>
      <c r="AC406" s="15">
        <f t="shared" si="147"/>
        <v>745.8</v>
      </c>
      <c r="AD406" s="48">
        <f>(ROUND(AC406-AC397,1)/AC397)</f>
        <v>0.14562211981566819</v>
      </c>
      <c r="AE406" s="113"/>
      <c r="AF406" s="60"/>
      <c r="AH406" s="59"/>
    </row>
    <row r="407" spans="1:34">
      <c r="A407" s="99" t="s">
        <v>825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637.875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795.375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795.4</v>
      </c>
      <c r="AD407" s="48">
        <f>(ROUND(AC407-AC397,1)/AC397)</f>
        <v>0.22181259600614439</v>
      </c>
      <c r="AE407" s="113"/>
      <c r="AF407" s="60"/>
      <c r="AH407" s="59"/>
    </row>
    <row r="408" spans="1:34">
      <c r="A408" s="99" t="s">
        <v>826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637.875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795.375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795.4</v>
      </c>
      <c r="AD408" s="48">
        <f>(ROUND(AC408-AC397,1)/AC397)</f>
        <v>0.22181259600614439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637.875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795.375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795.4</v>
      </c>
      <c r="AD409" s="48">
        <f>(ROUND(AC409-AC397,1)/AC397)</f>
        <v>0.22181259600614439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469.56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637.55999999999995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637.6</v>
      </c>
      <c r="AD410" s="48">
        <f>(ROUND(AC410-AC397,1)/AC397)</f>
        <v>-2.0583717357910907E-2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593.04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761.04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761</v>
      </c>
      <c r="AD411" s="48">
        <f>(ROUND(AC411-AC397,1)/AC397)</f>
        <v>0.16897081413210446</v>
      </c>
      <c r="AE411" s="113" t="s">
        <v>792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456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646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646</v>
      </c>
      <c r="AD412" s="58">
        <v>0</v>
      </c>
      <c r="AE412" s="113"/>
      <c r="AF412" s="60"/>
      <c r="AH412" s="59"/>
    </row>
    <row r="413" spans="1:34">
      <c r="A413" s="99" t="s">
        <v>793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627.76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779.76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779.8</v>
      </c>
      <c r="AD413" s="48">
        <f>(ROUND(AC413-AC412,1)/AC412)</f>
        <v>0.20712074303405575</v>
      </c>
      <c r="AE413" s="113"/>
      <c r="AF413" s="60"/>
      <c r="AH413" s="60"/>
    </row>
    <row r="414" spans="1:34">
      <c r="A414" s="99" t="s">
        <v>794</v>
      </c>
      <c r="B414" s="89">
        <v>0</v>
      </c>
      <c r="C414" s="21" t="s">
        <v>827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425.59999999999997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615.59999999999991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615.6</v>
      </c>
      <c r="AD414" s="48">
        <f>(ROUND(AC414-AC412,1)/AC412)</f>
        <v>-4.7058823529411764E-2</v>
      </c>
      <c r="AE414" s="113"/>
      <c r="AF414" s="60"/>
      <c r="AH414" s="60"/>
    </row>
    <row r="415" spans="1:34">
      <c r="A415" s="99" t="s">
        <v>795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425.59999999999997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615.59999999999991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615.6</v>
      </c>
      <c r="AD415" s="48">
        <f>(ROUND(AC415-AC412,1)/AC412)</f>
        <v>-4.7058823529411764E-2</v>
      </c>
      <c r="AE415" s="113"/>
      <c r="AF415" s="60"/>
      <c r="AH415" s="59"/>
    </row>
    <row r="416" spans="1:34">
      <c r="A416" s="99" t="s">
        <v>796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425.59999999999997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615.59999999999991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615.6</v>
      </c>
      <c r="AD416" s="48">
        <f>(ROUND(AC416-AC412,1)/AC412)</f>
        <v>-4.7058823529411764E-2</v>
      </c>
      <c r="AE416" s="113"/>
      <c r="AF416" s="60"/>
      <c r="AH416" s="59"/>
    </row>
    <row r="417" spans="1:34">
      <c r="A417" s="99" t="s">
        <v>646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425.59999999999997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615.59999999999991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615.6</v>
      </c>
      <c r="AD417" s="48">
        <f>(ROUND(AC417-AC412,1)/AC412)</f>
        <v>-4.7058823529411764E-2</v>
      </c>
      <c r="AE417" s="113"/>
      <c r="AF417" s="60"/>
      <c r="AH417" s="59"/>
    </row>
    <row r="418" spans="1:34">
      <c r="A418" s="99" t="s">
        <v>587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149.76000000000002</v>
      </c>
      <c r="T418" s="14">
        <f>(O418/100)*(K418*$K$9)</f>
        <v>382.5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212.16000000000003</v>
      </c>
      <c r="Y418" s="14">
        <f t="shared" si="150"/>
        <v>532.5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744.7</v>
      </c>
      <c r="AD418" s="48">
        <f>(ROUND(AC418-AC412,1)/AC412)</f>
        <v>0.15278637770897832</v>
      </c>
      <c r="AE418" s="113"/>
      <c r="AF418" s="60"/>
      <c r="AH418" s="59"/>
    </row>
    <row r="419" spans="1:34">
      <c r="A419" s="99" t="s">
        <v>822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300</v>
      </c>
      <c r="Q419" s="14">
        <f>G419*$G$10</f>
        <v>0</v>
      </c>
      <c r="R419" s="14">
        <f>H419*$H$10</f>
        <v>0</v>
      </c>
      <c r="S419" s="14">
        <f>(N419/100)*(I419*$I$10)+(N419/100)*(J419*$J$10)</f>
        <v>0</v>
      </c>
      <c r="T419" s="14">
        <f>(O419/100)*(K419*$J$10)</f>
        <v>0</v>
      </c>
      <c r="U419" s="14">
        <f>(P419/100)*(K419*$K$10)+(P419/100)*(L419*$L$10)</f>
        <v>0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62.400000000000006</v>
      </c>
      <c r="Y419" s="14">
        <f t="shared" si="150"/>
        <v>0</v>
      </c>
      <c r="Z419" s="14">
        <f t="shared" si="151"/>
        <v>300</v>
      </c>
      <c r="AA419" s="14">
        <f t="shared" si="152"/>
        <v>0</v>
      </c>
      <c r="AB419" s="14">
        <f t="shared" si="154"/>
        <v>0</v>
      </c>
      <c r="AC419" s="15">
        <f t="shared" si="153"/>
        <v>362.4</v>
      </c>
      <c r="AD419" s="48">
        <f>(ROUND(AC419-AC412,1)/AC412)</f>
        <v>-0.43900928792569666</v>
      </c>
      <c r="AE419" s="113"/>
      <c r="AF419" s="60"/>
      <c r="AH419" s="59"/>
    </row>
    <row r="420" spans="1:34">
      <c r="A420" s="99" t="s">
        <v>823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149.76000000000002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382.5</v>
      </c>
      <c r="W420" s="14">
        <f>(R420/100)*(K420*$K$11)+(R420/100)*(L420*$L$11)</f>
        <v>0</v>
      </c>
      <c r="X420" s="14">
        <f t="shared" si="149"/>
        <v>212.16000000000003</v>
      </c>
      <c r="Y420" s="14">
        <f t="shared" si="150"/>
        <v>0</v>
      </c>
      <c r="Z420" s="14">
        <f t="shared" si="151"/>
        <v>0</v>
      </c>
      <c r="AA420" s="14">
        <f t="shared" si="152"/>
        <v>532.5</v>
      </c>
      <c r="AB420" s="14">
        <f t="shared" si="154"/>
        <v>0</v>
      </c>
      <c r="AC420" s="15">
        <f t="shared" si="153"/>
        <v>744.7</v>
      </c>
      <c r="AD420" s="48">
        <f>(ROUND(AC420-AC412,1)/AC412)</f>
        <v>0.15278637770897832</v>
      </c>
      <c r="AE420" s="113"/>
      <c r="AF420" s="60"/>
      <c r="AH420" s="59"/>
    </row>
    <row r="421" spans="1:34">
      <c r="A421" s="99" t="s">
        <v>824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149.76000000000002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382.5</v>
      </c>
      <c r="X421" s="14">
        <f t="shared" si="149"/>
        <v>212.16000000000003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532.5</v>
      </c>
      <c r="AC421" s="15">
        <f t="shared" si="153"/>
        <v>744.7</v>
      </c>
      <c r="AD421" s="48">
        <f>(ROUND(AC421-AC412,1)/AC412)</f>
        <v>0.15278637770897832</v>
      </c>
      <c r="AE421" s="113"/>
      <c r="AF421" s="60"/>
      <c r="AH421" s="59"/>
    </row>
    <row r="422" spans="1:34">
      <c r="A422" s="99" t="s">
        <v>825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641.25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783.75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783.8</v>
      </c>
      <c r="AD422" s="48">
        <f>(ROUND(AC422-AC412,1)/AC412)</f>
        <v>0.21331269349845203</v>
      </c>
      <c r="AE422" s="113"/>
      <c r="AF422" s="60"/>
      <c r="AH422" s="59"/>
    </row>
    <row r="423" spans="1:34">
      <c r="A423" s="99" t="s">
        <v>826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641.25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783.75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783.8</v>
      </c>
      <c r="AD423" s="48">
        <f>(ROUND(AC423-AC412,1)/AC412)</f>
        <v>0.21331269349845203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641.25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783.75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783.8</v>
      </c>
      <c r="AD424" s="48">
        <f>(ROUND(AC424-AC412,1)/AC412)</f>
        <v>0.21331269349845203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532.76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684.76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684.8</v>
      </c>
      <c r="AD425" s="48">
        <f>(ROUND(AC425-AC412,1)/AC412)</f>
        <v>6.0061919504643957E-2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532.76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684.76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684.8</v>
      </c>
      <c r="AD426" s="48">
        <f>(ROUND(AC426-AC412,1)/AC412)</f>
        <v>6.0061919504643957E-2</v>
      </c>
      <c r="AE426" s="113" t="s">
        <v>792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450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650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650</v>
      </c>
      <c r="AD427" s="58">
        <v>0</v>
      </c>
      <c r="AE427" s="113"/>
      <c r="AF427" s="60"/>
      <c r="AH427" s="59"/>
    </row>
    <row r="428" spans="1:34">
      <c r="A428" s="99" t="s">
        <v>793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588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748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748</v>
      </c>
      <c r="AD428" s="48">
        <f>(ROUND(AC428-AC427,1)/AC427)</f>
        <v>0.15076923076923077</v>
      </c>
      <c r="AE428" s="113"/>
      <c r="AF428" s="60"/>
      <c r="AH428" s="59"/>
    </row>
    <row r="429" spans="1:34">
      <c r="A429" s="99" t="s">
        <v>794</v>
      </c>
      <c r="B429" s="87">
        <v>16</v>
      </c>
      <c r="C429" s="21" t="s">
        <v>827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420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620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620</v>
      </c>
      <c r="AD429" s="48">
        <f>(ROUND(AC429-AC427,1)/AC427)</f>
        <v>-4.6153846153846156E-2</v>
      </c>
      <c r="AE429" s="113"/>
      <c r="AF429" s="60"/>
      <c r="AH429" s="59"/>
    </row>
    <row r="430" spans="1:34">
      <c r="A430" s="99" t="s">
        <v>795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420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620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620</v>
      </c>
      <c r="AD430" s="48">
        <f>(ROUND(AC430-AC427,1)/AC427)</f>
        <v>-4.6153846153846156E-2</v>
      </c>
      <c r="AE430" s="113"/>
      <c r="AF430" s="60"/>
      <c r="AH430" s="59"/>
    </row>
    <row r="431" spans="1:34">
      <c r="A431" s="99" t="s">
        <v>796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420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620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620</v>
      </c>
      <c r="AD431" s="48">
        <f>(ROUND(AC431-AC427,1)/AC427)</f>
        <v>-4.6153846153846156E-2</v>
      </c>
      <c r="AE431" s="113"/>
      <c r="AF431" s="60"/>
      <c r="AH431" s="59"/>
    </row>
    <row r="432" spans="1:34">
      <c r="A432" s="99" t="s">
        <v>646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420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620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620</v>
      </c>
      <c r="AD432" s="48">
        <f>(ROUND(AC432-AC427,1)/AC427)</f>
        <v>-4.6153846153846156E-2</v>
      </c>
      <c r="AE432" s="113"/>
      <c r="AF432" s="60"/>
      <c r="AH432" s="59"/>
    </row>
    <row r="433" spans="1:34">
      <c r="A433" s="99" t="s">
        <v>587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146.25</v>
      </c>
      <c r="T433" s="14">
        <f>(O433/100)*(K433*$K$9)</f>
        <v>381.6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211.25</v>
      </c>
      <c r="Y433" s="14">
        <f t="shared" si="156"/>
        <v>540.6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751.9</v>
      </c>
      <c r="AD433" s="48">
        <f>(ROUND(AC433-AC427,1)/AC427)</f>
        <v>0.15676923076923077</v>
      </c>
      <c r="AE433" s="113"/>
      <c r="AF433" s="60"/>
      <c r="AH433" s="59"/>
    </row>
    <row r="434" spans="1:34">
      <c r="A434" s="99" t="s">
        <v>822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318</v>
      </c>
      <c r="Q434" s="14">
        <f>G434*$G$10</f>
        <v>0</v>
      </c>
      <c r="R434" s="14">
        <f>H434*$H$10</f>
        <v>0</v>
      </c>
      <c r="S434" s="14">
        <f>(N434/100)*(I434*$I$10)+(N434/100)*(J434*$J$10)</f>
        <v>0</v>
      </c>
      <c r="T434" s="14">
        <f>(O434/100)*(K434*$J$10)</f>
        <v>0</v>
      </c>
      <c r="U434" s="14">
        <f>(P434/100)*(K434*$K$10)+(P434/100)*(L434*$L$10)</f>
        <v>0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65</v>
      </c>
      <c r="Y434" s="14">
        <f t="shared" si="156"/>
        <v>0</v>
      </c>
      <c r="Z434" s="14">
        <f t="shared" si="157"/>
        <v>318</v>
      </c>
      <c r="AA434" s="14">
        <f t="shared" si="158"/>
        <v>0</v>
      </c>
      <c r="AB434" s="14">
        <f t="shared" si="160"/>
        <v>0</v>
      </c>
      <c r="AC434" s="15">
        <f t="shared" si="159"/>
        <v>383</v>
      </c>
      <c r="AD434" s="48">
        <f>(ROUND(AC434-AC427,1)/AC427)</f>
        <v>-0.41076923076923078</v>
      </c>
      <c r="AE434" s="113"/>
      <c r="AF434" s="60"/>
      <c r="AH434" s="59"/>
    </row>
    <row r="435" spans="1:34">
      <c r="A435" s="99" t="s">
        <v>823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146.25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381.6</v>
      </c>
      <c r="W435" s="14">
        <f>(R435/100)*(K435*$K$11)+(R435/100)*(L435*$L$11)</f>
        <v>0</v>
      </c>
      <c r="X435" s="14">
        <f t="shared" si="155"/>
        <v>211.25</v>
      </c>
      <c r="Y435" s="14">
        <f t="shared" si="156"/>
        <v>0</v>
      </c>
      <c r="Z435" s="14">
        <f t="shared" si="157"/>
        <v>0</v>
      </c>
      <c r="AA435" s="14">
        <f t="shared" si="158"/>
        <v>540.6</v>
      </c>
      <c r="AB435" s="14">
        <f t="shared" si="160"/>
        <v>0</v>
      </c>
      <c r="AC435" s="15">
        <f t="shared" si="159"/>
        <v>751.9</v>
      </c>
      <c r="AD435" s="48">
        <f>(ROUND(AC435-AC427,1)/AC427)</f>
        <v>0.15676923076923077</v>
      </c>
      <c r="AE435" s="113"/>
      <c r="AF435" s="60"/>
      <c r="AH435" s="59"/>
    </row>
    <row r="436" spans="1:34">
      <c r="A436" s="99" t="s">
        <v>824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146.25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381.6</v>
      </c>
      <c r="X436" s="14">
        <f t="shared" si="155"/>
        <v>211.25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540.6</v>
      </c>
      <c r="AC436" s="15">
        <f t="shared" si="159"/>
        <v>751.9</v>
      </c>
      <c r="AD436" s="48">
        <f>(ROUND(AC436-AC427,1)/AC427)</f>
        <v>0.15676923076923077</v>
      </c>
      <c r="AE436" s="113"/>
      <c r="AF436" s="60"/>
      <c r="AH436" s="59"/>
    </row>
    <row r="437" spans="1:34">
      <c r="A437" s="99" t="s">
        <v>825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639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789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789</v>
      </c>
      <c r="AD437" s="48">
        <f>(ROUND(AC437-AC427,1)/AC427)</f>
        <v>0.21384615384615385</v>
      </c>
      <c r="AE437" s="113"/>
      <c r="AF437" s="60"/>
      <c r="AH437" s="59"/>
    </row>
    <row r="438" spans="1:34">
      <c r="A438" s="99" t="s">
        <v>826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639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789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789</v>
      </c>
      <c r="AD438" s="48">
        <f>(ROUND(AC438-AC427,1)/AC427)</f>
        <v>0.21384615384615385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639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789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789</v>
      </c>
      <c r="AD439" s="48">
        <f>(ROUND(AC439-AC427,1)/AC427)</f>
        <v>0.21384615384615385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594.4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754.4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754.4</v>
      </c>
      <c r="AD440" s="48">
        <f>(ROUND(AC440-AC427,1)/AC427)</f>
        <v>0.16061538461538463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476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636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636</v>
      </c>
      <c r="AD441" s="48">
        <f>(ROUND(AC441-AC427,1)/AC427)</f>
        <v>-2.1538461538461538E-2</v>
      </c>
      <c r="AE441" s="113" t="s">
        <v>792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470.4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666.4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666.4</v>
      </c>
      <c r="AD442" s="58">
        <v>0</v>
      </c>
      <c r="AE442" s="113"/>
      <c r="AF442" s="60"/>
      <c r="AH442" s="59"/>
    </row>
    <row r="443" spans="1:34">
      <c r="A443" s="99" t="s">
        <v>793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603.68000000000006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760.48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760.5</v>
      </c>
      <c r="AD443" s="48">
        <f>(ROUND(AC443-AC442,1)/AC442)</f>
        <v>0.14120648259303722</v>
      </c>
      <c r="AE443" s="113"/>
      <c r="AF443" s="60"/>
      <c r="AH443" s="59"/>
    </row>
    <row r="444" spans="1:34">
      <c r="A444" s="99" t="s">
        <v>794</v>
      </c>
      <c r="B444" s="89">
        <v>14</v>
      </c>
      <c r="C444" s="21" t="s">
        <v>827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439.03999999999996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635.04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635</v>
      </c>
      <c r="AD444" s="48">
        <f>(ROUND(AC444-AC442,1)/AC442)</f>
        <v>-4.7118847539015608E-2</v>
      </c>
      <c r="AE444" s="113"/>
      <c r="AF444" s="60"/>
      <c r="AH444" s="59"/>
    </row>
    <row r="445" spans="1:34">
      <c r="A445" s="99" t="s">
        <v>795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439.03999999999996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635.04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635</v>
      </c>
      <c r="AD445" s="48">
        <f>(ROUND(AC445-AC442,1)/AC442)</f>
        <v>-4.7118847539015608E-2</v>
      </c>
      <c r="AE445" s="113"/>
      <c r="AF445" s="60"/>
      <c r="AH445" s="59"/>
    </row>
    <row r="446" spans="1:34">
      <c r="A446" s="99" t="s">
        <v>796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439.03999999999996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635.04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635</v>
      </c>
      <c r="AD446" s="48">
        <f>(ROUND(AC446-AC442,1)/AC442)</f>
        <v>-4.7118847539015608E-2</v>
      </c>
      <c r="AE446" s="113"/>
      <c r="AF446" s="60"/>
      <c r="AH446" s="59"/>
    </row>
    <row r="447" spans="1:34">
      <c r="A447" s="99" t="s">
        <v>646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439.03999999999996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635.04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635</v>
      </c>
      <c r="AD447" s="48">
        <f>(ROUND(AC447-AC442,1)/AC442)</f>
        <v>-4.7118847539015608E-2</v>
      </c>
      <c r="AE447" s="113"/>
      <c r="AF447" s="60"/>
      <c r="AH447" s="59"/>
    </row>
    <row r="448" spans="1:34">
      <c r="A448" s="99" t="s">
        <v>587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152.88</v>
      </c>
      <c r="T448" s="14">
        <f>(O448/100)*(K448*$K$9)</f>
        <v>401.625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216.57999999999998</v>
      </c>
      <c r="Y448" s="14">
        <f t="shared" si="162"/>
        <v>559.125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775.7</v>
      </c>
      <c r="AD448" s="48">
        <f>(ROUND(AC448-AC442,1)/AC442)</f>
        <v>0.164015606242497</v>
      </c>
      <c r="AE448" s="113"/>
      <c r="AF448" s="60"/>
      <c r="AH448" s="59"/>
    </row>
    <row r="449" spans="1:34">
      <c r="A449" s="99" t="s">
        <v>822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315</v>
      </c>
      <c r="Q449" s="14">
        <f>G449*$G$10</f>
        <v>0</v>
      </c>
      <c r="R449" s="14">
        <f>H449*$H$10</f>
        <v>0</v>
      </c>
      <c r="S449" s="14">
        <f>(N449/100)*(I449*$I$10)+(N449/100)*(J449*$J$10)</f>
        <v>0</v>
      </c>
      <c r="T449" s="14">
        <f>(O449/100)*(K449*$J$10)</f>
        <v>0</v>
      </c>
      <c r="U449" s="14">
        <f>(P449/100)*(K449*$K$10)+(P449/100)*(L449*$L$10)</f>
        <v>0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63.7</v>
      </c>
      <c r="Y449" s="14">
        <f t="shared" si="162"/>
        <v>0</v>
      </c>
      <c r="Z449" s="14">
        <f t="shared" si="163"/>
        <v>315</v>
      </c>
      <c r="AA449" s="14">
        <f t="shared" si="164"/>
        <v>0</v>
      </c>
      <c r="AB449" s="14">
        <f t="shared" si="166"/>
        <v>0</v>
      </c>
      <c r="AC449" s="15">
        <f t="shared" si="165"/>
        <v>378.7</v>
      </c>
      <c r="AD449" s="48">
        <f>(ROUND(AC449-AC442,1)/AC442)</f>
        <v>-0.43172268907563027</v>
      </c>
      <c r="AE449" s="113"/>
      <c r="AF449" s="60"/>
      <c r="AH449" s="59"/>
    </row>
    <row r="450" spans="1:34">
      <c r="A450" s="99" t="s">
        <v>823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152.88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401.625</v>
      </c>
      <c r="W450" s="14">
        <f>(R450/100)*(K450*$K$11)+(R450/100)*(L450*$L$11)</f>
        <v>0</v>
      </c>
      <c r="X450" s="14">
        <f t="shared" si="161"/>
        <v>216.57999999999998</v>
      </c>
      <c r="Y450" s="14">
        <f t="shared" si="162"/>
        <v>0</v>
      </c>
      <c r="Z450" s="14">
        <f t="shared" si="163"/>
        <v>0</v>
      </c>
      <c r="AA450" s="14">
        <f t="shared" si="164"/>
        <v>559.125</v>
      </c>
      <c r="AB450" s="14">
        <f t="shared" si="166"/>
        <v>0</v>
      </c>
      <c r="AC450" s="15">
        <f t="shared" si="165"/>
        <v>775.7</v>
      </c>
      <c r="AD450" s="48">
        <f>(ROUND(AC450-AC442,1)/AC442)</f>
        <v>0.164015606242497</v>
      </c>
      <c r="AE450" s="113"/>
      <c r="AF450" s="60"/>
      <c r="AH450" s="59"/>
    </row>
    <row r="451" spans="1:34">
      <c r="A451" s="99" t="s">
        <v>824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152.88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401.625</v>
      </c>
      <c r="X451" s="14">
        <f t="shared" si="161"/>
        <v>216.57999999999998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559.125</v>
      </c>
      <c r="AC451" s="15">
        <f t="shared" si="165"/>
        <v>775.7</v>
      </c>
      <c r="AD451" s="48">
        <f>(ROUND(AC451-AC442,1)/AC442)</f>
        <v>0.164015606242497</v>
      </c>
      <c r="AE451" s="113"/>
      <c r="AF451" s="60"/>
      <c r="AH451" s="60"/>
    </row>
    <row r="452" spans="1:34">
      <c r="A452" s="99" t="s">
        <v>825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661.5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808.5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808.5</v>
      </c>
      <c r="AD452" s="48">
        <f>(ROUND(AC452-AC442,1)/AC442)</f>
        <v>0.21323529411764705</v>
      </c>
      <c r="AE452" s="113"/>
      <c r="AF452" s="60"/>
      <c r="AH452" s="59"/>
    </row>
    <row r="453" spans="1:34">
      <c r="A453" s="99" t="s">
        <v>826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661.5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808.5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808.5</v>
      </c>
      <c r="AD453" s="48">
        <f>(ROUND(AC453-AC442,1)/AC442)</f>
        <v>0.21323529411764705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661.5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808.5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808.5</v>
      </c>
      <c r="AD454" s="48">
        <f>(ROUND(AC454-AC442,1)/AC442)</f>
        <v>0.21323529411764705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604.46399999999994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761.2639999999999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761.3</v>
      </c>
      <c r="AD455" s="48">
        <f>(ROUND(AC455-AC442,1)/AC442)</f>
        <v>0.14240696278511406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494.70400000000006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651.50400000000013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651.5</v>
      </c>
      <c r="AD456" s="48">
        <f>(ROUND(AC456-AC442,1)/AC442)</f>
        <v>-2.2358943577430974E-2</v>
      </c>
      <c r="AE456" s="113" t="s">
        <v>792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460.79999999999995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652.79999999999995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652.79999999999995</v>
      </c>
      <c r="AD457" s="58">
        <v>0</v>
      </c>
      <c r="AE457" s="113"/>
      <c r="AF457" s="60"/>
      <c r="AH457" s="59"/>
    </row>
    <row r="458" spans="1:34">
      <c r="A458" s="99" t="s">
        <v>793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634.36800000000005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787.96800000000007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788</v>
      </c>
      <c r="AD458" s="48">
        <f>(ROUND(AC458-AC457,1)/AC457)</f>
        <v>0.20710784313725489</v>
      </c>
      <c r="AE458" s="113"/>
      <c r="AF458" s="60"/>
      <c r="AH458" s="59"/>
    </row>
    <row r="459" spans="1:34">
      <c r="A459" s="99" t="s">
        <v>794</v>
      </c>
      <c r="B459" s="87">
        <v>12</v>
      </c>
      <c r="C459" s="21" t="s">
        <v>827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430.08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622.07999999999993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622.1</v>
      </c>
      <c r="AD459" s="48">
        <f>(ROUND(AC459-AC457,1)/AC457)</f>
        <v>-4.7028186274509803E-2</v>
      </c>
      <c r="AE459" s="113"/>
      <c r="AF459" s="60"/>
      <c r="AH459" s="59"/>
    </row>
    <row r="460" spans="1:34">
      <c r="A460" s="99" t="s">
        <v>795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430.08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622.07999999999993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622.1</v>
      </c>
      <c r="AD460" s="48">
        <f>(ROUND(AC460-AC457,1)/AC457)</f>
        <v>-4.7028186274509803E-2</v>
      </c>
      <c r="AE460" s="113"/>
      <c r="AF460" s="60"/>
      <c r="AH460" s="59"/>
    </row>
    <row r="461" spans="1:34">
      <c r="A461" s="99" t="s">
        <v>796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430.08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622.07999999999993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622.1</v>
      </c>
      <c r="AD461" s="48">
        <f>(ROUND(AC461-AC457,1)/AC457)</f>
        <v>-4.7028186274509803E-2</v>
      </c>
      <c r="AE461" s="113"/>
      <c r="AF461" s="60"/>
      <c r="AH461" s="59"/>
    </row>
    <row r="462" spans="1:34">
      <c r="A462" s="99" t="s">
        <v>646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430.08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622.07999999999993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622.1</v>
      </c>
      <c r="AD462" s="48">
        <f>(ROUND(AC462-AC457,1)/AC457)</f>
        <v>-4.7028186274509803E-2</v>
      </c>
      <c r="AE462" s="113"/>
      <c r="AF462" s="60"/>
      <c r="AH462" s="59"/>
    </row>
    <row r="463" spans="1:34">
      <c r="A463" s="99" t="s">
        <v>587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149.76000000000002</v>
      </c>
      <c r="T463" s="14">
        <f>(O463/100)*(K463*$K$9)</f>
        <v>390.15000000000003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212.16000000000003</v>
      </c>
      <c r="Y463" s="14">
        <f t="shared" si="168"/>
        <v>543.15000000000009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755.3</v>
      </c>
      <c r="AD463" s="48">
        <f>(ROUND(AC463-AC457,1)/AC457)</f>
        <v>0.15701593137254902</v>
      </c>
      <c r="AE463" s="113"/>
      <c r="AF463" s="60"/>
      <c r="AH463" s="59"/>
    </row>
    <row r="464" spans="1:34">
      <c r="A464" s="99" t="s">
        <v>822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306</v>
      </c>
      <c r="Q464" s="14">
        <f>G464*$G$10</f>
        <v>0</v>
      </c>
      <c r="R464" s="14">
        <f>H464*$H$10</f>
        <v>0</v>
      </c>
      <c r="S464" s="14">
        <f>(N464/100)*(I464*$I$10)+(N464/100)*(J464*$J$10)</f>
        <v>0</v>
      </c>
      <c r="T464" s="14">
        <f>(O464/100)*(K464*$J$10)</f>
        <v>0</v>
      </c>
      <c r="U464" s="14">
        <f>(P464/100)*(K464*$K$10)+(P464/100)*(L464*$L$10)</f>
        <v>0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62.400000000000006</v>
      </c>
      <c r="Y464" s="14">
        <f t="shared" si="168"/>
        <v>0</v>
      </c>
      <c r="Z464" s="14">
        <f t="shared" si="169"/>
        <v>306</v>
      </c>
      <c r="AA464" s="14">
        <f t="shared" si="170"/>
        <v>0</v>
      </c>
      <c r="AB464" s="14">
        <f t="shared" si="172"/>
        <v>0</v>
      </c>
      <c r="AC464" s="15">
        <f t="shared" si="171"/>
        <v>368.4</v>
      </c>
      <c r="AD464" s="48">
        <f>(ROUND(AC464-AC457,1)/AC457)</f>
        <v>-0.43566176470588236</v>
      </c>
      <c r="AE464" s="113"/>
      <c r="AF464" s="60"/>
      <c r="AH464" s="59"/>
    </row>
    <row r="465" spans="1:34">
      <c r="A465" s="99" t="s">
        <v>823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149.76000000000002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390.15000000000003</v>
      </c>
      <c r="W465" s="14">
        <f>(R465/100)*(K465*$K$11)+(R465/100)*(L465*$L$11)</f>
        <v>0</v>
      </c>
      <c r="X465" s="14">
        <f t="shared" si="167"/>
        <v>212.16000000000003</v>
      </c>
      <c r="Y465" s="14">
        <f t="shared" si="168"/>
        <v>0</v>
      </c>
      <c r="Z465" s="14">
        <f t="shared" si="169"/>
        <v>0</v>
      </c>
      <c r="AA465" s="14">
        <f t="shared" si="170"/>
        <v>543.15000000000009</v>
      </c>
      <c r="AB465" s="14">
        <f t="shared" si="172"/>
        <v>0</v>
      </c>
      <c r="AC465" s="15">
        <f t="shared" si="171"/>
        <v>755.3</v>
      </c>
      <c r="AD465" s="48">
        <f>(ROUND(AC465-AC457,1)/AC457)</f>
        <v>0.15701593137254902</v>
      </c>
      <c r="AE465" s="113"/>
      <c r="AF465" s="60"/>
      <c r="AH465" s="59"/>
    </row>
    <row r="466" spans="1:34">
      <c r="A466" s="99" t="s">
        <v>824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149.76000000000002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390.15000000000003</v>
      </c>
      <c r="X466" s="14">
        <f t="shared" si="167"/>
        <v>212.16000000000003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543.15000000000009</v>
      </c>
      <c r="AC466" s="15">
        <f t="shared" si="171"/>
        <v>755.3</v>
      </c>
      <c r="AD466" s="48">
        <f>(ROUND(AC466-AC457,1)/AC457)</f>
        <v>0.15701593137254902</v>
      </c>
      <c r="AE466" s="113"/>
      <c r="AF466" s="60"/>
      <c r="AH466" s="59"/>
    </row>
    <row r="467" spans="1:34">
      <c r="A467" s="99" t="s">
        <v>825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648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792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792</v>
      </c>
      <c r="AD467" s="48">
        <f>(ROUND(AC467-AC457,1)/AC457)</f>
        <v>0.21323529411764705</v>
      </c>
      <c r="AE467" s="113"/>
      <c r="AF467" s="60"/>
      <c r="AH467" s="59"/>
    </row>
    <row r="468" spans="1:34">
      <c r="A468" s="99" t="s">
        <v>826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648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792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792</v>
      </c>
      <c r="AD468" s="48">
        <f>(ROUND(AC468-AC457,1)/AC457)</f>
        <v>0.21323529411764705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648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792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792</v>
      </c>
      <c r="AD469" s="48">
        <f>(ROUND(AC469-AC457,1)/AC457)</f>
        <v>0.21323529411764705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538.36800000000005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691.96800000000007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692</v>
      </c>
      <c r="AD470" s="48">
        <f>(ROUND(AC470-AC457,1)/AC457)</f>
        <v>6.0049019607843146E-2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538.36800000000005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691.96800000000007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692</v>
      </c>
      <c r="AD471" s="48">
        <f>(ROUND(AC471-AC457,1)/AC457)</f>
        <v>6.0049019607843146E-2</v>
      </c>
      <c r="AE471" s="113" t="s">
        <v>792</v>
      </c>
      <c r="AF471" s="60"/>
      <c r="AH471" s="59"/>
    </row>
    <row r="472" spans="1:34">
      <c r="A472" s="129" t="s">
        <v>0</v>
      </c>
      <c r="B472" s="86" t="s">
        <v>606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554.4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722.4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722.4</v>
      </c>
      <c r="AD472" s="58" t="s">
        <v>327</v>
      </c>
      <c r="AE472" s="113"/>
      <c r="AF472" s="60"/>
      <c r="AH472" s="60"/>
    </row>
    <row r="473" spans="1:34">
      <c r="A473" s="99" t="s">
        <v>793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678.72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813.12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813.1</v>
      </c>
      <c r="AD473" s="48">
        <f>(ROUND(AC473-AC472,1)/AC472)</f>
        <v>0.12555370985603545</v>
      </c>
      <c r="AE473" s="113"/>
      <c r="AF473" s="60"/>
      <c r="AH473" s="59"/>
    </row>
    <row r="474" spans="1:34">
      <c r="A474" s="99" t="s">
        <v>794</v>
      </c>
      <c r="B474" s="87">
        <v>18</v>
      </c>
      <c r="C474" s="21" t="s">
        <v>827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517.43999999999994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685.43999999999994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685.4</v>
      </c>
      <c r="AD474" s="48">
        <f>(ROUND(AC474-AC472,1)/AC472)</f>
        <v>-5.1218161683277967E-2</v>
      </c>
      <c r="AE474" s="113"/>
      <c r="AF474" s="60"/>
      <c r="AH474" s="59"/>
    </row>
    <row r="475" spans="1:34">
      <c r="A475" s="99" t="s">
        <v>795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517.43999999999994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685.43999999999994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685.4</v>
      </c>
      <c r="AD475" s="48">
        <f>(ROUND(AC475-AC472,1)/AC472)</f>
        <v>-5.1218161683277967E-2</v>
      </c>
      <c r="AE475" s="113"/>
      <c r="AF475" s="60"/>
      <c r="AH475" s="59"/>
    </row>
    <row r="476" spans="1:34">
      <c r="A476" s="99" t="s">
        <v>796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517.43999999999994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685.43999999999994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685.4</v>
      </c>
      <c r="AD476" s="48">
        <f>(ROUND(AC476-AC472,1)/AC472)</f>
        <v>-5.1218161683277967E-2</v>
      </c>
      <c r="AE476" s="113"/>
      <c r="AF476" s="60"/>
      <c r="AH476" s="59"/>
    </row>
    <row r="477" spans="1:34">
      <c r="A477" s="99" t="s">
        <v>646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517.43999999999994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685.43999999999994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685.4</v>
      </c>
      <c r="AD477" s="48">
        <f>(ROUND(AC477-AC472,1)/AC472)</f>
        <v>-5.1218161683277967E-2</v>
      </c>
      <c r="AE477" s="113"/>
      <c r="AF477" s="60"/>
      <c r="AH477" s="59"/>
    </row>
    <row r="478" spans="1:34">
      <c r="A478" s="99" t="s">
        <v>587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180.18</v>
      </c>
      <c r="T478" s="14">
        <f>(O478/100)*(K478*$K$9)+(N478/100)*(M478*$M$9)</f>
        <v>481.32000000000005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234.78</v>
      </c>
      <c r="Y478" s="14">
        <f t="shared" si="173"/>
        <v>607.32000000000005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842.1</v>
      </c>
      <c r="AD478" s="48">
        <f>(ROUND(AC478-AC472,1)/AC472)</f>
        <v>0.16569767441860467</v>
      </c>
      <c r="AE478" s="113"/>
      <c r="AF478" s="60"/>
      <c r="AH478" s="59"/>
    </row>
    <row r="479" spans="1:34">
      <c r="A479" s="99" t="s">
        <v>822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252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0</v>
      </c>
      <c r="T479" s="14">
        <f>(O479/100)*(K479*$J$10)</f>
        <v>0</v>
      </c>
      <c r="U479" s="14">
        <f>(P479/100)*(K479*$K$10)+(P479/100)*(L479*$L$10)+(N479/100)*(M479*$M$10)</f>
        <v>0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54.6</v>
      </c>
      <c r="Y479" s="14">
        <f t="shared" si="173"/>
        <v>0</v>
      </c>
      <c r="Z479" s="14">
        <f t="shared" si="174"/>
        <v>252</v>
      </c>
      <c r="AA479" s="14">
        <f t="shared" si="175"/>
        <v>0</v>
      </c>
      <c r="AB479" s="14">
        <f t="shared" si="178"/>
        <v>0</v>
      </c>
      <c r="AC479" s="15">
        <f t="shared" si="179"/>
        <v>306.60000000000002</v>
      </c>
      <c r="AD479" s="48">
        <f>(ROUND(AC479-AC472,1)/AC472)</f>
        <v>-0.57558139534883723</v>
      </c>
      <c r="AE479" s="113"/>
      <c r="AF479" s="60"/>
      <c r="AH479" s="59"/>
    </row>
    <row r="480" spans="1:34">
      <c r="A480" s="99" t="s">
        <v>823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180.18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481.32000000000005</v>
      </c>
      <c r="W480" s="14">
        <f>(R480/100)*(K480*$K$11)+(R480/100)*(L480*$L$11)</f>
        <v>0</v>
      </c>
      <c r="X480" s="14">
        <f t="shared" si="177"/>
        <v>234.78</v>
      </c>
      <c r="Y480" s="14">
        <f t="shared" si="173"/>
        <v>0</v>
      </c>
      <c r="Z480" s="14">
        <f t="shared" si="174"/>
        <v>0</v>
      </c>
      <c r="AA480" s="14">
        <f t="shared" si="175"/>
        <v>607.32000000000005</v>
      </c>
      <c r="AB480" s="14">
        <f t="shared" si="178"/>
        <v>0</v>
      </c>
      <c r="AC480" s="15">
        <f t="shared" si="179"/>
        <v>842.1</v>
      </c>
      <c r="AD480" s="48">
        <f>(ROUND(AC480-AC472,1)/AC472)</f>
        <v>0.16569767441860467</v>
      </c>
      <c r="AE480" s="113"/>
      <c r="AF480" s="60"/>
      <c r="AH480" s="59"/>
    </row>
    <row r="481" spans="1:34">
      <c r="A481" s="99" t="s">
        <v>824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180.18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481.32000000000005</v>
      </c>
      <c r="X481" s="14">
        <f t="shared" si="177"/>
        <v>234.78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607.32000000000005</v>
      </c>
      <c r="AC481" s="15">
        <f t="shared" si="179"/>
        <v>842.1</v>
      </c>
      <c r="AD481" s="48">
        <f>(ROUND(AC481-AC472,1)/AC472)</f>
        <v>0.16569767441860467</v>
      </c>
      <c r="AE481" s="113"/>
      <c r="AF481" s="60"/>
      <c r="AH481" s="59"/>
    </row>
    <row r="482" spans="1:34">
      <c r="A482" s="99" t="s">
        <v>825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793.80000000000007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919.80000000000007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919.8</v>
      </c>
      <c r="AD482" s="48">
        <f>(ROUND(AC482-AC472,1)/AC472)</f>
        <v>0.27325581395348841</v>
      </c>
      <c r="AE482" s="113"/>
      <c r="AF482" s="60"/>
      <c r="AH482" s="59"/>
    </row>
    <row r="483" spans="1:34">
      <c r="A483" s="99" t="s">
        <v>826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756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882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882</v>
      </c>
      <c r="AD483" s="48">
        <f>(ROUND(AC483-AC472,1)/AC472)</f>
        <v>0.22093023255813954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756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882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882</v>
      </c>
      <c r="AD484" s="48">
        <f>(ROUND(AC484-AC472,1)/AC472)</f>
        <v>0.22093023255813954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672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806.4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806.4</v>
      </c>
      <c r="AD485" s="48">
        <f>(ROUND(AC485-AC472,1)/AC472)</f>
        <v>0.11627906976744186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561.12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695.52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695.5</v>
      </c>
      <c r="AD486" s="48">
        <f>(ROUND(AC486-AC472,1)/AC472)</f>
        <v>-3.7236987818383166E-2</v>
      </c>
      <c r="AE486" s="113" t="s">
        <v>792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240</v>
      </c>
      <c r="T487" s="52">
        <f>(O487/100)*(K487*$K$3)</f>
        <v>0</v>
      </c>
      <c r="U487" s="52">
        <f>(P487/100)*(K487*$K$3)+(P487/100)*(L487*$L$3)</f>
        <v>129.60000000000002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400</v>
      </c>
      <c r="Y487" s="52">
        <f t="shared" si="173"/>
        <v>0</v>
      </c>
      <c r="Z487" s="52">
        <f t="shared" si="174"/>
        <v>237.60000000000002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637.6</v>
      </c>
      <c r="AD487" s="58"/>
      <c r="AE487" s="113"/>
      <c r="AF487" s="60"/>
      <c r="AH487" s="59"/>
    </row>
    <row r="488" spans="1:34">
      <c r="A488" s="99" t="s">
        <v>793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456.96000000000004</v>
      </c>
      <c r="T488" s="14">
        <f>(O488/100)*(K488*$K$4)</f>
        <v>0</v>
      </c>
      <c r="U488" s="14">
        <f>(P488/100)*(K488*$K$4)+(P488/100)*(L488*$L$4)</f>
        <v>103.68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584.96</v>
      </c>
      <c r="Y488" s="14">
        <f t="shared" ref="Y488:Y501" si="182">O488+T488</f>
        <v>0</v>
      </c>
      <c r="Z488" s="14">
        <f t="shared" ref="Z488:Z501" si="183">P488+U488</f>
        <v>190.08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775</v>
      </c>
      <c r="AD488" s="48">
        <f>(ROUND(AC488-AC487,1)/AC487)</f>
        <v>0.21549560853199498</v>
      </c>
      <c r="AE488" s="113"/>
      <c r="AF488" s="60"/>
      <c r="AH488" s="59"/>
    </row>
    <row r="489" spans="1:34">
      <c r="A489" s="99" t="s">
        <v>794</v>
      </c>
      <c r="B489" s="91">
        <v>16</v>
      </c>
      <c r="C489" s="21" t="s">
        <v>827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224</v>
      </c>
      <c r="T489" s="14">
        <f>(O489/100)*(K489*$K$5)</f>
        <v>0</v>
      </c>
      <c r="U489" s="14">
        <f>(P489/100)*(K489*$K$5)+(P489/100)*(L489*$L$5)</f>
        <v>120.96000000000001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384</v>
      </c>
      <c r="Y489" s="14">
        <f t="shared" si="182"/>
        <v>0</v>
      </c>
      <c r="Z489" s="14">
        <f t="shared" si="183"/>
        <v>228.96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613</v>
      </c>
      <c r="AD489" s="48">
        <f>(ROUND(AC489-AC487,1)/AC487)</f>
        <v>-3.8582183186951065E-2</v>
      </c>
      <c r="AE489" s="113"/>
      <c r="AF489" s="60"/>
      <c r="AH489" s="59"/>
    </row>
    <row r="490" spans="1:34">
      <c r="A490" s="99" t="s">
        <v>795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224</v>
      </c>
      <c r="T490" s="14">
        <f>(O490/100)*(K490*$K$6)</f>
        <v>0</v>
      </c>
      <c r="U490" s="14">
        <f>(P490/100)*(K490*$K$6)+(P490/100)*(L490*$L$6)</f>
        <v>120.96000000000001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384</v>
      </c>
      <c r="Y490" s="14">
        <f t="shared" si="182"/>
        <v>0</v>
      </c>
      <c r="Z490" s="14">
        <f t="shared" si="183"/>
        <v>228.96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613</v>
      </c>
      <c r="AD490" s="48">
        <f>(ROUND(AC490-AC487,1)/AC487)</f>
        <v>-3.8582183186951065E-2</v>
      </c>
      <c r="AE490" s="113"/>
      <c r="AF490" s="60"/>
      <c r="AH490" s="59"/>
    </row>
    <row r="491" spans="1:34">
      <c r="A491" s="99" t="s">
        <v>796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224</v>
      </c>
      <c r="T491" s="14">
        <f>(O491/100)*(K491*$K$7)</f>
        <v>0</v>
      </c>
      <c r="U491" s="14">
        <f>(P491/100)*(K491*$K$7)+(P491/100)*(L491*$L$7)</f>
        <v>120.96000000000001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384</v>
      </c>
      <c r="Y491" s="14">
        <f t="shared" si="182"/>
        <v>0</v>
      </c>
      <c r="Z491" s="14">
        <f t="shared" si="183"/>
        <v>228.96</v>
      </c>
      <c r="AA491" s="14">
        <f t="shared" si="184"/>
        <v>0</v>
      </c>
      <c r="AB491" s="14">
        <f t="shared" si="186"/>
        <v>0</v>
      </c>
      <c r="AC491" s="15">
        <f t="shared" si="185"/>
        <v>613</v>
      </c>
      <c r="AD491" s="48">
        <f>(ROUND(AC491-AC487,1)/AC487)</f>
        <v>-3.8582183186951065E-2</v>
      </c>
      <c r="AE491" s="113"/>
      <c r="AF491" s="60"/>
      <c r="AH491" s="59"/>
    </row>
    <row r="492" spans="1:34">
      <c r="A492" s="99" t="s">
        <v>646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224</v>
      </c>
      <c r="T492" s="14">
        <f>(O492/100)*(K492*$K$8)</f>
        <v>0</v>
      </c>
      <c r="U492" s="14">
        <f>(P492/100)*(K492*$K$8)+(P492/100)*(L492*$L$8)</f>
        <v>120.96000000000001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384</v>
      </c>
      <c r="Y492" s="14">
        <f t="shared" si="182"/>
        <v>0</v>
      </c>
      <c r="Z492" s="14">
        <f t="shared" si="183"/>
        <v>228.96</v>
      </c>
      <c r="AA492" s="14">
        <f t="shared" si="184"/>
        <v>0</v>
      </c>
      <c r="AB492" s="14">
        <f t="shared" si="186"/>
        <v>0</v>
      </c>
      <c r="AC492" s="15">
        <f t="shared" si="185"/>
        <v>613</v>
      </c>
      <c r="AD492" s="48">
        <f>(ROUND(AC492-AC487,1)/AC487)</f>
        <v>-3.8582183186951065E-2</v>
      </c>
      <c r="AE492" s="113"/>
      <c r="AF492" s="60"/>
      <c r="AH492" s="59"/>
    </row>
    <row r="493" spans="1:34">
      <c r="A493" s="99" t="s">
        <v>587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78</v>
      </c>
      <c r="T493" s="14">
        <f>(O493/100)*(K493*$K$9)</f>
        <v>495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130</v>
      </c>
      <c r="Y493" s="14">
        <f t="shared" si="182"/>
        <v>660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790</v>
      </c>
      <c r="AD493" s="48">
        <f>(ROUND(AC493-AC487,1)/AC487)</f>
        <v>0.23902132998745296</v>
      </c>
      <c r="AE493" s="113"/>
      <c r="AF493" s="60"/>
      <c r="AH493" s="59"/>
    </row>
    <row r="494" spans="1:34">
      <c r="A494" s="99" t="s">
        <v>822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330</v>
      </c>
      <c r="Q494" s="14">
        <f>G494*$G$10</f>
        <v>0</v>
      </c>
      <c r="R494" s="14">
        <f>H494*$H$10</f>
        <v>0</v>
      </c>
      <c r="S494" s="14">
        <f>(N494/100)*(I494*$I$10)+(N494/100)*(J494*$J$10)</f>
        <v>0</v>
      </c>
      <c r="T494" s="14">
        <f>(O494/100)*(K494*$J$10)</f>
        <v>0</v>
      </c>
      <c r="U494" s="14">
        <f>(P494/100)*(K494*$K$10)+(P494/100)*(L494*$L$10)</f>
        <v>0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52</v>
      </c>
      <c r="Y494" s="14">
        <f t="shared" si="182"/>
        <v>0</v>
      </c>
      <c r="Z494" s="14">
        <f t="shared" si="183"/>
        <v>330</v>
      </c>
      <c r="AA494" s="14">
        <f t="shared" si="184"/>
        <v>0</v>
      </c>
      <c r="AB494" s="14">
        <f t="shared" si="186"/>
        <v>0</v>
      </c>
      <c r="AC494" s="15">
        <f t="shared" si="185"/>
        <v>382</v>
      </c>
      <c r="AD494" s="48">
        <f>(ROUND(AC494-AC487,1)/AC487)</f>
        <v>-0.40087829360100374</v>
      </c>
      <c r="AE494" s="113"/>
      <c r="AF494" s="60"/>
      <c r="AH494" s="59"/>
    </row>
    <row r="495" spans="1:34">
      <c r="A495" s="99" t="s">
        <v>823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78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495</v>
      </c>
      <c r="W495" s="14">
        <f>(R495/100)*(K495*$K$11)+(R495/100)*(L495*$L$11)</f>
        <v>0</v>
      </c>
      <c r="X495" s="14">
        <f t="shared" si="181"/>
        <v>130</v>
      </c>
      <c r="Y495" s="14">
        <f t="shared" si="182"/>
        <v>0</v>
      </c>
      <c r="Z495" s="14">
        <f t="shared" si="183"/>
        <v>0</v>
      </c>
      <c r="AA495" s="14">
        <f t="shared" si="184"/>
        <v>660</v>
      </c>
      <c r="AB495" s="14">
        <f t="shared" si="186"/>
        <v>0</v>
      </c>
      <c r="AC495" s="15">
        <f t="shared" si="185"/>
        <v>790</v>
      </c>
      <c r="AD495" s="48">
        <f>(ROUND(AC495-AC487,1)/AC487)</f>
        <v>0.23902132998745296</v>
      </c>
      <c r="AE495" s="113"/>
      <c r="AF495" s="60"/>
      <c r="AH495" s="59"/>
    </row>
    <row r="496" spans="1:34">
      <c r="A496" s="99" t="s">
        <v>824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78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495</v>
      </c>
      <c r="X496" s="14">
        <f t="shared" si="181"/>
        <v>130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660</v>
      </c>
      <c r="AC496" s="15">
        <f t="shared" si="185"/>
        <v>790</v>
      </c>
      <c r="AD496" s="48">
        <f>(ROUND(AC496-AC487,1)/AC487)</f>
        <v>0.23902132998745296</v>
      </c>
      <c r="AE496" s="113"/>
      <c r="AF496" s="60"/>
      <c r="AH496" s="59"/>
    </row>
    <row r="497" spans="1:34">
      <c r="A497" s="99" t="s">
        <v>825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360</v>
      </c>
      <c r="T497" s="14">
        <f>(O497/100)*(K497*$K$13)+(O497/100)*(M497*$M$13)</f>
        <v>0</v>
      </c>
      <c r="U497" s="14">
        <f>(P497/100)*(K497*$K$13)+(P497/100)*(L497*$L$13)+(P497/100)*(M497*$M$13)</f>
        <v>218.70000000000002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480</v>
      </c>
      <c r="Y497" s="14">
        <f t="shared" si="182"/>
        <v>0</v>
      </c>
      <c r="Z497" s="14">
        <f t="shared" si="183"/>
        <v>299.70000000000005</v>
      </c>
      <c r="AA497" s="14">
        <f t="shared" si="184"/>
        <v>0</v>
      </c>
      <c r="AB497" s="14">
        <f t="shared" si="186"/>
        <v>0</v>
      </c>
      <c r="AC497" s="15">
        <f t="shared" si="185"/>
        <v>779.7</v>
      </c>
      <c r="AD497" s="48">
        <f>(ROUND(AC497-AC487,1)/AC487)</f>
        <v>0.22286700125470513</v>
      </c>
      <c r="AE497" s="113"/>
      <c r="AF497" s="60"/>
      <c r="AH497" s="59"/>
    </row>
    <row r="498" spans="1:34">
      <c r="A498" s="99" t="s">
        <v>826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643.5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808.5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808.5</v>
      </c>
      <c r="AD498" s="48">
        <f>(ROUND(AC498-AC487,1)/AC487)</f>
        <v>0.26803638644918443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643.5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808.5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808.5</v>
      </c>
      <c r="AD499" s="48">
        <f>(ROUND(AC499-AC487,1)/AC487)</f>
        <v>0.26803638644918443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389.12</v>
      </c>
      <c r="T500" s="14">
        <f>(O500/100)*(K500*$K$16)</f>
        <v>0</v>
      </c>
      <c r="U500" s="14">
        <f>(P500/100)*(K500*$K$16)+(P500/100)*(L500*$L$16)</f>
        <v>103.68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517.12</v>
      </c>
      <c r="Y500" s="14">
        <f t="shared" si="182"/>
        <v>0</v>
      </c>
      <c r="Z500" s="14">
        <f t="shared" si="183"/>
        <v>190.08</v>
      </c>
      <c r="AA500" s="14">
        <f t="shared" si="184"/>
        <v>0</v>
      </c>
      <c r="AB500" s="14">
        <f t="shared" si="186"/>
        <v>0</v>
      </c>
      <c r="AC500" s="15">
        <f t="shared" si="185"/>
        <v>707.2</v>
      </c>
      <c r="AD500" s="48">
        <f>(ROUND(AC500-AC487,1)/AC487)</f>
        <v>0.10915934755332496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389.12</v>
      </c>
      <c r="T501" s="14">
        <f>(O501/100)*(K501*$K$17)</f>
        <v>0</v>
      </c>
      <c r="U501" s="14">
        <f>(P501/100)*(K501*$K$17)+(P501/100)*(L501*$L$17)</f>
        <v>103.68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517.12</v>
      </c>
      <c r="Y501" s="14">
        <f t="shared" si="182"/>
        <v>0</v>
      </c>
      <c r="Z501" s="14">
        <f t="shared" si="183"/>
        <v>190.08</v>
      </c>
      <c r="AA501" s="14">
        <f t="shared" si="184"/>
        <v>0</v>
      </c>
      <c r="AB501" s="14">
        <f t="shared" si="186"/>
        <v>0</v>
      </c>
      <c r="AC501" s="15">
        <f t="shared" si="185"/>
        <v>707.2</v>
      </c>
      <c r="AD501" s="48">
        <f>(ROUND(AC501-AC487,1)/AC487)</f>
        <v>0.10915934755332496</v>
      </c>
      <c r="AE501" s="113" t="s">
        <v>792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367.20000000000005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571.20000000000005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631.20000000000005</v>
      </c>
      <c r="AD502" s="58"/>
      <c r="AE502" s="113"/>
      <c r="AF502" s="60"/>
      <c r="AH502" s="59"/>
    </row>
    <row r="503" spans="1:34">
      <c r="A503" s="99" t="s">
        <v>793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514.08000000000004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677.28000000000009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725.3</v>
      </c>
      <c r="AD503" s="48">
        <f>(ROUND(AC503-AC502,1)/AC502)</f>
        <v>0.14908111533586818</v>
      </c>
      <c r="AE503" s="113"/>
      <c r="AF503" s="60"/>
      <c r="AH503" s="59"/>
    </row>
    <row r="504" spans="1:34">
      <c r="A504" s="99" t="s">
        <v>794</v>
      </c>
      <c r="B504" s="93">
        <v>10</v>
      </c>
      <c r="C504" s="21" t="s">
        <v>827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342.72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546.72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606.70000000000005</v>
      </c>
      <c r="AD504" s="48">
        <f>(ROUND(AC504-AC502,1)/AC502)</f>
        <v>-3.8814955640050691E-2</v>
      </c>
      <c r="AE504" s="113"/>
      <c r="AF504" s="60"/>
      <c r="AH504" s="59"/>
    </row>
    <row r="505" spans="1:34">
      <c r="A505" s="99" t="s">
        <v>795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342.72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546.72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606.70000000000005</v>
      </c>
      <c r="AD505" s="48">
        <f>(ROUND(AC505-AC502,1)/AC502)</f>
        <v>-3.8814955640050691E-2</v>
      </c>
      <c r="AE505" s="113"/>
      <c r="AF505" s="60"/>
      <c r="AH505" s="59"/>
    </row>
    <row r="506" spans="1:34">
      <c r="A506" s="99" t="s">
        <v>796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342.72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546.72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606.70000000000005</v>
      </c>
      <c r="AD506" s="48">
        <f>(ROUND(AC506-AC502,1)/AC502)</f>
        <v>-3.8814955640050691E-2</v>
      </c>
      <c r="AE506" s="113"/>
      <c r="AF506" s="60"/>
      <c r="AH506" s="59"/>
    </row>
    <row r="507" spans="1:34">
      <c r="A507" s="99" t="s">
        <v>646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342.72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546.72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606.70000000000005</v>
      </c>
      <c r="AD507" s="48">
        <f>(ROUND(AC507-AC502,1)/AC502)</f>
        <v>-3.8814955640050691E-2</v>
      </c>
      <c r="AE507" s="113"/>
      <c r="AF507" s="60"/>
      <c r="AH507" s="59"/>
    </row>
    <row r="508" spans="1:34">
      <c r="A508" s="99" t="s">
        <v>587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119.33999999999997</v>
      </c>
      <c r="T508" s="14">
        <f>(O508/100)*(K508*$K$9)</f>
        <v>414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185.64</v>
      </c>
      <c r="Y508" s="14">
        <f t="shared" si="173"/>
        <v>586.5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772.1</v>
      </c>
      <c r="AD508" s="48">
        <f>(ROUND(AC508-AC502,1)/AC502)</f>
        <v>0.22322560202788339</v>
      </c>
      <c r="AE508" s="113"/>
      <c r="AF508" s="60"/>
      <c r="AH508" s="59"/>
    </row>
    <row r="509" spans="1:34">
      <c r="A509" s="99" t="s">
        <v>822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345</v>
      </c>
      <c r="Q509" s="14">
        <f>G509*$G$10</f>
        <v>0</v>
      </c>
      <c r="R509" s="14">
        <f>H509*$H$10</f>
        <v>0</v>
      </c>
      <c r="S509" s="14">
        <f>(N509/100)*(I509*$I$10)+(N509/100)*(J509*$J$10)</f>
        <v>0</v>
      </c>
      <c r="T509" s="14">
        <f>(O509/100)*(K509*$J$10)</f>
        <v>0</v>
      </c>
      <c r="U509" s="14">
        <f>(P509/100)*(K509*$K$10)+(P509/100)*(L509*$L$10)</f>
        <v>0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66.3</v>
      </c>
      <c r="Y509" s="14">
        <f t="shared" si="173"/>
        <v>0</v>
      </c>
      <c r="Z509" s="14">
        <f t="shared" si="174"/>
        <v>345</v>
      </c>
      <c r="AA509" s="14">
        <f t="shared" si="175"/>
        <v>0</v>
      </c>
      <c r="AB509" s="14">
        <f t="shared" si="188"/>
        <v>0</v>
      </c>
      <c r="AC509" s="15">
        <f t="shared" si="187"/>
        <v>411.3</v>
      </c>
      <c r="AD509" s="48">
        <f>(ROUND(AC509-AC502,1)/AC502)</f>
        <v>-0.34838403041825095</v>
      </c>
      <c r="AE509" s="113"/>
      <c r="AF509" s="60"/>
      <c r="AH509" s="59"/>
    </row>
    <row r="510" spans="1:34">
      <c r="A510" s="99" t="s">
        <v>823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119.33999999999997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414</v>
      </c>
      <c r="W510" s="14">
        <f>(R510/100)*(K510*$K$11)+(R510/100)*(L510*$L$11)</f>
        <v>0</v>
      </c>
      <c r="X510" s="14">
        <f t="shared" si="177"/>
        <v>185.64</v>
      </c>
      <c r="Y510" s="14">
        <f t="shared" si="173"/>
        <v>0</v>
      </c>
      <c r="Z510" s="14">
        <f t="shared" si="174"/>
        <v>0</v>
      </c>
      <c r="AA510" s="14">
        <f t="shared" si="175"/>
        <v>586.5</v>
      </c>
      <c r="AB510" s="14">
        <f t="shared" si="188"/>
        <v>0</v>
      </c>
      <c r="AC510" s="15">
        <f t="shared" si="187"/>
        <v>772.1</v>
      </c>
      <c r="AD510" s="48">
        <f>(ROUND(AC510-AC502,1)/AC502)</f>
        <v>0.22322560202788339</v>
      </c>
      <c r="AE510" s="113"/>
      <c r="AF510" s="60"/>
      <c r="AH510" s="59"/>
    </row>
    <row r="511" spans="1:34">
      <c r="A511" s="99" t="s">
        <v>824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119.33999999999997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465.75</v>
      </c>
      <c r="X511" s="14">
        <f t="shared" si="177"/>
        <v>185.64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638.25</v>
      </c>
      <c r="AC511" s="15">
        <f t="shared" si="187"/>
        <v>823.9</v>
      </c>
      <c r="AD511" s="48">
        <f>(ROUND(AC511-AC502,1)/AC502)</f>
        <v>0.30529150823827628</v>
      </c>
      <c r="AE511" s="113"/>
      <c r="AF511" s="60"/>
      <c r="AH511" s="59"/>
    </row>
    <row r="512" spans="1:34">
      <c r="A512" s="99" t="s">
        <v>825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504.9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67.5</v>
      </c>
      <c r="X512" s="14">
        <f>N512+S512</f>
        <v>657.9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112.5</v>
      </c>
      <c r="AC512" s="15">
        <f t="shared" si="187"/>
        <v>770.4</v>
      </c>
      <c r="AD512" s="48">
        <f>(ROUND(AC512-AC502,1)/AC502)</f>
        <v>0.22053231939163495</v>
      </c>
      <c r="AE512" s="113"/>
      <c r="AF512" s="60"/>
      <c r="AH512" s="59"/>
    </row>
    <row r="513" spans="1:34">
      <c r="A513" s="99" t="s">
        <v>826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643.5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808.5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808.5</v>
      </c>
      <c r="AD513" s="48">
        <f>(ROUND(AC513-AC502,1)/AC502)</f>
        <v>0.280893536121673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643.5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808.5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808.5</v>
      </c>
      <c r="AD514" s="48">
        <f>(ROUND(AC514-AC502,1)/AC502)</f>
        <v>0.280893536121673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454.51200000000006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617.7120000000001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665.7</v>
      </c>
      <c r="AD515" s="48">
        <f>(ROUND(AC515-AC502,1)/AC502)</f>
        <v>5.4657794676806079E-2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532.03200000000004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695.23200000000008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743.2</v>
      </c>
      <c r="AD516" s="48">
        <f>(ROUND(AC516-AC502,1)/AC502)</f>
        <v>0.17743979721166031</v>
      </c>
      <c r="AE516" s="113" t="s">
        <v>792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514.80000000000007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670.80000000000007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670.8</v>
      </c>
      <c r="AD517" s="58"/>
      <c r="AE517" s="113"/>
      <c r="AF517" s="60"/>
      <c r="AH517" s="59"/>
    </row>
    <row r="518" spans="1:34">
      <c r="A518" s="99" t="s">
        <v>793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628.99200000000019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753.79200000000014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753.8</v>
      </c>
      <c r="AD518" s="48">
        <f>(ROUND(AC518-AC517,1)/AC517)</f>
        <v>0.12373285629099584</v>
      </c>
      <c r="AE518" s="113"/>
      <c r="AF518" s="60"/>
      <c r="AH518" s="59"/>
    </row>
    <row r="519" spans="1:34">
      <c r="A519" s="99" t="s">
        <v>794</v>
      </c>
      <c r="B519" s="91">
        <v>16</v>
      </c>
      <c r="C519" s="21" t="s">
        <v>827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-0.76744186046511631</v>
      </c>
      <c r="AE519" s="113"/>
      <c r="AF519" s="60"/>
      <c r="AH519" s="59"/>
    </row>
    <row r="520" spans="1:34">
      <c r="A520" s="99" t="s">
        <v>795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480.48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636.48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636.5</v>
      </c>
      <c r="AD520" s="48">
        <f>(ROUND(AC520-AC517,1)/AC517)</f>
        <v>-5.1132975551580202E-2</v>
      </c>
      <c r="AE520" s="113"/>
      <c r="AF520" s="60"/>
      <c r="AH520" s="59"/>
    </row>
    <row r="521" spans="1:34">
      <c r="A521" s="99" t="s">
        <v>796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480.48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636.48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636.5</v>
      </c>
      <c r="AD521" s="48">
        <f>(ROUND(AC521-AC517,1)/AC517)</f>
        <v>-5.1132975551580202E-2</v>
      </c>
      <c r="AE521" s="113"/>
      <c r="AF521" s="60"/>
      <c r="AH521" s="59"/>
    </row>
    <row r="522" spans="1:34">
      <c r="A522" s="99" t="s">
        <v>646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480.48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636.48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636.5</v>
      </c>
      <c r="AD522" s="48">
        <f>(ROUND(AC522-AC517,1)/AC517)</f>
        <v>-5.1132975551580202E-2</v>
      </c>
      <c r="AE522" s="113"/>
      <c r="AF522" s="60"/>
      <c r="AH522" s="59"/>
    </row>
    <row r="523" spans="1:34">
      <c r="A523" s="99" t="s">
        <v>587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167.31</v>
      </c>
      <c r="T523" s="14">
        <f>(O523/100)*(K523*$K$9)</f>
        <v>443.7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218.01</v>
      </c>
      <c r="Y523" s="14">
        <f t="shared" si="190"/>
        <v>571.20000000000005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789.2</v>
      </c>
      <c r="AD523" s="48">
        <f>(ROUND(AC523-AC517,1)/AC517)</f>
        <v>0.17650566487775793</v>
      </c>
      <c r="AE523" s="113"/>
      <c r="AF523" s="60"/>
      <c r="AH523" s="59"/>
    </row>
    <row r="524" spans="1:34">
      <c r="A524" s="99" t="s">
        <v>822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255</v>
      </c>
      <c r="Q524" s="14">
        <f>G524*$G$10</f>
        <v>0</v>
      </c>
      <c r="R524" s="14">
        <f>H524*$H$10</f>
        <v>0</v>
      </c>
      <c r="S524" s="14">
        <f>(N524/100)*(I524*$I$10)+(N524/100)*(J524*$J$10)</f>
        <v>0</v>
      </c>
      <c r="T524" s="14">
        <f>(O524/100)*(K524*$J$10)</f>
        <v>0</v>
      </c>
      <c r="U524" s="14">
        <f>(P524/100)*(K524*$K$10)+(P524/100)*(L524*$L$10)</f>
        <v>0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50.7</v>
      </c>
      <c r="Y524" s="14">
        <f t="shared" si="190"/>
        <v>0</v>
      </c>
      <c r="Z524" s="14">
        <f t="shared" si="191"/>
        <v>255</v>
      </c>
      <c r="AA524" s="14">
        <f t="shared" si="192"/>
        <v>0</v>
      </c>
      <c r="AB524" s="14">
        <f t="shared" si="194"/>
        <v>0</v>
      </c>
      <c r="AC524" s="15">
        <f t="shared" si="193"/>
        <v>305.7</v>
      </c>
      <c r="AD524" s="48">
        <f>(ROUND(AC524-AC517,1)/AC517)</f>
        <v>-0.54427549194991065</v>
      </c>
      <c r="AE524" s="113"/>
      <c r="AF524" s="60"/>
      <c r="AH524" s="60"/>
    </row>
    <row r="525" spans="1:34">
      <c r="A525" s="99" t="s">
        <v>823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167.31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443.7</v>
      </c>
      <c r="W525" s="14">
        <f>(R525/100)*(K525*$K$11)+(R525/100)*(L525*$L$11)</f>
        <v>0</v>
      </c>
      <c r="X525" s="14">
        <f t="shared" si="189"/>
        <v>218.01</v>
      </c>
      <c r="Y525" s="14">
        <f t="shared" si="190"/>
        <v>0</v>
      </c>
      <c r="Z525" s="14">
        <f t="shared" si="191"/>
        <v>0</v>
      </c>
      <c r="AA525" s="14">
        <f t="shared" si="192"/>
        <v>571.20000000000005</v>
      </c>
      <c r="AB525" s="14">
        <f t="shared" si="194"/>
        <v>0</v>
      </c>
      <c r="AC525" s="15">
        <f t="shared" si="193"/>
        <v>789.2</v>
      </c>
      <c r="AD525" s="48">
        <f>(ROUND(AC525-AC517,1)/AC517)</f>
        <v>0.17650566487775793</v>
      </c>
      <c r="AE525" s="113"/>
      <c r="AF525" s="60"/>
      <c r="AH525" s="59"/>
    </row>
    <row r="526" spans="1:34">
      <c r="A526" s="99" t="s">
        <v>824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167.31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443.7</v>
      </c>
      <c r="X526" s="14">
        <f t="shared" si="189"/>
        <v>218.01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571.20000000000005</v>
      </c>
      <c r="AC526" s="15">
        <f t="shared" si="193"/>
        <v>789.2</v>
      </c>
      <c r="AD526" s="48">
        <f>(ROUND(AC526-AC517,1)/AC517)</f>
        <v>0.17650566487775793</v>
      </c>
      <c r="AE526" s="113"/>
      <c r="AF526" s="60"/>
      <c r="AH526" s="59"/>
    </row>
    <row r="527" spans="1:34">
      <c r="A527" s="99" t="s">
        <v>825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684.44999999999993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801.44999999999993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801.5</v>
      </c>
      <c r="AD527" s="48">
        <f>(ROUND(AC527-AC517,1)/AC517)</f>
        <v>0.19484197972570066</v>
      </c>
      <c r="AE527" s="113"/>
      <c r="AF527" s="60"/>
      <c r="AH527" s="59"/>
    </row>
    <row r="528" spans="1:34">
      <c r="A528" s="99" t="s">
        <v>826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684.44999999999993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801.44999999999993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801.5</v>
      </c>
      <c r="AD528" s="48">
        <f>(ROUND(AC528-AC517,1)/AC517)</f>
        <v>0.19484197972570066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684.44999999999993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801.44999999999993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801.5</v>
      </c>
      <c r="AD529" s="48">
        <f>(ROUND(AC529-AC517,1)/AC517)</f>
        <v>0.19484197972570066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638.3520000000002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763.15200000000027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763.2</v>
      </c>
      <c r="AD530" s="48">
        <f>(ROUND(AC530-AC517,1)/AC517)</f>
        <v>0.13774597495527729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504.19200000000012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628.99200000000019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629</v>
      </c>
      <c r="AD531" s="48">
        <f>(ROUND(AC531-AC517,1)/AC517)</f>
        <v>-6.2313655336911154E-2</v>
      </c>
      <c r="AE531" s="113" t="s">
        <v>792</v>
      </c>
      <c r="AF531" s="60"/>
      <c r="AH531" s="59"/>
    </row>
    <row r="532" spans="1:34">
      <c r="A532" s="106" t="s">
        <v>0</v>
      </c>
      <c r="B532" s="92" t="s">
        <v>877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496.8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680.8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680.8</v>
      </c>
      <c r="AD532" s="58" t="s">
        <v>329</v>
      </c>
      <c r="AE532" s="113"/>
      <c r="AF532" s="60"/>
      <c r="AH532" s="59"/>
    </row>
    <row r="533" spans="1:34">
      <c r="A533" s="99" t="s">
        <v>793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694.78400000000011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841.98400000000015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842</v>
      </c>
      <c r="AD533" s="48">
        <f>(ROUND(AC533-AC532,1)/AC532)</f>
        <v>0.23678025851938894</v>
      </c>
      <c r="AE533" s="113"/>
      <c r="AF533" s="60"/>
      <c r="AH533" s="59"/>
    </row>
    <row r="534" spans="1:34">
      <c r="A534" s="99" t="s">
        <v>794</v>
      </c>
      <c r="B534" s="93">
        <v>10</v>
      </c>
      <c r="C534" s="21" t="s">
        <v>827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463.68000000000006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647.68000000000006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647.70000000000005</v>
      </c>
      <c r="AD534" s="48">
        <f>(ROUND(AC534-AC532,1)/AC532)</f>
        <v>-4.8619271445358409E-2</v>
      </c>
      <c r="AE534" s="113"/>
      <c r="AF534" s="60"/>
      <c r="AH534" s="59"/>
    </row>
    <row r="535" spans="1:34">
      <c r="A535" s="99" t="s">
        <v>795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463.68000000000006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647.68000000000006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647.70000000000005</v>
      </c>
      <c r="AD535" s="48">
        <f>(ROUND(AC535-AC532,1)/AC532)</f>
        <v>-4.8619271445358409E-2</v>
      </c>
      <c r="AE535" s="113"/>
      <c r="AF535" s="60"/>
      <c r="AH535" s="59"/>
    </row>
    <row r="536" spans="1:34">
      <c r="A536" s="99" t="s">
        <v>796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463.68000000000006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647.68000000000006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647.70000000000005</v>
      </c>
      <c r="AD536" s="48">
        <f>(ROUND(AC536-AC532,1)/AC532)</f>
        <v>-4.8619271445358409E-2</v>
      </c>
      <c r="AE536" s="113"/>
      <c r="AF536" s="60"/>
      <c r="AH536" s="59"/>
    </row>
    <row r="537" spans="1:34">
      <c r="A537" s="99" t="s">
        <v>646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463.68000000000006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647.68000000000006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647.70000000000005</v>
      </c>
      <c r="AD537" s="48">
        <f>(ROUND(AC537-AC532,1)/AC532)</f>
        <v>-4.8619271445358409E-2</v>
      </c>
      <c r="AE537" s="113"/>
      <c r="AF537" s="60"/>
      <c r="AH537" s="59"/>
    </row>
    <row r="538" spans="1:34">
      <c r="A538" s="99" t="s">
        <v>587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71.760000000000005</v>
      </c>
      <c r="T538" s="14">
        <f>(O538/100)*(K538*$K$9)</f>
        <v>382.5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131.56</v>
      </c>
      <c r="Y538" s="14">
        <f t="shared" si="173"/>
        <v>637.5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769.1</v>
      </c>
      <c r="AD538" s="48">
        <f>(ROUND(AC538-AC532,1)/AC532)</f>
        <v>0.12970035252643949</v>
      </c>
      <c r="AE538" s="113"/>
      <c r="AF538" s="60"/>
      <c r="AH538" s="59"/>
    </row>
    <row r="539" spans="1:34">
      <c r="A539" s="99" t="s">
        <v>822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450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0</v>
      </c>
      <c r="T539" s="14">
        <f>(O539/100)*(K539*$J$10)</f>
        <v>0</v>
      </c>
      <c r="U539" s="14">
        <f>(P539/100)*(K539*$K$10)+(P539/100)*(L539*$L$10)</f>
        <v>0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59.800000000000004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509.8</v>
      </c>
      <c r="AD539" s="48">
        <f>(ROUND(AC539-AC532,1)/AC532)</f>
        <v>-0.25117508813160988</v>
      </c>
      <c r="AE539" s="113"/>
      <c r="AF539" s="60"/>
      <c r="AH539" s="59"/>
    </row>
    <row r="540" spans="1:34">
      <c r="A540" s="99" t="s">
        <v>823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161.46000000000004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337.5</v>
      </c>
      <c r="W540" s="14">
        <f>(R540/100)*(K540*$K$11)+(R540/100)*(L540*$L$11)</f>
        <v>0</v>
      </c>
      <c r="X540" s="14">
        <f t="shared" si="177"/>
        <v>221.26000000000005</v>
      </c>
      <c r="Y540" s="14">
        <f t="shared" si="173"/>
        <v>0</v>
      </c>
      <c r="Z540" s="14">
        <f t="shared" si="174"/>
        <v>0</v>
      </c>
      <c r="AA540" s="14">
        <f t="shared" si="175"/>
        <v>562.5</v>
      </c>
      <c r="AB540" s="14">
        <f t="shared" si="196"/>
        <v>0</v>
      </c>
      <c r="AC540" s="15">
        <f t="shared" si="195"/>
        <v>783.8</v>
      </c>
      <c r="AD540" s="48">
        <f>(ROUND(AC540-AC532,1)/AC532)</f>
        <v>0.15129259694477087</v>
      </c>
      <c r="AE540" s="113"/>
      <c r="AF540" s="60"/>
      <c r="AH540" s="59"/>
    </row>
    <row r="541" spans="1:34">
      <c r="A541" s="99" t="s">
        <v>824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116.61000000000001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337.5</v>
      </c>
      <c r="X541" s="14">
        <f t="shared" si="177"/>
        <v>176.41000000000003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562.5</v>
      </c>
      <c r="AC541" s="15">
        <f t="shared" si="195"/>
        <v>738.9</v>
      </c>
      <c r="AD541" s="48">
        <f>(ROUND(AC541-AC532,1)/AC532)</f>
        <v>8.5340775558166868E-2</v>
      </c>
      <c r="AE541" s="113"/>
      <c r="AF541" s="60"/>
      <c r="AH541" s="59"/>
    </row>
    <row r="542" spans="1:34">
      <c r="A542" s="99" t="s">
        <v>825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621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801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801</v>
      </c>
      <c r="AD542" s="48">
        <f>(ROUND(AC542-AC532,1)/AC532)</f>
        <v>0.17655699177438308</v>
      </c>
      <c r="AE542" s="113"/>
      <c r="AF542" s="60"/>
      <c r="AH542" s="59"/>
    </row>
    <row r="543" spans="1:34">
      <c r="A543" s="99" t="s">
        <v>826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575.1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788.1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788.1</v>
      </c>
      <c r="AD543" s="48">
        <f>(ROUND(AC543-AC532,1)/AC532)</f>
        <v>0.15760869565217392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575.1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788.1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788.1</v>
      </c>
      <c r="AD544" s="48">
        <f>(ROUND(AC544-AC532,1)/AC532)</f>
        <v>0.15760869565217392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621.18400000000008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768.38400000000013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768.4</v>
      </c>
      <c r="AD545" s="48">
        <f>(ROUND(AC545-AC532,1)/AC532)</f>
        <v>0.12867215041128086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621.18400000000008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768.38400000000013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768.4</v>
      </c>
      <c r="AD546" s="48">
        <f>(ROUND(AC546-AC532,1)/AC532)</f>
        <v>0.12867215041128086</v>
      </c>
      <c r="AE546" s="113" t="s">
        <v>792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528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688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688</v>
      </c>
      <c r="AD547" s="58" t="s">
        <v>327</v>
      </c>
      <c r="AE547" s="113"/>
      <c r="AF547" s="60"/>
      <c r="AH547" s="59"/>
    </row>
    <row r="548" spans="1:34">
      <c r="A548" s="99" t="s">
        <v>793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678.4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806.4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806.4</v>
      </c>
      <c r="AD548" s="48">
        <f>(ROUND(AC548-AC547,1)/AC547)</f>
        <v>0.17209302325581396</v>
      </c>
      <c r="AE548" s="113"/>
      <c r="AF548" s="60"/>
      <c r="AH548" s="59"/>
    </row>
    <row r="549" spans="1:34">
      <c r="A549" s="99" t="s">
        <v>794</v>
      </c>
      <c r="B549" s="91">
        <v>20</v>
      </c>
      <c r="C549" s="21" t="s">
        <v>827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492.8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652.79999999999995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652.79999999999995</v>
      </c>
      <c r="AD549" s="48">
        <f>(ROUND(AC549-AC547,1)/AC547)</f>
        <v>-5.1162790697674425E-2</v>
      </c>
      <c r="AE549" s="113"/>
      <c r="AF549" s="60"/>
      <c r="AH549" s="59"/>
    </row>
    <row r="550" spans="1:34">
      <c r="A550" s="99" t="s">
        <v>795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492.8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652.79999999999995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652.79999999999995</v>
      </c>
      <c r="AD550" s="48">
        <f>(ROUND(AC550-AC547,1)/AC547)</f>
        <v>-5.1162790697674425E-2</v>
      </c>
      <c r="AE550" s="113"/>
      <c r="AF550" s="60"/>
      <c r="AH550" s="59"/>
    </row>
    <row r="551" spans="1:34">
      <c r="A551" s="99" t="s">
        <v>796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492.8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652.79999999999995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652.79999999999995</v>
      </c>
      <c r="AD551" s="48">
        <f>(ROUND(AC551-AC547,1)/AC547)</f>
        <v>-5.1162790697674425E-2</v>
      </c>
      <c r="AE551" s="113"/>
      <c r="AF551" s="60"/>
      <c r="AH551" s="59"/>
    </row>
    <row r="552" spans="1:34">
      <c r="A552" s="99" t="s">
        <v>646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492.8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652.79999999999995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652.79999999999995</v>
      </c>
      <c r="AD552" s="48">
        <f>(ROUND(AC552-AC547,1)/AC547)</f>
        <v>-5.1162790697674425E-2</v>
      </c>
      <c r="AE552" s="113"/>
      <c r="AF552" s="60"/>
      <c r="AH552" s="59"/>
    </row>
    <row r="553" spans="1:34">
      <c r="A553" s="99" t="s">
        <v>587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171.60000000000002</v>
      </c>
      <c r="T553" s="14">
        <f>(O553/100)*(K553*$K$9)+(N553/100)*(M553*$M$9)</f>
        <v>471.6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223.60000000000002</v>
      </c>
      <c r="Y553" s="14">
        <f t="shared" si="197"/>
        <v>576.6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800.2</v>
      </c>
      <c r="AD553" s="48">
        <f>(ROUND(AC553-AC547,1)/AC547)</f>
        <v>0.16308139534883723</v>
      </c>
      <c r="AE553" s="113"/>
      <c r="AF553" s="60"/>
      <c r="AH553" s="59"/>
    </row>
    <row r="554" spans="1:34">
      <c r="A554" s="99" t="s">
        <v>822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210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0</v>
      </c>
      <c r="T554" s="14">
        <f>(O554/100)*(K554*$J$10)</f>
        <v>0</v>
      </c>
      <c r="U554" s="14">
        <f>(P554/100)*(K554*$K$10)+(P554/100)*(L554*$L$10)+(N554/100)*(M554*$M$10)</f>
        <v>0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52</v>
      </c>
      <c r="Y554" s="14">
        <f t="shared" si="197"/>
        <v>0</v>
      </c>
      <c r="Z554" s="14">
        <f t="shared" si="198"/>
        <v>210</v>
      </c>
      <c r="AA554" s="14">
        <f t="shared" si="199"/>
        <v>0</v>
      </c>
      <c r="AB554" s="14">
        <f t="shared" si="202"/>
        <v>0</v>
      </c>
      <c r="AC554" s="15">
        <f t="shared" si="200"/>
        <v>262</v>
      </c>
      <c r="AD554" s="48">
        <f>(ROUND(AC554-AC547,1)/AC547)</f>
        <v>-0.6191860465116279</v>
      </c>
      <c r="AE554" s="113"/>
      <c r="AF554" s="60"/>
      <c r="AH554" s="59"/>
    </row>
    <row r="555" spans="1:34">
      <c r="A555" s="99" t="s">
        <v>823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171.60000000000002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471.6</v>
      </c>
      <c r="W555" s="14">
        <f>(R555/100)*(K555*$K$11)+(R555/100)*(L555*$L$11)</f>
        <v>0</v>
      </c>
      <c r="X555" s="14">
        <f t="shared" si="201"/>
        <v>223.60000000000002</v>
      </c>
      <c r="Y555" s="14">
        <f t="shared" si="197"/>
        <v>0</v>
      </c>
      <c r="Z555" s="14">
        <f t="shared" si="198"/>
        <v>0</v>
      </c>
      <c r="AA555" s="14">
        <f t="shared" si="199"/>
        <v>576.6</v>
      </c>
      <c r="AB555" s="14">
        <f t="shared" si="202"/>
        <v>0</v>
      </c>
      <c r="AC555" s="15">
        <f t="shared" si="200"/>
        <v>800.2</v>
      </c>
      <c r="AD555" s="48">
        <f>(ROUND(AC555-AC547,1)/AC547)</f>
        <v>0.16308139534883723</v>
      </c>
      <c r="AE555" s="113"/>
      <c r="AF555" s="60"/>
      <c r="AH555" s="59"/>
    </row>
    <row r="556" spans="1:34">
      <c r="A556" s="99" t="s">
        <v>824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171.60000000000002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471.6</v>
      </c>
      <c r="X556" s="14">
        <f t="shared" si="201"/>
        <v>223.60000000000002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576.6</v>
      </c>
      <c r="AC556" s="15">
        <f t="shared" si="200"/>
        <v>800.2</v>
      </c>
      <c r="AD556" s="48">
        <f>(ROUND(AC556-AC547,1)/AC547)</f>
        <v>0.16308139534883723</v>
      </c>
      <c r="AE556" s="113"/>
      <c r="AF556" s="60"/>
      <c r="AH556" s="59"/>
    </row>
    <row r="557" spans="1:34">
      <c r="A557" s="99" t="s">
        <v>825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756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876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876</v>
      </c>
      <c r="AD557" s="48">
        <f>(ROUND(AC557-AC547,1)/AC547)</f>
        <v>0.27325581395348836</v>
      </c>
      <c r="AE557" s="113"/>
      <c r="AF557" s="60"/>
      <c r="AH557" s="59"/>
    </row>
    <row r="558" spans="1:34">
      <c r="A558" s="99" t="s">
        <v>826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675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825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825</v>
      </c>
      <c r="AD558" s="48">
        <f>(ROUND(AC558-AC547,1)/AC547)</f>
        <v>0.19912790697674418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675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825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825</v>
      </c>
      <c r="AD559" s="48">
        <f>(ROUND(AC559-AC547,1)/AC547)</f>
        <v>0.19912790697674418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613.76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741.76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741.8</v>
      </c>
      <c r="AD560" s="48">
        <f>(ROUND(AC560-AC547,1)/AC547)</f>
        <v>7.8197674418604646E-2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613.76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741.76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741.8</v>
      </c>
      <c r="AD561" s="48">
        <f>(ROUND(AC561-AC547,1)/AC547)</f>
        <v>7.8197674418604646E-2</v>
      </c>
      <c r="AE561" s="113" t="s">
        <v>792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534.6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696.6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696.6</v>
      </c>
      <c r="AD562" s="58" t="s">
        <v>329</v>
      </c>
      <c r="AE562" s="113"/>
      <c r="AF562" s="60"/>
      <c r="AH562" s="59"/>
    </row>
    <row r="563" spans="1:34">
      <c r="A563" s="99" t="s">
        <v>793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648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777.6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777.6</v>
      </c>
      <c r="AD563" s="48">
        <f>(ROUND(AC563-AC562,1)/AC562)</f>
        <v>0.11627906976744186</v>
      </c>
      <c r="AE563" s="113"/>
      <c r="AF563" s="60"/>
      <c r="AH563" s="59"/>
    </row>
    <row r="564" spans="1:34">
      <c r="A564" s="99" t="s">
        <v>794</v>
      </c>
      <c r="B564" s="93">
        <v>10</v>
      </c>
      <c r="C564" s="21" t="s">
        <v>827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498.96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660.96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661</v>
      </c>
      <c r="AD564" s="48">
        <f>(ROUND(AC564-AC562,1)/AC562)</f>
        <v>-5.1105368934826298E-2</v>
      </c>
      <c r="AE564" s="113"/>
      <c r="AF564" s="60"/>
      <c r="AH564" s="59"/>
    </row>
    <row r="565" spans="1:34">
      <c r="A565" s="99" t="s">
        <v>795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498.96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660.96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661</v>
      </c>
      <c r="AD565" s="48">
        <f>(ROUND(AC565-AC562,1)/AC562)</f>
        <v>-5.1105368934826298E-2</v>
      </c>
      <c r="AE565" s="113"/>
      <c r="AF565" s="60"/>
      <c r="AH565" s="59"/>
    </row>
    <row r="566" spans="1:34">
      <c r="A566" s="99" t="s">
        <v>796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498.96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660.96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661</v>
      </c>
      <c r="AD566" s="48">
        <f>(ROUND(AC566-AC562,1)/AC562)</f>
        <v>-5.1105368934826298E-2</v>
      </c>
      <c r="AE566" s="113"/>
      <c r="AF566" s="60"/>
      <c r="AH566" s="59"/>
    </row>
    <row r="567" spans="1:34">
      <c r="A567" s="99" t="s">
        <v>646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498.96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660.96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661</v>
      </c>
      <c r="AD567" s="48">
        <f>(ROUND(AC567-AC562,1)/AC562)</f>
        <v>-5.1105368934826298E-2</v>
      </c>
      <c r="AE567" s="113"/>
      <c r="AF567" s="60"/>
      <c r="AH567" s="59"/>
    </row>
    <row r="568" spans="1:34">
      <c r="A568" s="99" t="s">
        <v>587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93.600000000000009</v>
      </c>
      <c r="T568" s="14">
        <f>(O568/100)*(K568*$K$9)</f>
        <v>497.24999999999994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145.60000000000002</v>
      </c>
      <c r="Y568" s="14">
        <f t="shared" si="205"/>
        <v>624.75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770.4</v>
      </c>
      <c r="AD568" s="48">
        <f>(ROUND(AC568-AC562,1)/AC562)</f>
        <v>0.10594315245478035</v>
      </c>
      <c r="AE568" s="113"/>
      <c r="AF568" s="60"/>
      <c r="AH568" s="59"/>
    </row>
    <row r="569" spans="1:34">
      <c r="A569" s="99" t="s">
        <v>822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255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0</v>
      </c>
      <c r="T569" s="14">
        <f>(O569/100)*(K569*$J$10)</f>
        <v>0</v>
      </c>
      <c r="U569" s="14">
        <f>(P569/100)*(K569*$K$10)+(P569/100)*(L569*$L$10)</f>
        <v>0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52</v>
      </c>
      <c r="Y569" s="14">
        <f t="shared" si="205"/>
        <v>0</v>
      </c>
      <c r="Z569" s="14">
        <f t="shared" si="206"/>
        <v>255</v>
      </c>
      <c r="AA569" s="14">
        <f t="shared" si="207"/>
        <v>0</v>
      </c>
      <c r="AB569" s="14">
        <f t="shared" si="209"/>
        <v>0</v>
      </c>
      <c r="AC569" s="15">
        <f t="shared" si="208"/>
        <v>307</v>
      </c>
      <c r="AD569" s="48">
        <f>(ROUND(AC569-AC562,1)/AC562)</f>
        <v>-0.55928797014068332</v>
      </c>
      <c r="AE569" s="113"/>
      <c r="AF569" s="60"/>
      <c r="AH569" s="59"/>
    </row>
    <row r="570" spans="1:34">
      <c r="A570" s="99" t="s">
        <v>823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241.8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363.375</v>
      </c>
      <c r="W570" s="14">
        <f>(R570/100)*(K570*$K$11)+(R570/100)*(L570*$L$11)</f>
        <v>0</v>
      </c>
      <c r="X570" s="14">
        <f t="shared" si="204"/>
        <v>293.8</v>
      </c>
      <c r="Y570" s="14">
        <f t="shared" si="205"/>
        <v>0</v>
      </c>
      <c r="Z570" s="14">
        <f t="shared" si="206"/>
        <v>0</v>
      </c>
      <c r="AA570" s="14">
        <f t="shared" si="207"/>
        <v>490.875</v>
      </c>
      <c r="AB570" s="14">
        <f t="shared" si="209"/>
        <v>0</v>
      </c>
      <c r="AC570" s="15">
        <f t="shared" si="208"/>
        <v>784.7</v>
      </c>
      <c r="AD570" s="48">
        <f>(ROUND(AC570-AC562,1)/AC562)</f>
        <v>0.12647143267298305</v>
      </c>
      <c r="AE570" s="113"/>
      <c r="AF570" s="60"/>
      <c r="AH570" s="59"/>
    </row>
    <row r="571" spans="1:34">
      <c r="A571" s="99" t="s">
        <v>824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179.4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420.74999999999994</v>
      </c>
      <c r="X571" s="14">
        <f t="shared" si="204"/>
        <v>231.4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548.25</v>
      </c>
      <c r="AC571" s="15">
        <f t="shared" si="208"/>
        <v>779.7</v>
      </c>
      <c r="AD571" s="48">
        <f>(ROUND(AC571-AC562,1)/AC562)</f>
        <v>0.11929371231696811</v>
      </c>
      <c r="AE571" s="113"/>
      <c r="AF571" s="60"/>
      <c r="AH571" s="59"/>
    </row>
    <row r="572" spans="1:34">
      <c r="A572" s="99" t="s">
        <v>825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710.77500000000009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832.27500000000009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832.3</v>
      </c>
      <c r="AD572" s="48">
        <f>(ROUND(AC572-AC562,1)/AC562)</f>
        <v>0.19480333046224516</v>
      </c>
      <c r="AE572" s="113"/>
      <c r="AF572" s="60"/>
      <c r="AH572" s="59"/>
    </row>
    <row r="573" spans="1:34">
      <c r="A573" s="99" t="s">
        <v>826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710.77500000000009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832.27500000000009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832.3</v>
      </c>
      <c r="AD573" s="48">
        <f>(ROUND(AC573-AC562,1)/AC562)</f>
        <v>0.19480333046224516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710.77500000000009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832.27500000000009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832.3</v>
      </c>
      <c r="AD574" s="48">
        <f>(ROUND(AC574-AC562,1)/AC562)</f>
        <v>0.19480333046224516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572.83199999999999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702.43200000000002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702.4</v>
      </c>
      <c r="AD575" s="48">
        <f>(ROUND(AC575-AC562,1)/AC562)</f>
        <v>8.3261556129773182E-3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657.72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787.32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787.3</v>
      </c>
      <c r="AD576" s="48">
        <f>(ROUND(AC576-AC562,1)/AC562)</f>
        <v>0.13020384725811082</v>
      </c>
      <c r="AE576" s="113" t="s">
        <v>792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345.59999999999997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60</v>
      </c>
      <c r="X577" s="52">
        <f t="shared" si="177"/>
        <v>489.59999999999997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160</v>
      </c>
      <c r="AC577" s="53">
        <f>ROUND(X577+Y577+Z577+AA577+AB577,1)</f>
        <v>649.6</v>
      </c>
      <c r="AD577" s="58"/>
      <c r="AE577" s="113"/>
      <c r="AF577" s="60"/>
      <c r="AH577" s="59"/>
    </row>
    <row r="578" spans="1:34">
      <c r="A578" s="99" t="s">
        <v>793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504.00000000000011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48</v>
      </c>
      <c r="X578" s="14">
        <f t="shared" ref="X578:X591" si="210">N578+S578</f>
        <v>619.20000000000016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128</v>
      </c>
      <c r="AC578" s="15">
        <f>ROUND(X578+Y578+Z578+AA578+AB578,1)</f>
        <v>747.2</v>
      </c>
      <c r="AD578" s="48">
        <f>(ROUND(AC578-AC577,1)/AC577)</f>
        <v>0.15024630541871919</v>
      </c>
      <c r="AE578" s="113"/>
      <c r="AF578" s="60"/>
      <c r="AH578" s="59"/>
    </row>
    <row r="579" spans="1:34">
      <c r="A579" s="99" t="s">
        <v>794</v>
      </c>
      <c r="B579" s="91">
        <v>20</v>
      </c>
      <c r="C579" s="21" t="s">
        <v>827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322.56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56</v>
      </c>
      <c r="X579" s="14">
        <f t="shared" si="210"/>
        <v>466.56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156</v>
      </c>
      <c r="AC579" s="15">
        <f t="shared" ref="AC579:AC591" si="214">ROUND(X579+Y579+Z579+AA579+AB579,1)</f>
        <v>622.6</v>
      </c>
      <c r="AD579" s="48">
        <f>(ROUND(AC579-AC577,1)/AC577)</f>
        <v>-4.1564039408866993E-2</v>
      </c>
      <c r="AE579" s="113"/>
      <c r="AF579" s="60"/>
      <c r="AH579" s="59"/>
    </row>
    <row r="580" spans="1:34">
      <c r="A580" s="99" t="s">
        <v>795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322.56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56</v>
      </c>
      <c r="X580" s="14">
        <f t="shared" si="210"/>
        <v>466.56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156</v>
      </c>
      <c r="AC580" s="15">
        <f t="shared" si="214"/>
        <v>622.6</v>
      </c>
      <c r="AD580" s="48">
        <f>(ROUND(AC580-AC577,1)/AC577)</f>
        <v>-4.1564039408866993E-2</v>
      </c>
      <c r="AE580" s="113"/>
      <c r="AF580" s="60"/>
      <c r="AH580" s="59"/>
    </row>
    <row r="581" spans="1:34">
      <c r="A581" s="99" t="s">
        <v>796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322.56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56</v>
      </c>
      <c r="X581" s="14">
        <f t="shared" si="210"/>
        <v>466.56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156</v>
      </c>
      <c r="AC581" s="15">
        <f t="shared" si="214"/>
        <v>622.6</v>
      </c>
      <c r="AD581" s="48">
        <f>(ROUND(AC581-AC577,1)/AC577)</f>
        <v>-4.1564039408866993E-2</v>
      </c>
      <c r="AE581" s="113"/>
      <c r="AF581" s="60"/>
      <c r="AH581" s="59"/>
    </row>
    <row r="582" spans="1:34">
      <c r="A582" s="99" t="s">
        <v>646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322.56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56</v>
      </c>
      <c r="X582" s="14">
        <f t="shared" si="210"/>
        <v>466.56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156</v>
      </c>
      <c r="AC582" s="15">
        <f t="shared" si="214"/>
        <v>622.6</v>
      </c>
      <c r="AD582" s="48">
        <f>(ROUND(AC582-AC577,1)/AC577)</f>
        <v>-4.1564039408866993E-2</v>
      </c>
      <c r="AE582" s="113"/>
      <c r="AF582" s="60"/>
      <c r="AH582" s="59"/>
    </row>
    <row r="583" spans="1:34">
      <c r="A583" s="99" t="s">
        <v>587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112.32000000000001</v>
      </c>
      <c r="T583" s="14">
        <f>(O583/100)*(K583*$K$9)</f>
        <v>477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159.12</v>
      </c>
      <c r="Y583" s="14">
        <f t="shared" si="211"/>
        <v>636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795.1</v>
      </c>
      <c r="AD583" s="48">
        <f>(ROUND(AC583-AC577,1)/AC577)</f>
        <v>0.22398399014778325</v>
      </c>
      <c r="AE583" s="113"/>
      <c r="AF583" s="60"/>
      <c r="AH583" s="59"/>
    </row>
    <row r="584" spans="1:34">
      <c r="A584" s="99" t="s">
        <v>822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318</v>
      </c>
      <c r="Q584" s="14">
        <f>G584*$G$10</f>
        <v>0</v>
      </c>
      <c r="R584" s="14">
        <f>H584*$H$10</f>
        <v>0</v>
      </c>
      <c r="S584" s="14">
        <f>(N584/100)*(I584*$I$10)+(N584/100)*(J584*$J$10)</f>
        <v>0</v>
      </c>
      <c r="T584" s="14">
        <f>(O584/100)*(K584*$J$10)</f>
        <v>0</v>
      </c>
      <c r="U584" s="14">
        <f>(P584/100)*(K584*$K$10)+(P584/100)*(L584*$L$10)</f>
        <v>0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46.800000000000004</v>
      </c>
      <c r="Y584" s="14">
        <f t="shared" si="211"/>
        <v>0</v>
      </c>
      <c r="Z584" s="14">
        <f t="shared" si="212"/>
        <v>318</v>
      </c>
      <c r="AA584" s="14">
        <f t="shared" si="213"/>
        <v>0</v>
      </c>
      <c r="AB584" s="14">
        <f t="shared" si="215"/>
        <v>0</v>
      </c>
      <c r="AC584" s="15">
        <f t="shared" si="214"/>
        <v>364.8</v>
      </c>
      <c r="AD584" s="48">
        <f>(ROUND(AC584-AC577,1)/AC577)</f>
        <v>-0.43842364532019706</v>
      </c>
      <c r="AE584" s="113"/>
      <c r="AF584" s="60"/>
      <c r="AH584" s="59"/>
    </row>
    <row r="585" spans="1:34">
      <c r="A585" s="99" t="s">
        <v>823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112.32000000000001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477</v>
      </c>
      <c r="W585" s="14">
        <f>(R585/100)*(K585*$K$11)+(R585/100)*(L585*$L$11)</f>
        <v>0</v>
      </c>
      <c r="X585" s="14">
        <f t="shared" si="210"/>
        <v>159.12</v>
      </c>
      <c r="Y585" s="14">
        <f t="shared" si="211"/>
        <v>0</v>
      </c>
      <c r="Z585" s="14">
        <f t="shared" si="212"/>
        <v>0</v>
      </c>
      <c r="AA585" s="14">
        <f t="shared" si="213"/>
        <v>636</v>
      </c>
      <c r="AB585" s="14">
        <f t="shared" si="215"/>
        <v>0</v>
      </c>
      <c r="AC585" s="15">
        <f t="shared" si="214"/>
        <v>795.1</v>
      </c>
      <c r="AD585" s="48">
        <f>(ROUND(AC585-AC577,1)/AC577)</f>
        <v>0.22398399014778325</v>
      </c>
      <c r="AE585" s="113"/>
      <c r="AF585" s="60"/>
      <c r="AH585" s="83"/>
    </row>
    <row r="586" spans="1:34">
      <c r="A586" s="99" t="s">
        <v>824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55</v>
      </c>
      <c r="L586" s="13">
        <v>55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112.32000000000001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524.70000000000005</v>
      </c>
      <c r="X586" s="14">
        <f t="shared" si="210"/>
        <v>159.12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683.7</v>
      </c>
      <c r="AC586" s="15">
        <f t="shared" si="214"/>
        <v>842.8</v>
      </c>
      <c r="AD586" s="48">
        <f>(ROUND(AC586-AC577,1)/AC577)</f>
        <v>0.29741379310344823</v>
      </c>
      <c r="AE586" s="113"/>
      <c r="AF586" s="60"/>
      <c r="AH586" s="59"/>
    </row>
    <row r="587" spans="1:34">
      <c r="A587" s="99" t="s">
        <v>825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421.20000000000005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157.5</v>
      </c>
      <c r="X587" s="14">
        <f>N587+S587</f>
        <v>529.20000000000005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232.5</v>
      </c>
      <c r="AC587" s="15">
        <f t="shared" si="214"/>
        <v>761.7</v>
      </c>
      <c r="AD587" s="48">
        <f>(ROUND(AC587-AC577,1)/AC577)</f>
        <v>0.17256773399014777</v>
      </c>
      <c r="AE587" s="113"/>
      <c r="AF587" s="60"/>
      <c r="AH587" s="59"/>
    </row>
    <row r="588" spans="1:34">
      <c r="A588" s="99" t="s">
        <v>826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688.5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823.5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823.5</v>
      </c>
      <c r="AD588" s="48">
        <f>(ROUND(AC588-AC577,1)/AC577)</f>
        <v>0.26770320197044334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688.5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823.5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823.5</v>
      </c>
      <c r="AD589" s="48">
        <f>(ROUND(AC589-AC577,1)/AC577)</f>
        <v>0.26770320197044334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525.88800000000003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48</v>
      </c>
      <c r="X590" s="14">
        <f t="shared" si="210"/>
        <v>641.08800000000008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128</v>
      </c>
      <c r="AC590" s="15">
        <f t="shared" si="214"/>
        <v>769.1</v>
      </c>
      <c r="AD590" s="48">
        <f>(ROUND(AC590-AC577,1)/AC577)</f>
        <v>0.18395935960591131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400.89600000000007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48</v>
      </c>
      <c r="X591" s="14">
        <f t="shared" si="210"/>
        <v>516.09600000000012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128</v>
      </c>
      <c r="AC591" s="15">
        <f t="shared" si="214"/>
        <v>644.1</v>
      </c>
      <c r="AD591" s="48">
        <f>(ROUND(AC591-AC577,1)/AC577)</f>
        <v>-8.4667487684729065E-3</v>
      </c>
      <c r="AE591" s="113" t="s">
        <v>792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378</v>
      </c>
      <c r="T592" s="52">
        <f>(O592/100)*(K592*$K$3)</f>
        <v>0</v>
      </c>
      <c r="U592" s="52">
        <f>(P592/100)*(K592*$K$3)+(P592/100)*(L592*$L$3)</f>
        <v>84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518</v>
      </c>
      <c r="Y592" s="52">
        <f t="shared" si="173"/>
        <v>0</v>
      </c>
      <c r="Z592" s="52">
        <f t="shared" si="174"/>
        <v>154</v>
      </c>
      <c r="AA592" s="52">
        <f t="shared" si="175"/>
        <v>0</v>
      </c>
      <c r="AB592" s="52">
        <f>R592+W592</f>
        <v>0</v>
      </c>
      <c r="AC592" s="53">
        <f>ROUND(X592+Y592+Z592+AA592+AB592,1)</f>
        <v>672</v>
      </c>
      <c r="AD592" s="58"/>
      <c r="AE592" s="113"/>
      <c r="AF592" s="60"/>
      <c r="AH592" s="59"/>
    </row>
    <row r="593" spans="1:34">
      <c r="A593" s="99" t="s">
        <v>793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509.6</v>
      </c>
      <c r="T593" s="14">
        <f>(O593/100)*(K593*$K$4)</f>
        <v>0</v>
      </c>
      <c r="U593" s="14">
        <f>(P593/100)*(K593*$K$4)+(P593/100)*(L593*$L$4)</f>
        <v>67.2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621.6</v>
      </c>
      <c r="Y593" s="14">
        <f t="shared" si="173"/>
        <v>0</v>
      </c>
      <c r="Z593" s="14">
        <f t="shared" si="174"/>
        <v>123.2</v>
      </c>
      <c r="AA593" s="14">
        <f t="shared" si="175"/>
        <v>0</v>
      </c>
      <c r="AB593" s="14">
        <f>R593+W593</f>
        <v>0</v>
      </c>
      <c r="AC593" s="15">
        <f>ROUND(X593+Y593+Z593+AA593+AB593,1)</f>
        <v>744.8</v>
      </c>
      <c r="AD593" s="48">
        <f>(ROUND(AC593-AC592,1)/AC592)</f>
        <v>0.10833333333333332</v>
      </c>
      <c r="AE593" s="113"/>
      <c r="AF593" s="60"/>
      <c r="AH593" s="59"/>
    </row>
    <row r="594" spans="1:34">
      <c r="A594" s="99" t="s">
        <v>794</v>
      </c>
      <c r="B594" s="93">
        <v>16</v>
      </c>
      <c r="C594" s="21" t="s">
        <v>827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352.79999999999995</v>
      </c>
      <c r="T594" s="14">
        <f>(O594/100)*(K594*$K$5)</f>
        <v>0</v>
      </c>
      <c r="U594" s="14">
        <f>(P594/100)*(K594*$K$5)+(P594/100)*(L594*$L$5)</f>
        <v>78.399999999999991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492.79999999999995</v>
      </c>
      <c r="Y594" s="14">
        <f t="shared" si="173"/>
        <v>0</v>
      </c>
      <c r="Z594" s="14">
        <f t="shared" si="174"/>
        <v>148.39999999999998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641.20000000000005</v>
      </c>
      <c r="AD594" s="48">
        <f>(ROUND(AC594-AC592,1)/AC592)</f>
        <v>-4.5833333333333337E-2</v>
      </c>
      <c r="AE594" s="113"/>
      <c r="AF594" s="60"/>
      <c r="AH594" s="59"/>
    </row>
    <row r="595" spans="1:34">
      <c r="A595" s="99" t="s">
        <v>795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352.79999999999995</v>
      </c>
      <c r="T595" s="14">
        <f>(O595/100)*(K595*$K$6)</f>
        <v>0</v>
      </c>
      <c r="U595" s="14">
        <f>(P595/100)*(K595*$K$6)+(P595/100)*(L595*$L$6)</f>
        <v>78.399999999999991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492.79999999999995</v>
      </c>
      <c r="Y595" s="14">
        <f t="shared" si="173"/>
        <v>0</v>
      </c>
      <c r="Z595" s="14">
        <f t="shared" si="174"/>
        <v>148.39999999999998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641.20000000000005</v>
      </c>
      <c r="AD595" s="48">
        <f>(ROUND(AC595-AC592,1)/AC592)</f>
        <v>-4.5833333333333337E-2</v>
      </c>
      <c r="AE595" s="113"/>
      <c r="AF595" s="60"/>
      <c r="AH595" s="59"/>
    </row>
    <row r="596" spans="1:34">
      <c r="A596" s="99" t="s">
        <v>796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352.79999999999995</v>
      </c>
      <c r="T596" s="14">
        <f>(O596/100)*(K596*$K$7)</f>
        <v>0</v>
      </c>
      <c r="U596" s="14">
        <f>(P596/100)*(K596*$K$7)+(P596/100)*(L596*$L$7)</f>
        <v>78.399999999999991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492.79999999999995</v>
      </c>
      <c r="Y596" s="14">
        <f t="shared" si="173"/>
        <v>0</v>
      </c>
      <c r="Z596" s="14">
        <f t="shared" si="174"/>
        <v>148.39999999999998</v>
      </c>
      <c r="AA596" s="14">
        <f t="shared" si="175"/>
        <v>0</v>
      </c>
      <c r="AB596" s="14">
        <f t="shared" si="217"/>
        <v>0</v>
      </c>
      <c r="AC596" s="15">
        <f t="shared" si="216"/>
        <v>641.20000000000005</v>
      </c>
      <c r="AD596" s="48">
        <f>(ROUND(AC596-AC592,1)/AC592)</f>
        <v>-4.5833333333333337E-2</v>
      </c>
      <c r="AE596" s="113"/>
      <c r="AF596" s="60"/>
      <c r="AH596" s="59"/>
    </row>
    <row r="597" spans="1:34">
      <c r="A597" s="99" t="s">
        <v>646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352.79999999999995</v>
      </c>
      <c r="T597" s="14">
        <f>(O597/100)*(K597*$K$8)</f>
        <v>0</v>
      </c>
      <c r="U597" s="14">
        <f>(P597/100)*(K597*$K$8)+(P597/100)*(L597*$L$8)</f>
        <v>78.399999999999991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492.79999999999995</v>
      </c>
      <c r="Y597" s="14">
        <f t="shared" si="173"/>
        <v>0</v>
      </c>
      <c r="Z597" s="14">
        <f t="shared" si="174"/>
        <v>148.39999999999998</v>
      </c>
      <c r="AA597" s="14">
        <f t="shared" si="175"/>
        <v>0</v>
      </c>
      <c r="AB597" s="14">
        <f t="shared" si="217"/>
        <v>0</v>
      </c>
      <c r="AC597" s="15">
        <f t="shared" si="216"/>
        <v>641.20000000000005</v>
      </c>
      <c r="AD597" s="48">
        <f>(ROUND(AC597-AC592,1)/AC592)</f>
        <v>-4.5833333333333337E-2</v>
      </c>
      <c r="AE597" s="113"/>
      <c r="AF597" s="60"/>
      <c r="AH597" s="59"/>
    </row>
    <row r="598" spans="1:34">
      <c r="A598" s="99" t="s">
        <v>587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122.85</v>
      </c>
      <c r="T598" s="14">
        <f>(O598/100)*(K598*$K$9)</f>
        <v>526.5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168.35</v>
      </c>
      <c r="Y598" s="14">
        <f t="shared" si="173"/>
        <v>661.5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829.9</v>
      </c>
      <c r="AD598" s="48">
        <f>(ROUND(AC598-AC592,1)/AC592)</f>
        <v>0.23497023809523809</v>
      </c>
      <c r="AE598" s="113"/>
      <c r="AF598" s="60"/>
      <c r="AH598" s="59"/>
    </row>
    <row r="599" spans="1:34">
      <c r="A599" s="99" t="s">
        <v>822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270</v>
      </c>
      <c r="Q599" s="14">
        <f>G599*$G$10</f>
        <v>0</v>
      </c>
      <c r="R599" s="14">
        <f>H599*$H$10</f>
        <v>0</v>
      </c>
      <c r="S599" s="14">
        <f>(N599/100)*(I599*$I$10)+(N599/100)*(J599*$J$10)</f>
        <v>0</v>
      </c>
      <c r="T599" s="14">
        <f>(O599/100)*(K599*$J$10)</f>
        <v>0</v>
      </c>
      <c r="U599" s="14">
        <f>(P599/100)*(K599*$K$10)+(P599/100)*(L599*$L$10)</f>
        <v>0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45.5</v>
      </c>
      <c r="Y599" s="14">
        <f t="shared" si="173"/>
        <v>0</v>
      </c>
      <c r="Z599" s="14">
        <f t="shared" si="174"/>
        <v>270</v>
      </c>
      <c r="AA599" s="14">
        <f t="shared" si="175"/>
        <v>0</v>
      </c>
      <c r="AB599" s="14">
        <f t="shared" si="217"/>
        <v>0</v>
      </c>
      <c r="AC599" s="15">
        <f t="shared" si="216"/>
        <v>315.5</v>
      </c>
      <c r="AD599" s="48">
        <f>(ROUND(AC599-AC592,1)/AC592)</f>
        <v>-0.53050595238095233</v>
      </c>
      <c r="AE599" s="113"/>
      <c r="AF599" s="60"/>
      <c r="AH599" s="59"/>
    </row>
    <row r="600" spans="1:34">
      <c r="A600" s="99" t="s">
        <v>823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122.85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526.5</v>
      </c>
      <c r="W600" s="14">
        <f>(R600/100)*(K600*$K$11)+(R600/100)*(L600*$L$11)</f>
        <v>0</v>
      </c>
      <c r="X600" s="14">
        <f t="shared" si="177"/>
        <v>168.35</v>
      </c>
      <c r="Y600" s="14">
        <f t="shared" si="173"/>
        <v>0</v>
      </c>
      <c r="Z600" s="14">
        <f t="shared" si="174"/>
        <v>0</v>
      </c>
      <c r="AA600" s="14">
        <f t="shared" si="175"/>
        <v>661.5</v>
      </c>
      <c r="AB600" s="14">
        <f t="shared" si="217"/>
        <v>0</v>
      </c>
      <c r="AC600" s="15">
        <f t="shared" si="216"/>
        <v>829.9</v>
      </c>
      <c r="AD600" s="48">
        <f>(ROUND(AC600-AC592,1)/AC592)</f>
        <v>0.23497023809523809</v>
      </c>
      <c r="AE600" s="113"/>
      <c r="AF600" s="60"/>
      <c r="AH600" s="59"/>
    </row>
    <row r="601" spans="1:34">
      <c r="A601" s="99" t="s">
        <v>824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122.85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526.5</v>
      </c>
      <c r="X601" s="14">
        <f t="shared" si="177"/>
        <v>168.35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661.5</v>
      </c>
      <c r="AC601" s="15">
        <f t="shared" si="216"/>
        <v>829.9</v>
      </c>
      <c r="AD601" s="48">
        <f>(ROUND(AC601-AC592,1)/AC592)</f>
        <v>0.23497023809523809</v>
      </c>
      <c r="AE601" s="113"/>
      <c r="AF601" s="60"/>
      <c r="AH601" s="59"/>
    </row>
    <row r="602" spans="1:34">
      <c r="A602" s="99" t="s">
        <v>825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472.5</v>
      </c>
      <c r="T602" s="14">
        <f>(O602/100)*(K602*$K$13)+(O602/100)*(M602*$M$13)</f>
        <v>0</v>
      </c>
      <c r="U602" s="14">
        <f>(P602/100)*(K602*$K$13)+(P602/100)*(L602*$L$13)+(P602/100)*(M602*$M$13)</f>
        <v>157.5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577.5</v>
      </c>
      <c r="Y602" s="14">
        <f t="shared" si="173"/>
        <v>0</v>
      </c>
      <c r="Z602" s="14">
        <f t="shared" si="174"/>
        <v>210</v>
      </c>
      <c r="AA602" s="14">
        <f t="shared" si="175"/>
        <v>0</v>
      </c>
      <c r="AB602" s="14">
        <f t="shared" si="217"/>
        <v>0</v>
      </c>
      <c r="AC602" s="15">
        <f t="shared" si="216"/>
        <v>787.5</v>
      </c>
      <c r="AD602" s="48">
        <f>(ROUND(AC602-AC592,1)/AC592)</f>
        <v>0.171875</v>
      </c>
      <c r="AE602" s="113"/>
      <c r="AF602" s="60"/>
      <c r="AH602" s="59"/>
    </row>
    <row r="603" spans="1:34">
      <c r="A603" s="99" t="s">
        <v>826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726.75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854.25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854.3</v>
      </c>
      <c r="AD603" s="48">
        <f>(ROUND(AC603-AC592,1)/AC592)</f>
        <v>0.27127976190476194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726.75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854.25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854.3</v>
      </c>
      <c r="AD604" s="48">
        <f>(ROUND(AC604-AC592,1)/AC592)</f>
        <v>0.27127976190476194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423.92</v>
      </c>
      <c r="T605" s="14">
        <f>(O605/100)*(K605*$K$16)</f>
        <v>0</v>
      </c>
      <c r="U605" s="14">
        <f>(P605/100)*(K605*$K$16)+(P605/100)*(L605*$L$16)</f>
        <v>67.2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535.92000000000007</v>
      </c>
      <c r="Y605" s="14">
        <f t="shared" si="173"/>
        <v>0</v>
      </c>
      <c r="Z605" s="14">
        <f t="shared" si="174"/>
        <v>123.2</v>
      </c>
      <c r="AA605" s="14">
        <f t="shared" si="175"/>
        <v>0</v>
      </c>
      <c r="AB605" s="14">
        <f t="shared" si="217"/>
        <v>0</v>
      </c>
      <c r="AC605" s="15">
        <f t="shared" si="216"/>
        <v>659.1</v>
      </c>
      <c r="AD605" s="48">
        <f>(ROUND(AC605-AC592,1)/AC592)</f>
        <v>-1.9196428571428573E-2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508.48000000000008</v>
      </c>
      <c r="T606" s="14">
        <f>(O606/100)*(K606*$K$17)</f>
        <v>0</v>
      </c>
      <c r="U606" s="14">
        <f>(P606/100)*(K606*$K$17)+(P606/100)*(L606*$L$17)</f>
        <v>67.2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620.48</v>
      </c>
      <c r="Y606" s="14">
        <f t="shared" si="173"/>
        <v>0</v>
      </c>
      <c r="Z606" s="14">
        <f t="shared" si="174"/>
        <v>123.2</v>
      </c>
      <c r="AA606" s="14">
        <f t="shared" si="175"/>
        <v>0</v>
      </c>
      <c r="AB606" s="14">
        <f t="shared" si="217"/>
        <v>0</v>
      </c>
      <c r="AC606" s="15">
        <f t="shared" si="216"/>
        <v>743.7</v>
      </c>
      <c r="AD606" s="48">
        <f>(ROUND(AC606-AC592,1)/AC592)</f>
        <v>0.10669642857142858</v>
      </c>
      <c r="AE606" s="113" t="s">
        <v>792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486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666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666</v>
      </c>
      <c r="AD607" s="58" t="s">
        <v>329</v>
      </c>
      <c r="AE607" s="113"/>
      <c r="AF607" s="60"/>
      <c r="AH607" s="59"/>
    </row>
    <row r="608" spans="1:34">
      <c r="A608" s="99" t="s">
        <v>793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619.20000000000005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763.2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763.2</v>
      </c>
      <c r="AD608" s="48">
        <f>(ROUND(AC608-AC607,1)/AC607)</f>
        <v>0.14594594594594595</v>
      </c>
      <c r="AE608" s="113"/>
      <c r="AF608" s="60"/>
      <c r="AH608" s="59"/>
    </row>
    <row r="609" spans="1:34">
      <c r="A609" s="99" t="s">
        <v>794</v>
      </c>
      <c r="B609" s="91">
        <v>16</v>
      </c>
      <c r="C609" s="21" t="s">
        <v>827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453.6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633.6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633.6</v>
      </c>
      <c r="AD609" s="48">
        <f>(ROUND(AC609-AC607,1)/AC607)</f>
        <v>-4.8648648648648644E-2</v>
      </c>
      <c r="AE609" s="113"/>
      <c r="AF609" s="60"/>
      <c r="AH609" s="59"/>
    </row>
    <row r="610" spans="1:34">
      <c r="A610" s="99" t="s">
        <v>795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453.6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633.6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633.6</v>
      </c>
      <c r="AD610" s="48">
        <f>(ROUND(AC610-AC607,1)/AC607)</f>
        <v>-4.8648648648648644E-2</v>
      </c>
      <c r="AE610" s="113"/>
      <c r="AF610" s="60"/>
      <c r="AH610" s="59"/>
    </row>
    <row r="611" spans="1:34">
      <c r="A611" s="99" t="s">
        <v>796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453.6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633.6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633.6</v>
      </c>
      <c r="AD611" s="48">
        <f>(ROUND(AC611-AC607,1)/AC607)</f>
        <v>-4.8648648648648644E-2</v>
      </c>
      <c r="AE611" s="113"/>
      <c r="AF611" s="60"/>
      <c r="AH611" s="59"/>
    </row>
    <row r="612" spans="1:34">
      <c r="A612" s="99" t="s">
        <v>646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453.6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633.6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633.6</v>
      </c>
      <c r="AD612" s="48">
        <f>(ROUND(AC612-AC607,1)/AC607)</f>
        <v>-4.8648648648648644E-2</v>
      </c>
      <c r="AE612" s="113"/>
      <c r="AF612" s="60"/>
      <c r="AH612" s="59"/>
    </row>
    <row r="613" spans="1:34">
      <c r="A613" s="99" t="s">
        <v>587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70.199999999999989</v>
      </c>
      <c r="T613" s="14">
        <f>(O613/100)*(K613*$K$9)</f>
        <v>504.45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128.69999999999999</v>
      </c>
      <c r="Y613" s="14">
        <f t="shared" si="173"/>
        <v>646.95000000000005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775.7</v>
      </c>
      <c r="AD613" s="48">
        <f>(ROUND(AC613-AC607,1)/AC607)</f>
        <v>0.16471471471471472</v>
      </c>
      <c r="AE613" s="113"/>
      <c r="AF613" s="60"/>
      <c r="AH613" s="59"/>
    </row>
    <row r="614" spans="1:34">
      <c r="A614" s="99" t="s">
        <v>822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285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0</v>
      </c>
      <c r="T614" s="14">
        <f>(O614/100)*(K614*$J$10)</f>
        <v>0</v>
      </c>
      <c r="U614" s="14">
        <f>(P614/100)*(K614*$K$10)+(P614/100)*(L614*$L$10)</f>
        <v>0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58.5</v>
      </c>
      <c r="Y614" s="14">
        <f t="shared" si="173"/>
        <v>0</v>
      </c>
      <c r="Z614" s="14">
        <f t="shared" si="174"/>
        <v>285</v>
      </c>
      <c r="AA614" s="14">
        <f t="shared" si="175"/>
        <v>0</v>
      </c>
      <c r="AB614" s="14">
        <f t="shared" si="219"/>
        <v>0</v>
      </c>
      <c r="AC614" s="15">
        <f t="shared" si="218"/>
        <v>343.5</v>
      </c>
      <c r="AD614" s="48">
        <f>(ROUND(AC614-AC607,1)/AC607)</f>
        <v>-0.48423423423423423</v>
      </c>
      <c r="AE614" s="113"/>
      <c r="AF614" s="60"/>
      <c r="AH614" s="59"/>
    </row>
    <row r="615" spans="1:34">
      <c r="A615" s="99" t="s">
        <v>823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212.35499999999999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346.27500000000003</v>
      </c>
      <c r="W615" s="14">
        <f>(R615/100)*(K615*$K$11)+(R615/100)*(L615*$L$11)</f>
        <v>0</v>
      </c>
      <c r="X615" s="14">
        <f t="shared" si="177"/>
        <v>270.85500000000002</v>
      </c>
      <c r="Y615" s="14">
        <f t="shared" si="173"/>
        <v>0</v>
      </c>
      <c r="Z615" s="14">
        <f t="shared" si="174"/>
        <v>0</v>
      </c>
      <c r="AA615" s="14">
        <f t="shared" si="175"/>
        <v>488.77500000000003</v>
      </c>
      <c r="AB615" s="14">
        <f t="shared" si="219"/>
        <v>0</v>
      </c>
      <c r="AC615" s="15">
        <f t="shared" si="218"/>
        <v>759.6</v>
      </c>
      <c r="AD615" s="48">
        <f>(ROUND(AC615-AC607,1)/AC607)</f>
        <v>0.14054054054054052</v>
      </c>
      <c r="AE615" s="113"/>
      <c r="AF615" s="60"/>
      <c r="AH615" s="59"/>
    </row>
    <row r="616" spans="1:34">
      <c r="A616" s="99" t="s">
        <v>824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154.44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410.40000000000003</v>
      </c>
      <c r="X616" s="14">
        <f t="shared" si="177"/>
        <v>212.94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552.90000000000009</v>
      </c>
      <c r="AC616" s="15">
        <f t="shared" si="218"/>
        <v>765.8</v>
      </c>
      <c r="AD616" s="48">
        <f>(ROUND(AC616-AC607,1)/AC607)</f>
        <v>0.14984984984984984</v>
      </c>
      <c r="AE616" s="113"/>
      <c r="AF616" s="60"/>
      <c r="AH616" s="59"/>
    </row>
    <row r="617" spans="1:34">
      <c r="A617" s="99" t="s">
        <v>825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668.25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803.25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803.3</v>
      </c>
      <c r="AD617" s="48">
        <f>(ROUND(AC617-AC607,1)/AC607)</f>
        <v>0.20615615615615618</v>
      </c>
      <c r="AE617" s="113"/>
      <c r="AF617" s="60"/>
      <c r="AH617" s="59"/>
    </row>
    <row r="618" spans="1:34">
      <c r="A618" s="99" t="s">
        <v>826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615.59999999999991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786.59999999999991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786.6</v>
      </c>
      <c r="AD618" s="48">
        <f>(ROUND(AC618-AC607,1)/AC607)</f>
        <v>0.18108108108108106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615.59999999999991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786.59999999999991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786.6</v>
      </c>
      <c r="AD619" s="48">
        <f>(ROUND(AC619-AC607,1)/AC607)</f>
        <v>0.18108108108108106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619.20000000000005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763.2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763.2</v>
      </c>
      <c r="AD620" s="48">
        <f>(ROUND(AC620-AC607,1)/AC607)</f>
        <v>0.14594594594594595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544.31999999999994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688.31999999999994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688.3</v>
      </c>
      <c r="AD621" s="48">
        <f>(ROUND(AC621-AC607,1)/AC607)</f>
        <v>3.3483483483483484E-2</v>
      </c>
      <c r="AE621" s="113" t="s">
        <v>792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294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144</v>
      </c>
      <c r="X622" s="52">
        <f t="shared" si="177"/>
        <v>434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224</v>
      </c>
      <c r="AC622" s="53">
        <f>ROUND(X622+Y622+Z622+AA622+AB622,1)</f>
        <v>658</v>
      </c>
      <c r="AD622" s="58"/>
      <c r="AE622" s="113"/>
      <c r="AF622" s="60"/>
      <c r="AH622" s="59"/>
    </row>
    <row r="623" spans="1:34">
      <c r="A623" s="99" t="s">
        <v>793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392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115.2</v>
      </c>
      <c r="X623" s="14">
        <f t="shared" ref="X623:X636" si="220">N623+S623</f>
        <v>504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179.2</v>
      </c>
      <c r="AC623" s="15">
        <f>ROUND(X623+Y623+Z623+AA623+AB623,1)</f>
        <v>683.2</v>
      </c>
      <c r="AD623" s="48">
        <f>(ROUND(AC623-AC622,1)/AC622)</f>
        <v>3.8297872340425532E-2</v>
      </c>
      <c r="AE623" s="113"/>
      <c r="AF623" s="60"/>
      <c r="AH623" s="59"/>
    </row>
    <row r="624" spans="1:34">
      <c r="A624" s="99" t="s">
        <v>794</v>
      </c>
      <c r="B624" s="93">
        <v>16</v>
      </c>
      <c r="C624" s="21" t="s">
        <v>827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274.39999999999998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134.4</v>
      </c>
      <c r="X624" s="14">
        <f t="shared" si="220"/>
        <v>414.4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214.4</v>
      </c>
      <c r="AC624" s="15">
        <f t="shared" ref="AC624:AC636" si="224">ROUND(X624+Y624+Z624+AA624+AB624,1)</f>
        <v>628.79999999999995</v>
      </c>
      <c r="AD624" s="48">
        <f>(ROUND(AC624-AC622,1)/AC622)</f>
        <v>-4.4376899696048633E-2</v>
      </c>
      <c r="AE624" s="113"/>
      <c r="AF624" s="60"/>
      <c r="AH624" s="59"/>
    </row>
    <row r="625" spans="1:34">
      <c r="A625" s="99" t="s">
        <v>795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274.39999999999998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134.4</v>
      </c>
      <c r="X625" s="14">
        <f t="shared" si="220"/>
        <v>414.4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214.4</v>
      </c>
      <c r="AC625" s="15">
        <f t="shared" si="224"/>
        <v>628.79999999999995</v>
      </c>
      <c r="AD625" s="48">
        <f>(ROUND(AC625-AC622,1)/AC622)</f>
        <v>-4.4376899696048633E-2</v>
      </c>
      <c r="AE625" s="113"/>
      <c r="AF625" s="60"/>
      <c r="AH625" s="59"/>
    </row>
    <row r="626" spans="1:34">
      <c r="A626" s="99" t="s">
        <v>796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274.39999999999998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134.4</v>
      </c>
      <c r="X626" s="14">
        <f t="shared" si="220"/>
        <v>414.4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214.4</v>
      </c>
      <c r="AC626" s="15">
        <f t="shared" si="224"/>
        <v>628.79999999999995</v>
      </c>
      <c r="AD626" s="48">
        <f>(ROUND(AC626-AC622,1)/AC622)</f>
        <v>-4.4376899696048633E-2</v>
      </c>
      <c r="AE626" s="113"/>
      <c r="AF626" s="60"/>
      <c r="AH626" s="59"/>
    </row>
    <row r="627" spans="1:34">
      <c r="A627" s="99" t="s">
        <v>646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274.39999999999998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134.4</v>
      </c>
      <c r="X627" s="14">
        <f t="shared" si="220"/>
        <v>414.4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214.4</v>
      </c>
      <c r="AC627" s="15">
        <f t="shared" si="224"/>
        <v>628.79999999999995</v>
      </c>
      <c r="AD627" s="48">
        <f>(ROUND(AC627-AC622,1)/AC622)</f>
        <v>-4.4376899696048633E-2</v>
      </c>
      <c r="AE627" s="113"/>
      <c r="AF627" s="60"/>
      <c r="AH627" s="59"/>
    </row>
    <row r="628" spans="1:34">
      <c r="A628" s="99" t="s">
        <v>587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95.55</v>
      </c>
      <c r="T628" s="14">
        <f>(O628/100)*(K628*$K$9)</f>
        <v>465.75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141.05000000000001</v>
      </c>
      <c r="Y628" s="14">
        <f t="shared" si="221"/>
        <v>638.25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779.3</v>
      </c>
      <c r="AD628" s="48">
        <f>(ROUND(AC628-AC622,1)/AC622)</f>
        <v>0.18434650455927051</v>
      </c>
      <c r="AE628" s="113"/>
      <c r="AF628" s="60"/>
      <c r="AH628" s="59"/>
    </row>
    <row r="629" spans="1:34">
      <c r="A629" s="99" t="s">
        <v>822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345</v>
      </c>
      <c r="Q629" s="14">
        <f>G629*$G$10</f>
        <v>0</v>
      </c>
      <c r="R629" s="14">
        <f>H629*$H$10</f>
        <v>0</v>
      </c>
      <c r="S629" s="14">
        <f>(N629/100)*(I629*$I$10)+(N629/100)*(J629*$J$10)</f>
        <v>0</v>
      </c>
      <c r="T629" s="14">
        <f>(O629/100)*(K629*$J$10)</f>
        <v>0</v>
      </c>
      <c r="U629" s="14">
        <f>(P629/100)*(K629*$K$10)+(P629/100)*(L629*$L$10)</f>
        <v>0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45.5</v>
      </c>
      <c r="Y629" s="14">
        <f t="shared" si="221"/>
        <v>0</v>
      </c>
      <c r="Z629" s="14">
        <f t="shared" si="222"/>
        <v>345</v>
      </c>
      <c r="AA629" s="14">
        <f t="shared" si="223"/>
        <v>0</v>
      </c>
      <c r="AB629" s="14">
        <f t="shared" si="225"/>
        <v>0</v>
      </c>
      <c r="AC629" s="15">
        <f t="shared" si="224"/>
        <v>390.5</v>
      </c>
      <c r="AD629" s="48">
        <f>(ROUND(AC629-AC622,1)/AC622)</f>
        <v>-0.40653495440729481</v>
      </c>
      <c r="AE629" s="113"/>
      <c r="AF629" s="60"/>
      <c r="AH629" s="60"/>
    </row>
    <row r="630" spans="1:34">
      <c r="A630" s="99" t="s">
        <v>823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95.55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465.75</v>
      </c>
      <c r="W630" s="14">
        <f>(R630/100)*(K630*$K$11)+(R630/100)*(L630*$L$11)</f>
        <v>0</v>
      </c>
      <c r="X630" s="14">
        <f t="shared" si="220"/>
        <v>141.05000000000001</v>
      </c>
      <c r="Y630" s="14">
        <f t="shared" si="221"/>
        <v>0</v>
      </c>
      <c r="Z630" s="14">
        <f t="shared" si="222"/>
        <v>0</v>
      </c>
      <c r="AA630" s="14">
        <f t="shared" si="223"/>
        <v>638.25</v>
      </c>
      <c r="AB630" s="14">
        <f t="shared" si="225"/>
        <v>0</v>
      </c>
      <c r="AC630" s="15">
        <f t="shared" si="224"/>
        <v>779.3</v>
      </c>
      <c r="AD630" s="48">
        <f>(ROUND(AC630-AC622,1)/AC622)</f>
        <v>0.18434650455927051</v>
      </c>
      <c r="AE630" s="113"/>
      <c r="AF630" s="60"/>
      <c r="AH630" s="59"/>
    </row>
    <row r="631" spans="1:34">
      <c r="A631" s="99" t="s">
        <v>824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95.55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517.5</v>
      </c>
      <c r="X631" s="14">
        <f t="shared" si="220"/>
        <v>141.05000000000001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690</v>
      </c>
      <c r="AC631" s="15">
        <f t="shared" si="224"/>
        <v>831.1</v>
      </c>
      <c r="AD631" s="48">
        <f>(ROUND(AC631-AC622,1)/AC622)</f>
        <v>0.26306990881458964</v>
      </c>
      <c r="AE631" s="113"/>
      <c r="AF631" s="60"/>
      <c r="AH631" s="59"/>
    </row>
    <row r="632" spans="1:34">
      <c r="A632" s="99" t="s">
        <v>825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409.5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216</v>
      </c>
      <c r="X632" s="14">
        <f>N632+S632</f>
        <v>514.5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276</v>
      </c>
      <c r="AC632" s="15">
        <f t="shared" si="224"/>
        <v>790.5</v>
      </c>
      <c r="AD632" s="48">
        <f>(ROUND(AC632-AC622,1)/AC622)</f>
        <v>0.20136778115501519</v>
      </c>
      <c r="AE632" s="113"/>
      <c r="AF632" s="60"/>
      <c r="AH632" s="59"/>
    </row>
    <row r="633" spans="1:34">
      <c r="A633" s="99" t="s">
        <v>826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675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825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825</v>
      </c>
      <c r="AD633" s="48">
        <f>(ROUND(AC633-AC622,1)/AC622)</f>
        <v>0.25379939209726443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675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825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825</v>
      </c>
      <c r="AD634" s="48">
        <f>(ROUND(AC634-AC622,1)/AC622)</f>
        <v>0.25379939209726443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425.6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115.2</v>
      </c>
      <c r="X635" s="14">
        <f t="shared" si="220"/>
        <v>537.6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179.2</v>
      </c>
      <c r="AC635" s="15">
        <f t="shared" si="224"/>
        <v>716.8</v>
      </c>
      <c r="AD635" s="48">
        <f>(ROUND(AC635-AC622,1)/AC622)</f>
        <v>8.9361702127659565E-2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358.40000000000003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115.2</v>
      </c>
      <c r="X636" s="14">
        <f t="shared" si="220"/>
        <v>470.40000000000003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179.2</v>
      </c>
      <c r="AC636" s="15">
        <f t="shared" si="224"/>
        <v>649.6</v>
      </c>
      <c r="AD636" s="48">
        <f>(ROUND(AC636-AC622,1)/AC622)</f>
        <v>-1.2765957446808512E-2</v>
      </c>
      <c r="AE636" s="113" t="s">
        <v>792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258</v>
      </c>
      <c r="T637" s="52">
        <f>(O637/100)*(K637*$K$3)</f>
        <v>0</v>
      </c>
      <c r="U637" s="52">
        <f>(P637/100)*(K637*$K$3)+(P637/100)*(L637*$L$3)</f>
        <v>90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430</v>
      </c>
      <c r="Y637" s="52">
        <f t="shared" ref="Y637:Y651" si="227">O637+T637</f>
        <v>0</v>
      </c>
      <c r="Z637" s="52">
        <f t="shared" ref="Z637:Z651" si="228">P637+U637</f>
        <v>190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620</v>
      </c>
      <c r="AD637" s="58"/>
      <c r="AE637" s="113"/>
      <c r="AF637" s="60"/>
      <c r="AH637" s="59"/>
    </row>
    <row r="638" spans="1:34">
      <c r="A638" s="99" t="s">
        <v>793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433.43999999999994</v>
      </c>
      <c r="T638" s="14">
        <f>(O638/100)*(K638*$K$4)</f>
        <v>0</v>
      </c>
      <c r="U638" s="14">
        <f>(P638/100)*(K638*$K$4)+(P638/100)*(L638*$L$4)</f>
        <v>72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571.04</v>
      </c>
      <c r="Y638" s="14">
        <f t="shared" si="227"/>
        <v>0</v>
      </c>
      <c r="Z638" s="14">
        <f t="shared" si="228"/>
        <v>152</v>
      </c>
      <c r="AA638" s="14">
        <f t="shared" si="229"/>
        <v>0</v>
      </c>
      <c r="AB638" s="14">
        <f>R638+W638</f>
        <v>0</v>
      </c>
      <c r="AC638" s="15">
        <f>ROUND(X638+Y638+Z638+AA638+AB638,1)</f>
        <v>723</v>
      </c>
      <c r="AD638" s="48">
        <f>(ROUND(AC638-AC637,1)/AC637)</f>
        <v>0.16612903225806452</v>
      </c>
      <c r="AE638" s="113"/>
      <c r="AF638" s="60"/>
      <c r="AH638" s="59"/>
    </row>
    <row r="639" spans="1:34">
      <c r="A639" s="99" t="s">
        <v>794</v>
      </c>
      <c r="B639" s="93">
        <v>14</v>
      </c>
      <c r="C639" s="21" t="s">
        <v>827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240.79999999999998</v>
      </c>
      <c r="T639" s="14">
        <f>(O639/100)*(K639*$K$5)</f>
        <v>0</v>
      </c>
      <c r="U639" s="14">
        <f>(P639/100)*(K639*$K$5)+(P639/100)*(L639*$L$5)</f>
        <v>84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412.79999999999995</v>
      </c>
      <c r="Y639" s="14">
        <f t="shared" si="227"/>
        <v>0</v>
      </c>
      <c r="Z639" s="14">
        <f t="shared" si="228"/>
        <v>184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596.79999999999995</v>
      </c>
      <c r="AD639" s="48">
        <f>(ROUND(AC639-AC637,1)/AC637)</f>
        <v>-3.7419354838709673E-2</v>
      </c>
      <c r="AE639" s="113"/>
      <c r="AF639" s="60"/>
      <c r="AH639" s="59"/>
    </row>
    <row r="640" spans="1:34">
      <c r="A640" s="99" t="s">
        <v>795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240.79999999999998</v>
      </c>
      <c r="T640" s="14">
        <f>(O640/100)*(K640*$K$6)</f>
        <v>0</v>
      </c>
      <c r="U640" s="14">
        <f>(P640/100)*(K640*$K$6)+(P640/100)*(L640*$L$6)</f>
        <v>84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412.79999999999995</v>
      </c>
      <c r="Y640" s="14">
        <f t="shared" si="227"/>
        <v>0</v>
      </c>
      <c r="Z640" s="14">
        <f t="shared" si="228"/>
        <v>184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596.79999999999995</v>
      </c>
      <c r="AD640" s="48">
        <f>(ROUND(AC640-AC637,1)/AC637)</f>
        <v>-3.7419354838709673E-2</v>
      </c>
      <c r="AE640" s="113"/>
      <c r="AF640" s="60"/>
      <c r="AH640" s="59"/>
    </row>
    <row r="641" spans="1:34">
      <c r="A641" s="99" t="s">
        <v>796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240.79999999999998</v>
      </c>
      <c r="T641" s="14">
        <f>(O641/100)*(K641*$K$7)</f>
        <v>0</v>
      </c>
      <c r="U641" s="14">
        <f>(P641/100)*(K641*$K$7)+(P641/100)*(L641*$L$7)</f>
        <v>84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412.79999999999995</v>
      </c>
      <c r="Y641" s="14">
        <f t="shared" si="227"/>
        <v>0</v>
      </c>
      <c r="Z641" s="14">
        <f t="shared" si="228"/>
        <v>184</v>
      </c>
      <c r="AA641" s="14">
        <f t="shared" si="229"/>
        <v>0</v>
      </c>
      <c r="AB641" s="14">
        <f t="shared" si="231"/>
        <v>0</v>
      </c>
      <c r="AC641" s="15">
        <f t="shared" si="230"/>
        <v>596.79999999999995</v>
      </c>
      <c r="AD641" s="48">
        <f>(ROUND(AC641-AC637,1)/AC637)</f>
        <v>-3.7419354838709673E-2</v>
      </c>
      <c r="AE641" s="113"/>
      <c r="AF641" s="60"/>
      <c r="AH641" s="59"/>
    </row>
    <row r="642" spans="1:34">
      <c r="A642" s="99" t="s">
        <v>646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190.40000000000003</v>
      </c>
      <c r="T642" s="14">
        <f>(O642/100)*(K642*$K$8)</f>
        <v>0</v>
      </c>
      <c r="U642" s="14">
        <f>(P642/100)*(K642*$K$8)+(P642/100)*(L642*$L$8)</f>
        <v>84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326.40000000000003</v>
      </c>
      <c r="Y642" s="14">
        <f t="shared" si="227"/>
        <v>0</v>
      </c>
      <c r="Z642" s="14">
        <f t="shared" si="228"/>
        <v>184</v>
      </c>
      <c r="AA642" s="14">
        <f t="shared" si="229"/>
        <v>0</v>
      </c>
      <c r="AB642" s="14">
        <f t="shared" si="231"/>
        <v>0</v>
      </c>
      <c r="AC642" s="15">
        <f t="shared" si="230"/>
        <v>510.4</v>
      </c>
      <c r="AD642" s="48">
        <f>(ROUND(AC642-AC637,1)/AC637)</f>
        <v>-0.17677419354838708</v>
      </c>
      <c r="AE642" s="113"/>
      <c r="AF642" s="60"/>
      <c r="AH642" s="59"/>
    </row>
    <row r="643" spans="1:34">
      <c r="A643" s="99" t="s">
        <v>587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83.85</v>
      </c>
      <c r="T643" s="14">
        <f>(O643/100)*(K643*$K$9)</f>
        <v>445.5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139.75</v>
      </c>
      <c r="Y643" s="14">
        <f t="shared" si="227"/>
        <v>610.5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750.3</v>
      </c>
      <c r="AD643" s="48">
        <f>(ROUND(AC643-AC637,1)/AC637)</f>
        <v>0.21016129032258066</v>
      </c>
      <c r="AE643" s="113"/>
      <c r="AF643" s="60"/>
      <c r="AH643" s="59"/>
    </row>
    <row r="644" spans="1:34">
      <c r="A644" s="99" t="s">
        <v>822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330</v>
      </c>
      <c r="Q644" s="14">
        <f>G644*$G$10</f>
        <v>0</v>
      </c>
      <c r="R644" s="14">
        <f>H644*$H$10</f>
        <v>0</v>
      </c>
      <c r="S644" s="14">
        <f>(N644/100)*(I644*$I$10)+(N644/100)*(J644*$J$10)</f>
        <v>0</v>
      </c>
      <c r="T644" s="14">
        <f>(O644/100)*(K644*$J$10)</f>
        <v>0</v>
      </c>
      <c r="U644" s="14">
        <f>(P644/100)*(K644*$K$10)+(P644/100)*(L644*$L$10)</f>
        <v>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55.9</v>
      </c>
      <c r="Y644" s="14">
        <f t="shared" si="227"/>
        <v>0</v>
      </c>
      <c r="Z644" s="14">
        <f t="shared" si="228"/>
        <v>330</v>
      </c>
      <c r="AA644" s="14">
        <f t="shared" si="229"/>
        <v>0</v>
      </c>
      <c r="AB644" s="14">
        <f t="shared" si="231"/>
        <v>0</v>
      </c>
      <c r="AC644" s="15">
        <f t="shared" si="230"/>
        <v>385.9</v>
      </c>
      <c r="AD644" s="48">
        <f>(ROUND(AC644-AC637,1)/AC637)</f>
        <v>-0.37758064516129031</v>
      </c>
      <c r="AE644" s="113"/>
      <c r="AF644" s="60"/>
      <c r="AH644" s="59"/>
    </row>
    <row r="645" spans="1:34">
      <c r="A645" s="99" t="s">
        <v>823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83.85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445.5</v>
      </c>
      <c r="W645" s="14">
        <f>(R645/100)*(K645*$K$11)+(R645/100)*(L645*$L$11)</f>
        <v>0</v>
      </c>
      <c r="X645" s="14">
        <f t="shared" si="226"/>
        <v>139.75</v>
      </c>
      <c r="Y645" s="14">
        <f t="shared" si="227"/>
        <v>0</v>
      </c>
      <c r="Z645" s="14">
        <f t="shared" si="228"/>
        <v>0</v>
      </c>
      <c r="AA645" s="14">
        <f t="shared" si="229"/>
        <v>610.5</v>
      </c>
      <c r="AB645" s="14">
        <f t="shared" si="231"/>
        <v>0</v>
      </c>
      <c r="AC645" s="15">
        <f t="shared" si="230"/>
        <v>750.3</v>
      </c>
      <c r="AD645" s="48">
        <f>(ROUND(AC645-AC637,1)/AC637)</f>
        <v>0.21016129032258066</v>
      </c>
      <c r="AE645" s="113"/>
      <c r="AF645" s="60"/>
      <c r="AH645" s="59"/>
    </row>
    <row r="646" spans="1:34">
      <c r="A646" s="99" t="s">
        <v>824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83.85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445.5</v>
      </c>
      <c r="X646" s="14">
        <f t="shared" si="226"/>
        <v>139.75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610.5</v>
      </c>
      <c r="AC646" s="15">
        <f t="shared" si="230"/>
        <v>750.3</v>
      </c>
      <c r="AD646" s="48">
        <f>(ROUND(AC646-AC637,1)/AC637)</f>
        <v>0.21016129032258066</v>
      </c>
      <c r="AE646" s="113"/>
      <c r="AF646" s="60"/>
      <c r="AH646" s="59"/>
    </row>
    <row r="647" spans="1:34">
      <c r="A647" s="99" t="s">
        <v>825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387</v>
      </c>
      <c r="T647" s="14">
        <f>(O647/100)*(K647*$K$13)+(O647/100)*(M647*$M$13)</f>
        <v>0</v>
      </c>
      <c r="U647" s="14">
        <f>(P647/100)*(K647*$K$13)+(P647/100)*(L647*$L$13)+(P647/100)*(M647*$M$13)</f>
        <v>180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516</v>
      </c>
      <c r="Y647" s="14">
        <f t="shared" si="227"/>
        <v>0</v>
      </c>
      <c r="Z647" s="14">
        <f t="shared" si="228"/>
        <v>255</v>
      </c>
      <c r="AA647" s="14">
        <f t="shared" si="229"/>
        <v>0</v>
      </c>
      <c r="AB647" s="14">
        <f t="shared" si="231"/>
        <v>0</v>
      </c>
      <c r="AC647" s="15">
        <f t="shared" si="230"/>
        <v>771</v>
      </c>
      <c r="AD647" s="48">
        <f>(ROUND(AC647-AC637,1)/AC637)</f>
        <v>0.2435483870967742</v>
      </c>
      <c r="AE647" s="113"/>
      <c r="AF647" s="60"/>
      <c r="AH647" s="59"/>
    </row>
    <row r="648" spans="1:34">
      <c r="A648" s="99" t="s">
        <v>826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643.5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808.5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808.5</v>
      </c>
      <c r="AD648" s="48">
        <f>(ROUND(AC648-AC637,1)/AC637)</f>
        <v>0.30403225806451611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643.5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808.5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808.5</v>
      </c>
      <c r="AD649" s="48">
        <f>(ROUND(AC649-AC637,1)/AC637)</f>
        <v>0.30403225806451611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363.26399999999995</v>
      </c>
      <c r="T650" s="14">
        <f>(O650/100)*(K650*$K$16)</f>
        <v>0</v>
      </c>
      <c r="U650" s="14">
        <f>(P650/100)*(K650*$K$16)+(P650/100)*(L650*$L$16)</f>
        <v>72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500.86399999999992</v>
      </c>
      <c r="Y650" s="14">
        <f t="shared" si="227"/>
        <v>0</v>
      </c>
      <c r="Z650" s="14">
        <f t="shared" si="228"/>
        <v>152</v>
      </c>
      <c r="AA650" s="14">
        <f t="shared" si="229"/>
        <v>0</v>
      </c>
      <c r="AB650" s="14">
        <f t="shared" si="231"/>
        <v>0</v>
      </c>
      <c r="AC650" s="15">
        <f t="shared" si="230"/>
        <v>652.9</v>
      </c>
      <c r="AD650" s="48">
        <f>(ROUND(AC650-AC637,1)/AC637)</f>
        <v>5.3064516129032256E-2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448.57599999999996</v>
      </c>
      <c r="T651" s="14">
        <f>(O651/100)*(K651*$K$17)</f>
        <v>0</v>
      </c>
      <c r="U651" s="14">
        <f>(P651/100)*(K651*$K$17)+(P651/100)*(L651*$L$17)</f>
        <v>72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586.17599999999993</v>
      </c>
      <c r="Y651" s="14">
        <f t="shared" si="227"/>
        <v>0</v>
      </c>
      <c r="Z651" s="14">
        <f t="shared" si="228"/>
        <v>152</v>
      </c>
      <c r="AA651" s="14">
        <f t="shared" si="229"/>
        <v>0</v>
      </c>
      <c r="AB651" s="14">
        <f t="shared" si="231"/>
        <v>0</v>
      </c>
      <c r="AC651" s="15">
        <f t="shared" si="230"/>
        <v>738.2</v>
      </c>
      <c r="AD651" s="48">
        <f>(ROUND(AC651-AC637,1)/AC637)</f>
        <v>0.19064516129032258</v>
      </c>
      <c r="AE651" s="113" t="s">
        <v>792</v>
      </c>
      <c r="AF651" s="63"/>
      <c r="AH651" s="59"/>
    </row>
    <row r="652" spans="1:34">
      <c r="A652" s="106" t="s">
        <v>0</v>
      </c>
      <c r="B652" s="90" t="s">
        <v>527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486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666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666</v>
      </c>
      <c r="AD652" s="58" t="s">
        <v>328</v>
      </c>
      <c r="AE652" s="113"/>
      <c r="AF652" s="60"/>
      <c r="AH652" s="59"/>
    </row>
    <row r="653" spans="1:34">
      <c r="A653" s="99" t="s">
        <v>793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662.4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806.4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806.4</v>
      </c>
      <c r="AD653" s="48">
        <f>(ROUND(AC653-AC652,1)/AC652)</f>
        <v>0.21081081081081082</v>
      </c>
      <c r="AE653" s="113"/>
      <c r="AF653" s="60"/>
      <c r="AH653" s="59"/>
    </row>
    <row r="654" spans="1:34">
      <c r="A654" s="99" t="s">
        <v>794</v>
      </c>
      <c r="B654" s="91">
        <v>10</v>
      </c>
      <c r="C654" s="21" t="s">
        <v>827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453.6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633.6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633.6</v>
      </c>
      <c r="AD654" s="48">
        <f>(ROUND(AC654-AC652,1)/AC652)</f>
        <v>-4.8648648648648644E-2</v>
      </c>
      <c r="AE654" s="113"/>
      <c r="AF654" s="60"/>
      <c r="AH654" s="59"/>
    </row>
    <row r="655" spans="1:34">
      <c r="A655" s="99" t="s">
        <v>795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453.6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633.6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633.6</v>
      </c>
      <c r="AD655" s="48">
        <f>(ROUND(AC655-AC652,1)/AC652)</f>
        <v>-4.8648648648648644E-2</v>
      </c>
      <c r="AE655" s="113"/>
      <c r="AF655" s="60"/>
      <c r="AH655" s="59"/>
    </row>
    <row r="656" spans="1:34">
      <c r="A656" s="99" t="s">
        <v>796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453.6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633.6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633.6</v>
      </c>
      <c r="AD656" s="48">
        <f>(ROUND(AC656-AC652,1)/AC652)</f>
        <v>-4.8648648648648644E-2</v>
      </c>
      <c r="AE656" s="113"/>
      <c r="AF656" s="60"/>
      <c r="AH656" s="59"/>
    </row>
    <row r="657" spans="1:34">
      <c r="A657" s="99" t="s">
        <v>646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453.6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633.6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633.6</v>
      </c>
      <c r="AD657" s="48">
        <f>(ROUND(AC657-AC652,1)/AC652)</f>
        <v>-4.8648648648648644E-2</v>
      </c>
      <c r="AE657" s="113"/>
      <c r="AF657" s="60"/>
      <c r="AH657" s="59"/>
    </row>
    <row r="658" spans="1:34">
      <c r="A658" s="99" t="s">
        <v>587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200.07</v>
      </c>
      <c r="T658" s="14">
        <f>(O658/100)*(K658*$K$9)</f>
        <v>370.44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258.57</v>
      </c>
      <c r="Y658" s="14">
        <f t="shared" si="233"/>
        <v>517.44000000000005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776</v>
      </c>
      <c r="AD658" s="48">
        <f>(ROUND(AC658-AC652,1)/AC652)</f>
        <v>0.16516516516516516</v>
      </c>
      <c r="AE658" s="113"/>
      <c r="AF658" s="60"/>
      <c r="AH658" s="59"/>
    </row>
    <row r="659" spans="1:34">
      <c r="A659" s="99" t="s">
        <v>822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294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0</v>
      </c>
      <c r="T659" s="14">
        <f>(O659/100)*(K659*$J$10)</f>
        <v>0</v>
      </c>
      <c r="U659" s="14">
        <f>(P659/100)*(K659*$K$10)+(P659/100)*(L659*$L$10)</f>
        <v>0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58.5</v>
      </c>
      <c r="Y659" s="14">
        <f t="shared" si="233"/>
        <v>0</v>
      </c>
      <c r="Z659" s="14">
        <f t="shared" si="234"/>
        <v>294</v>
      </c>
      <c r="AA659" s="14">
        <f t="shared" si="235"/>
        <v>0</v>
      </c>
      <c r="AB659" s="14">
        <f t="shared" si="237"/>
        <v>0</v>
      </c>
      <c r="AC659" s="15">
        <f t="shared" si="236"/>
        <v>352.5</v>
      </c>
      <c r="AD659" s="48">
        <f>(ROUND(AC659-AC652,1)/AC652)</f>
        <v>-0.47072072072072074</v>
      </c>
      <c r="AE659" s="113"/>
      <c r="AF659" s="60"/>
      <c r="AH659" s="59"/>
    </row>
    <row r="660" spans="1:34">
      <c r="A660" s="99" t="s">
        <v>823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52.65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533.61</v>
      </c>
      <c r="W660" s="14">
        <f>(R660/100)*(K660*$K$11)+(R660/100)*(L660*$L$11)</f>
        <v>0</v>
      </c>
      <c r="X660" s="14">
        <f t="shared" si="232"/>
        <v>111.15</v>
      </c>
      <c r="Y660" s="14">
        <f t="shared" si="233"/>
        <v>0</v>
      </c>
      <c r="Z660" s="14">
        <f t="shared" si="234"/>
        <v>0</v>
      </c>
      <c r="AA660" s="14">
        <f t="shared" si="235"/>
        <v>680.61</v>
      </c>
      <c r="AB660" s="14">
        <f t="shared" si="237"/>
        <v>0</v>
      </c>
      <c r="AC660" s="15">
        <f t="shared" si="236"/>
        <v>791.8</v>
      </c>
      <c r="AD660" s="48">
        <f>(ROUND(AC660-AC652,1)/AC652)</f>
        <v>0.18888888888888888</v>
      </c>
      <c r="AE660" s="113"/>
      <c r="AF660" s="60"/>
      <c r="AH660" s="59"/>
    </row>
    <row r="661" spans="1:34">
      <c r="A661" s="99" t="s">
        <v>824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140.4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441</v>
      </c>
      <c r="X661" s="14">
        <f t="shared" si="232"/>
        <v>198.9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588</v>
      </c>
      <c r="AC661" s="15">
        <f t="shared" si="236"/>
        <v>786.9</v>
      </c>
      <c r="AD661" s="48">
        <f>(ROUND(AC661-AC652,1)/AC652)</f>
        <v>0.18153153153153154</v>
      </c>
      <c r="AE661" s="113"/>
      <c r="AF661" s="60"/>
      <c r="AH661" s="59"/>
    </row>
    <row r="662" spans="1:34">
      <c r="A662" s="99" t="s">
        <v>825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425.25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560.25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560.29999999999995</v>
      </c>
      <c r="AD662" s="48">
        <f>(ROUND(AC662-AC652,1)/AC652)</f>
        <v>-0.15870870870870871</v>
      </c>
      <c r="AE662" s="113"/>
      <c r="AF662" s="60"/>
      <c r="AH662" s="59"/>
    </row>
    <row r="663" spans="1:34">
      <c r="A663" s="99" t="s">
        <v>826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594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774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774</v>
      </c>
      <c r="AD663" s="48">
        <f>(ROUND(AC663-AC652,1)/AC652)</f>
        <v>0.16216216216216217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594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774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774</v>
      </c>
      <c r="AD664" s="48">
        <f>(ROUND(AC664-AC652,1)/AC652)</f>
        <v>0.16216216216216217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604.79999999999995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748.8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748.8</v>
      </c>
      <c r="AD665" s="48">
        <f>(ROUND(AC665-AC652,1)/AC652)</f>
        <v>0.12432432432432432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604.79999999999995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748.8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748.8</v>
      </c>
      <c r="AD666" s="48">
        <f>(ROUND(AC666-AC652,1)/AC652)</f>
        <v>0.12432432432432432</v>
      </c>
      <c r="AE666" s="113" t="s">
        <v>792</v>
      </c>
      <c r="AF666" s="60"/>
      <c r="AH666" s="59"/>
    </row>
    <row r="667" spans="1:34">
      <c r="A667" s="106" t="s">
        <v>0</v>
      </c>
      <c r="B667" s="92" t="s">
        <v>532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439.20000000000005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683.2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683.2</v>
      </c>
      <c r="AD667" s="58" t="s">
        <v>328</v>
      </c>
      <c r="AE667" s="113"/>
      <c r="AF667" s="60"/>
      <c r="AH667" s="59"/>
    </row>
    <row r="668" spans="1:34">
      <c r="A668" s="99" t="s">
        <v>793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644.16000000000008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839.36000000000013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839.4</v>
      </c>
      <c r="AD668" s="48">
        <f>(ROUND(AC668-AC667,1)/AC667)</f>
        <v>0.22862997658079623</v>
      </c>
      <c r="AE668" s="113"/>
      <c r="AF668" s="60"/>
      <c r="AH668" s="59"/>
    </row>
    <row r="669" spans="1:34">
      <c r="A669" s="99" t="s">
        <v>794</v>
      </c>
      <c r="B669" s="93">
        <v>10</v>
      </c>
      <c r="C669" s="21" t="s">
        <v>827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409.91999999999996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653.91999999999996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653.9</v>
      </c>
      <c r="AD669" s="48">
        <f>(ROUND(AC669-AC667,1)/AC667)</f>
        <v>-4.2886416861826697E-2</v>
      </c>
      <c r="AE669" s="113"/>
      <c r="AF669" s="60"/>
      <c r="AH669" s="60"/>
    </row>
    <row r="670" spans="1:34">
      <c r="A670" s="99" t="s">
        <v>795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409.91999999999996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653.91999999999996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653.9</v>
      </c>
      <c r="AD670" s="48">
        <f>(ROUND(AC670-AC667,1)/AC667)</f>
        <v>-4.2886416861826697E-2</v>
      </c>
      <c r="AE670" s="113"/>
      <c r="AF670" s="60"/>
      <c r="AH670" s="59"/>
    </row>
    <row r="671" spans="1:34">
      <c r="A671" s="99" t="s">
        <v>796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409.91999999999996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653.91999999999996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653.9</v>
      </c>
      <c r="AD671" s="48">
        <f>(ROUND(AC671-AC667,1)/AC667)</f>
        <v>-4.2886416861826697E-2</v>
      </c>
      <c r="AE671" s="113"/>
      <c r="AF671" s="60"/>
      <c r="AH671" s="59"/>
    </row>
    <row r="672" spans="1:34">
      <c r="A672" s="99" t="s">
        <v>646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409.91999999999996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653.91999999999996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653.9</v>
      </c>
      <c r="AD672" s="48">
        <f>(ROUND(AC672-AC667,1)/AC667)</f>
        <v>-4.2886416861826697E-2</v>
      </c>
      <c r="AE672" s="113"/>
      <c r="AF672" s="60"/>
      <c r="AH672" s="59"/>
    </row>
    <row r="673" spans="1:34">
      <c r="A673" s="99" t="s">
        <v>587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199.68</v>
      </c>
      <c r="T673" s="14">
        <f>(O673/100)*(K673*$K$9)</f>
        <v>351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282.88</v>
      </c>
      <c r="Y673" s="14">
        <f t="shared" si="239"/>
        <v>546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828.9</v>
      </c>
      <c r="AD673" s="48">
        <f>(ROUND(AC673-AC667,1)/AC667)</f>
        <v>0.21326112412177983</v>
      </c>
      <c r="AE673" s="113"/>
      <c r="AF673" s="60"/>
      <c r="AH673" s="59"/>
    </row>
    <row r="674" spans="1:34">
      <c r="A674" s="99" t="s">
        <v>822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390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0</v>
      </c>
      <c r="T674" s="14">
        <f>(O674/100)*(K674*$J$10)</f>
        <v>0</v>
      </c>
      <c r="U674" s="14">
        <f>(P674/100)*(K674*$K$10)+(P674/100)*(L674*$L$10)</f>
        <v>0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83.2</v>
      </c>
      <c r="Y674" s="14">
        <f t="shared" si="239"/>
        <v>0</v>
      </c>
      <c r="Z674" s="14">
        <f t="shared" si="240"/>
        <v>390</v>
      </c>
      <c r="AA674" s="14">
        <f t="shared" si="241"/>
        <v>0</v>
      </c>
      <c r="AB674" s="14">
        <f t="shared" si="243"/>
        <v>0</v>
      </c>
      <c r="AC674" s="15">
        <f t="shared" si="242"/>
        <v>473.2</v>
      </c>
      <c r="AD674" s="48">
        <f>(ROUND(AC674-AC667,1)/AC667)</f>
        <v>-0.30737704918032782</v>
      </c>
      <c r="AE674" s="113"/>
      <c r="AF674" s="60"/>
      <c r="AH674" s="59"/>
    </row>
    <row r="675" spans="1:34">
      <c r="A675" s="99" t="s">
        <v>823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49.92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421.2</v>
      </c>
      <c r="W675" s="14">
        <f>(R675/100)*(K675*$K$11)+(R675/100)*(L675*$L$11)</f>
        <v>0</v>
      </c>
      <c r="X675" s="14">
        <f t="shared" si="238"/>
        <v>133.12</v>
      </c>
      <c r="Y675" s="14">
        <f t="shared" si="239"/>
        <v>0</v>
      </c>
      <c r="Z675" s="14">
        <f t="shared" si="240"/>
        <v>0</v>
      </c>
      <c r="AA675" s="14">
        <f t="shared" si="241"/>
        <v>616.20000000000005</v>
      </c>
      <c r="AB675" s="14">
        <f t="shared" si="243"/>
        <v>0</v>
      </c>
      <c r="AC675" s="15">
        <f t="shared" si="242"/>
        <v>749.3</v>
      </c>
      <c r="AD675" s="48">
        <f>(ROUND(AC675-AC667,1)/AC667)</f>
        <v>9.6750585480093659E-2</v>
      </c>
      <c r="AE675" s="113"/>
      <c r="AF675" s="60"/>
      <c r="AH675" s="59"/>
    </row>
    <row r="676" spans="1:34">
      <c r="A676" s="99" t="s">
        <v>824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124.80000000000001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351</v>
      </c>
      <c r="X676" s="14">
        <f t="shared" si="238"/>
        <v>208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546</v>
      </c>
      <c r="AC676" s="15">
        <f t="shared" si="242"/>
        <v>754</v>
      </c>
      <c r="AD676" s="48">
        <f>(ROUND(AC676-AC667,1)/AC667)</f>
        <v>0.10362997658079624</v>
      </c>
      <c r="AE676" s="113"/>
      <c r="AF676" s="60"/>
      <c r="AH676" s="59"/>
    </row>
    <row r="677" spans="1:34">
      <c r="A677" s="99" t="s">
        <v>825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384.3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567.29999999999995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567.29999999999995</v>
      </c>
      <c r="AD677" s="48">
        <f>(ROUND(AC677-AC667,1)/AC667)</f>
        <v>-0.16964285714285715</v>
      </c>
      <c r="AE677" s="113"/>
      <c r="AF677" s="60"/>
      <c r="AH677" s="59"/>
    </row>
    <row r="678" spans="1:34">
      <c r="A678" s="99" t="s">
        <v>826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607.5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832.5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832.5</v>
      </c>
      <c r="AD678" s="48">
        <f>(ROUND(AC678-AC667,1)/AC667)</f>
        <v>0.2185304449648712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607.5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832.5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832.5</v>
      </c>
      <c r="AD679" s="48">
        <f>(ROUND(AC679-AC667,1)/AC667)</f>
        <v>0.2185304449648712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587.55200000000002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782.75200000000007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782.8</v>
      </c>
      <c r="AD680" s="48">
        <f>(ROUND(AC680-AC667,1)/AC667)</f>
        <v>0.14578454332552693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587.55200000000002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782.75200000000007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782.8</v>
      </c>
      <c r="AD681" s="48">
        <f>(ROUND(AC681-AC667,1)/AC667)</f>
        <v>0.14578454332552693</v>
      </c>
      <c r="AE681" s="113" t="s">
        <v>792</v>
      </c>
      <c r="AF681" s="60"/>
      <c r="AH681" s="59"/>
    </row>
    <row r="682" spans="1:34">
      <c r="A682" s="106" t="s">
        <v>0</v>
      </c>
      <c r="B682" s="90" t="s">
        <v>551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216</v>
      </c>
      <c r="T682" s="52">
        <f>(O682/100)*(K682*$K$3)</f>
        <v>120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396</v>
      </c>
      <c r="Y682" s="52">
        <f t="shared" ref="Y682:Y696" si="245">O682+T682</f>
        <v>220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616</v>
      </c>
      <c r="AD682" s="58" t="s">
        <v>328</v>
      </c>
      <c r="AE682" s="113"/>
      <c r="AF682" s="60"/>
      <c r="AH682" s="59"/>
    </row>
    <row r="683" spans="1:34">
      <c r="A683" s="99" t="s">
        <v>793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453.59999999999997</v>
      </c>
      <c r="T683" s="14">
        <f>(O683/100)*(K683*$K$4)</f>
        <v>96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597.59999999999991</v>
      </c>
      <c r="Y683" s="14">
        <f t="shared" si="245"/>
        <v>176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773.6</v>
      </c>
      <c r="AD683" s="48">
        <f>(ROUND(AC683-AC682,1)/AC682)</f>
        <v>0.25584415584415582</v>
      </c>
      <c r="AE683" s="113"/>
      <c r="AF683" s="60"/>
      <c r="AH683" s="59"/>
    </row>
    <row r="684" spans="1:34">
      <c r="A684" s="99" t="s">
        <v>794</v>
      </c>
      <c r="B684" s="91">
        <v>16</v>
      </c>
      <c r="C684" s="21" t="s">
        <v>827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201.6</v>
      </c>
      <c r="T684" s="14">
        <f>(O684/100)*(K684*$K$6)</f>
        <v>112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381.6</v>
      </c>
      <c r="Y684" s="14">
        <f t="shared" ref="Y684" si="249">O684+T684</f>
        <v>212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593.6</v>
      </c>
      <c r="AD684" s="48">
        <f>(ROUND(AC684-AC682,1)/AC682)</f>
        <v>-3.6363636363636362E-2</v>
      </c>
      <c r="AE684" s="113"/>
      <c r="AF684" s="60"/>
      <c r="AH684" s="59"/>
    </row>
    <row r="685" spans="1:34">
      <c r="A685" s="99" t="s">
        <v>795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201.6</v>
      </c>
      <c r="T685" s="14">
        <f>(O685/100)*(K685*$K$6)</f>
        <v>112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381.6</v>
      </c>
      <c r="Y685" s="14">
        <f t="shared" si="245"/>
        <v>212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593.6</v>
      </c>
      <c r="AD685" s="48">
        <f>(ROUND(AC685-AC682,1)/AC682)</f>
        <v>-3.6363636363636362E-2</v>
      </c>
      <c r="AE685" s="113"/>
      <c r="AF685" s="60"/>
      <c r="AH685" s="59"/>
    </row>
    <row r="686" spans="1:34">
      <c r="A686" s="99" t="s">
        <v>796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201.6</v>
      </c>
      <c r="T686" s="14">
        <f>(O686/100)*(K686*$K$7)</f>
        <v>112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381.6</v>
      </c>
      <c r="Y686" s="14">
        <f t="shared" si="245"/>
        <v>212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593.6</v>
      </c>
      <c r="AD686" s="48">
        <f>(ROUND(AC686-AC682,1)/AC682)</f>
        <v>-3.6363636363636362E-2</v>
      </c>
      <c r="AE686" s="113"/>
      <c r="AF686" s="60"/>
      <c r="AH686" s="59"/>
    </row>
    <row r="687" spans="1:34">
      <c r="A687" s="99" t="s">
        <v>646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201.6</v>
      </c>
      <c r="T687" s="14">
        <f>(O687/100)*(K687*$K$8)</f>
        <v>112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381.6</v>
      </c>
      <c r="Y687" s="14">
        <f t="shared" si="245"/>
        <v>212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593.6</v>
      </c>
      <c r="AD687" s="48">
        <f>(ROUND(AC687-AC682,1)/AC682)</f>
        <v>-3.6363636363636362E-2</v>
      </c>
      <c r="AE687" s="113"/>
      <c r="AF687" s="60"/>
      <c r="AH687" s="59"/>
    </row>
    <row r="688" spans="1:34">
      <c r="A688" s="99" t="s">
        <v>587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70.199999999999989</v>
      </c>
      <c r="T688" s="14">
        <f>(O688/100)*(K688*$K$9)</f>
        <v>495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128.69999999999999</v>
      </c>
      <c r="Y688" s="14">
        <f t="shared" si="245"/>
        <v>660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788.7</v>
      </c>
      <c r="AD688" s="48">
        <f>(ROUND(AC688-AC682,1)/AC682)</f>
        <v>0.28035714285714286</v>
      </c>
      <c r="AE688" s="113"/>
      <c r="AF688" s="60"/>
      <c r="AH688" s="59"/>
    </row>
    <row r="689" spans="1:34">
      <c r="A689" s="99" t="s">
        <v>822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330</v>
      </c>
      <c r="Q689" s="14">
        <f>G689*$G$10</f>
        <v>0</v>
      </c>
      <c r="R689" s="14">
        <f>H689*$H$10</f>
        <v>0</v>
      </c>
      <c r="S689" s="14">
        <f>(N689/100)*(I689*$I$10)+(N689/100)*(J689*$J$10)</f>
        <v>0</v>
      </c>
      <c r="T689" s="14">
        <f>(O689/100)*(K689*$J$10)</f>
        <v>0</v>
      </c>
      <c r="U689" s="14">
        <f>(P689/100)*(K689*$K$10)+(P689/100)*(L689*$L$10)</f>
        <v>0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58.5</v>
      </c>
      <c r="Y689" s="14">
        <f t="shared" si="245"/>
        <v>0</v>
      </c>
      <c r="Z689" s="14">
        <f t="shared" si="246"/>
        <v>330</v>
      </c>
      <c r="AA689" s="14">
        <f t="shared" si="247"/>
        <v>0</v>
      </c>
      <c r="AB689" s="14">
        <f t="shared" si="254"/>
        <v>0</v>
      </c>
      <c r="AC689" s="15">
        <f t="shared" si="255"/>
        <v>388.5</v>
      </c>
      <c r="AD689" s="48">
        <f>(ROUND(AC689-AC682,1)/AC682)</f>
        <v>-0.36931818181818182</v>
      </c>
      <c r="AE689" s="113"/>
      <c r="AF689" s="60"/>
      <c r="AH689" s="59"/>
    </row>
    <row r="690" spans="1:34">
      <c r="A690" s="99" t="s">
        <v>823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70.199999999999989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445.5</v>
      </c>
      <c r="W690" s="14">
        <f>(R690/100)*(K690*$K$11)+(R690/100)*(L690*$L$11)</f>
        <v>0</v>
      </c>
      <c r="X690" s="14">
        <f t="shared" si="244"/>
        <v>128.69999999999999</v>
      </c>
      <c r="Y690" s="14">
        <f t="shared" si="245"/>
        <v>0</v>
      </c>
      <c r="Z690" s="14">
        <f t="shared" si="246"/>
        <v>0</v>
      </c>
      <c r="AA690" s="14">
        <f t="shared" si="247"/>
        <v>610.5</v>
      </c>
      <c r="AB690" s="14">
        <f t="shared" si="254"/>
        <v>0</v>
      </c>
      <c r="AC690" s="15">
        <f t="shared" si="255"/>
        <v>739.2</v>
      </c>
      <c r="AD690" s="48">
        <f>(ROUND(AC690-AC682,1)/AC682)</f>
        <v>0.2</v>
      </c>
      <c r="AE690" s="113"/>
      <c r="AF690" s="60"/>
      <c r="AH690" s="59"/>
    </row>
    <row r="691" spans="1:34">
      <c r="A691" s="99" t="s">
        <v>824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70.199999999999989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445.5</v>
      </c>
      <c r="X691" s="14">
        <f t="shared" si="244"/>
        <v>128.69999999999999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610.5</v>
      </c>
      <c r="AC691" s="15">
        <f t="shared" si="255"/>
        <v>739.2</v>
      </c>
      <c r="AD691" s="48">
        <f>(ROUND(AC691-AC682,1)/AC682)</f>
        <v>0.2</v>
      </c>
      <c r="AE691" s="113"/>
      <c r="AF691" s="60"/>
      <c r="AH691" s="59"/>
    </row>
    <row r="692" spans="1:34">
      <c r="A692" s="99" t="s">
        <v>825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364.5</v>
      </c>
      <c r="T692" s="14">
        <f>(O692/100)*(K692*$K$13)+(O692/100)*(M692*$M$13)</f>
        <v>202.5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499.5</v>
      </c>
      <c r="Y692" s="14">
        <f t="shared" si="245"/>
        <v>277.5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777</v>
      </c>
      <c r="AD692" s="48">
        <f>(ROUND(AC692-AC682,1)/AC682)</f>
        <v>0.26136363636363635</v>
      </c>
      <c r="AE692" s="113"/>
      <c r="AF692" s="60"/>
      <c r="AH692" s="59"/>
    </row>
    <row r="693" spans="1:34">
      <c r="A693" s="99" t="s">
        <v>826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643.5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808.5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808.5</v>
      </c>
      <c r="AD693" s="48">
        <f>(ROUND(AC693-AC682,1)/AC682)</f>
        <v>0.3125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643.5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808.5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808.5</v>
      </c>
      <c r="AD694" s="48">
        <f>(ROUND(AC694-AC682,1)/AC682)</f>
        <v>0.3125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352.8</v>
      </c>
      <c r="T695" s="14">
        <f>(O695/100)*(K695*$K$16)</f>
        <v>96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496.8</v>
      </c>
      <c r="Y695" s="14">
        <f t="shared" si="245"/>
        <v>176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672.8</v>
      </c>
      <c r="AD695" s="48">
        <f>(ROUND(AC695-AC682,1)/AC682)</f>
        <v>9.2207792207792197E-2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352.8</v>
      </c>
      <c r="T696" s="14">
        <f>(O696/100)*(K696*$K$17)</f>
        <v>96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496.8</v>
      </c>
      <c r="Y696" s="14">
        <f t="shared" si="245"/>
        <v>176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672.8</v>
      </c>
      <c r="AD696" s="48">
        <f>(ROUND(AC696-AC682,1)/AC682)</f>
        <v>9.2207792207792197E-2</v>
      </c>
      <c r="AE696" s="111"/>
      <c r="AF696" s="60"/>
      <c r="AH696" s="59"/>
    </row>
    <row r="697" spans="1:34">
      <c r="A697" s="106" t="s">
        <v>0</v>
      </c>
      <c r="B697" s="92" t="s">
        <v>555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336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60</v>
      </c>
      <c r="W697" s="52">
        <f>(R697/100)*(K697*$K$3)+(R697/100)*(L697*$L$3)</f>
        <v>0</v>
      </c>
      <c r="X697" s="52">
        <f t="shared" ref="X697:X711" si="256">N697+S697</f>
        <v>496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160</v>
      </c>
      <c r="AB697" s="52">
        <f>R697+W697</f>
        <v>0</v>
      </c>
      <c r="AC697" s="53">
        <f>ROUND(X697+Y697+Z697+AA697+AB697,1)</f>
        <v>656</v>
      </c>
      <c r="AD697" s="58"/>
      <c r="AE697" s="113"/>
      <c r="AF697" s="60"/>
      <c r="AH697" s="59"/>
    </row>
    <row r="698" spans="1:34">
      <c r="A698" s="99" t="s">
        <v>793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448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48</v>
      </c>
      <c r="W698" s="14">
        <f>(R698/100)*(K698*$K$4)+(R698/100)*(L698*$L$4)</f>
        <v>0</v>
      </c>
      <c r="X698" s="14">
        <f t="shared" si="256"/>
        <v>576</v>
      </c>
      <c r="Y698" s="14">
        <f t="shared" si="257"/>
        <v>0</v>
      </c>
      <c r="Z698" s="14">
        <f t="shared" si="258"/>
        <v>0</v>
      </c>
      <c r="AA698" s="14">
        <f t="shared" si="259"/>
        <v>128</v>
      </c>
      <c r="AB698" s="14">
        <f>R698+W698</f>
        <v>0</v>
      </c>
      <c r="AC698" s="15">
        <f>ROUND(X698+Y698+Z698+AA698+AB698,1)</f>
        <v>704</v>
      </c>
      <c r="AD698" s="48">
        <f>(ROUND(AC698-AC697,1)/AC697)</f>
        <v>7.3170731707317069E-2</v>
      </c>
      <c r="AE698" s="113"/>
      <c r="AF698" s="60"/>
      <c r="AH698" s="59"/>
    </row>
    <row r="699" spans="1:34">
      <c r="A699" s="99" t="s">
        <v>794</v>
      </c>
      <c r="B699" s="93">
        <v>18</v>
      </c>
      <c r="C699" s="21" t="s">
        <v>827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313.60000000000002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56</v>
      </c>
      <c r="W699" s="14">
        <f>(R699/100)*(K699*$K$5)+(R699/100)*(L699*$L$5)</f>
        <v>0</v>
      </c>
      <c r="X699" s="14">
        <f t="shared" si="256"/>
        <v>473.6</v>
      </c>
      <c r="Y699" s="14">
        <f t="shared" si="257"/>
        <v>0</v>
      </c>
      <c r="Z699" s="14">
        <f t="shared" si="258"/>
        <v>0</v>
      </c>
      <c r="AA699" s="14">
        <f t="shared" si="259"/>
        <v>156</v>
      </c>
      <c r="AB699" s="14">
        <f>R699+W699</f>
        <v>0</v>
      </c>
      <c r="AC699" s="15">
        <f t="shared" ref="AC699:AC711" si="260">ROUND(X699+Y699+Z699+AA699+AB699,1)</f>
        <v>629.6</v>
      </c>
      <c r="AD699" s="48">
        <f>(ROUND(AC699-AC697,1)/AC697)</f>
        <v>-4.0243902439024391E-2</v>
      </c>
      <c r="AE699" s="113"/>
      <c r="AF699" s="60"/>
      <c r="AH699" s="59"/>
    </row>
    <row r="700" spans="1:34">
      <c r="A700" s="99" t="s">
        <v>795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313.60000000000002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56</v>
      </c>
      <c r="W700" s="14">
        <f>(R700/100)*(K700*$K$6)+(R700/100)*(L700*$L$6)</f>
        <v>0</v>
      </c>
      <c r="X700" s="14">
        <f t="shared" si="256"/>
        <v>473.6</v>
      </c>
      <c r="Y700" s="14">
        <f t="shared" si="257"/>
        <v>0</v>
      </c>
      <c r="Z700" s="14">
        <f t="shared" si="258"/>
        <v>0</v>
      </c>
      <c r="AA700" s="14">
        <f t="shared" si="259"/>
        <v>156</v>
      </c>
      <c r="AB700" s="14">
        <f t="shared" ref="AB700:AB711" si="261">R700+W700</f>
        <v>0</v>
      </c>
      <c r="AC700" s="15">
        <f t="shared" si="260"/>
        <v>629.6</v>
      </c>
      <c r="AD700" s="48">
        <f>(ROUND(AC700-AC697,1)/AC697)</f>
        <v>-4.0243902439024391E-2</v>
      </c>
      <c r="AE700" s="113"/>
      <c r="AF700" s="60"/>
      <c r="AH700" s="59"/>
    </row>
    <row r="701" spans="1:34">
      <c r="A701" s="99" t="s">
        <v>796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313.60000000000002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56</v>
      </c>
      <c r="W701" s="14">
        <f>(R701/100)*(K701*$K$7)+(R701/100)*(L701*$L$7)</f>
        <v>0</v>
      </c>
      <c r="X701" s="14">
        <f t="shared" si="256"/>
        <v>473.6</v>
      </c>
      <c r="Y701" s="14">
        <f t="shared" si="257"/>
        <v>0</v>
      </c>
      <c r="Z701" s="14">
        <f t="shared" si="258"/>
        <v>0</v>
      </c>
      <c r="AA701" s="14">
        <f t="shared" si="259"/>
        <v>156</v>
      </c>
      <c r="AB701" s="14">
        <f t="shared" si="261"/>
        <v>0</v>
      </c>
      <c r="AC701" s="15">
        <f t="shared" si="260"/>
        <v>629.6</v>
      </c>
      <c r="AD701" s="48">
        <f>(ROUND(AC701-AC697,1)/AC697)</f>
        <v>-4.0243902439024391E-2</v>
      </c>
      <c r="AE701" s="113"/>
      <c r="AF701" s="60"/>
      <c r="AH701" s="59"/>
    </row>
    <row r="702" spans="1:34">
      <c r="A702" s="99" t="s">
        <v>646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313.60000000000002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56</v>
      </c>
      <c r="W702" s="14">
        <f>(R702/100)*(K702*$K$8)+(R702/100)*(L702*$L$8)</f>
        <v>0</v>
      </c>
      <c r="X702" s="14">
        <f t="shared" si="256"/>
        <v>473.6</v>
      </c>
      <c r="Y702" s="14">
        <f t="shared" si="257"/>
        <v>0</v>
      </c>
      <c r="Z702" s="14">
        <f t="shared" si="258"/>
        <v>0</v>
      </c>
      <c r="AA702" s="14">
        <f t="shared" si="259"/>
        <v>156</v>
      </c>
      <c r="AB702" s="14">
        <f t="shared" si="261"/>
        <v>0</v>
      </c>
      <c r="AC702" s="15">
        <f t="shared" si="260"/>
        <v>629.6</v>
      </c>
      <c r="AD702" s="48">
        <f>(ROUND(AC702-AC697,1)/AC697)</f>
        <v>-4.0243902439024391E-2</v>
      </c>
      <c r="AE702" s="113"/>
      <c r="AF702" s="60"/>
      <c r="AH702" s="59"/>
    </row>
    <row r="703" spans="1:34">
      <c r="A703" s="99" t="s">
        <v>587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109.2</v>
      </c>
      <c r="T703" s="14">
        <f>(O703/100)*(K703*$K$9)</f>
        <v>445.5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161.19999999999999</v>
      </c>
      <c r="Y703" s="14">
        <f t="shared" si="257"/>
        <v>610.5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771.7</v>
      </c>
      <c r="AD703" s="48">
        <f>(ROUND(AC703-AC697,1)/AC697)</f>
        <v>0.17637195121951221</v>
      </c>
      <c r="AE703" s="113"/>
      <c r="AF703" s="60"/>
      <c r="AH703" s="59"/>
    </row>
    <row r="704" spans="1:34">
      <c r="A704" s="99" t="s">
        <v>822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330</v>
      </c>
      <c r="Q704" s="14">
        <f>G704*$G$10</f>
        <v>0</v>
      </c>
      <c r="R704" s="14">
        <f>H704*$H$10</f>
        <v>0</v>
      </c>
      <c r="S704" s="14">
        <f>(N704/100)*(I704*$I$10)+(N704/100)*(J704*$J$10)</f>
        <v>0</v>
      </c>
      <c r="T704" s="14">
        <f>(O704/100)*(K704*$J$10)</f>
        <v>0</v>
      </c>
      <c r="U704" s="14">
        <f>(P704/100)*(K704*$K$10)+(P704/100)*(L704*$L$10)</f>
        <v>0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52</v>
      </c>
      <c r="Y704" s="14">
        <f t="shared" si="257"/>
        <v>0</v>
      </c>
      <c r="Z704" s="14">
        <f t="shared" si="258"/>
        <v>330</v>
      </c>
      <c r="AA704" s="14">
        <f t="shared" si="259"/>
        <v>0</v>
      </c>
      <c r="AB704" s="14">
        <f t="shared" si="261"/>
        <v>0</v>
      </c>
      <c r="AC704" s="15">
        <f t="shared" si="260"/>
        <v>382</v>
      </c>
      <c r="AD704" s="48">
        <f>(ROUND(AC704-AC697,1)/AC697)</f>
        <v>-0.41768292682926828</v>
      </c>
      <c r="AE704" s="113"/>
      <c r="AF704" s="60"/>
      <c r="AH704" s="59"/>
    </row>
    <row r="705" spans="1:34">
      <c r="A705" s="99" t="s">
        <v>823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109.2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495</v>
      </c>
      <c r="W705" s="14">
        <f>(R705/100)*(K705*$K$11)+(R705/100)*(L705*$L$11)</f>
        <v>0</v>
      </c>
      <c r="X705" s="14">
        <f t="shared" si="256"/>
        <v>161.19999999999999</v>
      </c>
      <c r="Y705" s="14">
        <f t="shared" si="257"/>
        <v>0</v>
      </c>
      <c r="Z705" s="14">
        <f t="shared" si="258"/>
        <v>0</v>
      </c>
      <c r="AA705" s="14">
        <f t="shared" si="259"/>
        <v>660</v>
      </c>
      <c r="AB705" s="14">
        <f t="shared" si="261"/>
        <v>0</v>
      </c>
      <c r="AC705" s="15">
        <f t="shared" si="260"/>
        <v>821.2</v>
      </c>
      <c r="AD705" s="48">
        <f>(ROUND(AC705-AC697,1)/AC697)</f>
        <v>0.25182926829268293</v>
      </c>
      <c r="AE705" s="113"/>
      <c r="AF705" s="60"/>
      <c r="AH705" s="59"/>
    </row>
    <row r="706" spans="1:34">
      <c r="A706" s="99" t="s">
        <v>824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109.2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445.5</v>
      </c>
      <c r="X706" s="14">
        <f t="shared" si="256"/>
        <v>161.19999999999999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610.5</v>
      </c>
      <c r="AC706" s="15">
        <f t="shared" si="260"/>
        <v>771.7</v>
      </c>
      <c r="AD706" s="48">
        <f>(ROUND(AC706-AC697,1)/AC697)</f>
        <v>0.17637195121951221</v>
      </c>
      <c r="AE706" s="113"/>
      <c r="AF706" s="60"/>
      <c r="AH706" s="59"/>
    </row>
    <row r="707" spans="1:34">
      <c r="A707" s="99" t="s">
        <v>825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504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157.5</v>
      </c>
      <c r="W707" s="14">
        <f>(R707/100)*(K707*$K$13)+(R707/100)*(L707*$L$13)+(R707/100)*(M707*$M$13)</f>
        <v>0</v>
      </c>
      <c r="X707" s="14">
        <f>N707+S707</f>
        <v>624</v>
      </c>
      <c r="Y707" s="14">
        <f t="shared" si="257"/>
        <v>0</v>
      </c>
      <c r="Z707" s="14">
        <f t="shared" si="258"/>
        <v>0</v>
      </c>
      <c r="AA707" s="14">
        <f t="shared" si="259"/>
        <v>232.5</v>
      </c>
      <c r="AB707" s="14">
        <f t="shared" si="261"/>
        <v>0</v>
      </c>
      <c r="AC707" s="15">
        <f t="shared" si="260"/>
        <v>856.5</v>
      </c>
      <c r="AD707" s="48">
        <f>(ROUND(AC707-AC697,1)/AC697)</f>
        <v>0.30564024390243905</v>
      </c>
      <c r="AE707" s="113"/>
      <c r="AF707" s="60"/>
      <c r="AH707" s="59"/>
    </row>
    <row r="708" spans="1:34">
      <c r="A708" s="99" t="s">
        <v>826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675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825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825</v>
      </c>
      <c r="AD708" s="48">
        <f>(ROUND(AC708-AC697,1)/AC697)</f>
        <v>0.2576219512195122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675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825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825</v>
      </c>
      <c r="AD709" s="48">
        <f>(ROUND(AC709-AC697,1)/AC697)</f>
        <v>0.2576219512195122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486.40000000000003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48</v>
      </c>
      <c r="W710" s="14">
        <f>(R710/100)*(K710*$K$16)+(R710/100)*(L710*$L$16)</f>
        <v>0</v>
      </c>
      <c r="X710" s="14">
        <f t="shared" si="256"/>
        <v>614.40000000000009</v>
      </c>
      <c r="Y710" s="14">
        <f t="shared" si="257"/>
        <v>0</v>
      </c>
      <c r="Z710" s="14">
        <f t="shared" si="258"/>
        <v>0</v>
      </c>
      <c r="AA710" s="14">
        <f t="shared" si="259"/>
        <v>128</v>
      </c>
      <c r="AB710" s="14">
        <f t="shared" si="261"/>
        <v>0</v>
      </c>
      <c r="AC710" s="15">
        <f t="shared" si="260"/>
        <v>742.4</v>
      </c>
      <c r="AD710" s="48">
        <f>(ROUND(AC710-AC697,1)/AC697)</f>
        <v>0.13170731707317074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380.8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48</v>
      </c>
      <c r="W711" s="14">
        <f>(R711/100)*(K711*$K$17)+(R711/100)*(L711*$L$17)</f>
        <v>0</v>
      </c>
      <c r="X711" s="14">
        <f t="shared" si="256"/>
        <v>508.8</v>
      </c>
      <c r="Y711" s="14">
        <f t="shared" si="257"/>
        <v>0</v>
      </c>
      <c r="Z711" s="14">
        <f t="shared" si="258"/>
        <v>0</v>
      </c>
      <c r="AA711" s="14">
        <f t="shared" si="259"/>
        <v>128</v>
      </c>
      <c r="AB711" s="14">
        <f t="shared" si="261"/>
        <v>0</v>
      </c>
      <c r="AC711" s="15">
        <f t="shared" si="260"/>
        <v>636.79999999999995</v>
      </c>
      <c r="AD711" s="48">
        <f>(ROUND(AC711-AC697,1)/AC697)</f>
        <v>-2.9268292682926828E-2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40</v>
      </c>
      <c r="L712" s="51">
        <v>40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120</v>
      </c>
      <c r="T712" s="52">
        <f>(O712/100)*(K712*$K$3)</f>
        <v>72</v>
      </c>
      <c r="U712" s="52">
        <f>(P712/100)*(K712*$K$3)+(P712/100)*(L712*$L$3)</f>
        <v>144</v>
      </c>
      <c r="V712" s="52">
        <f>(Q712/100)*(L712*$L$3)</f>
        <v>0</v>
      </c>
      <c r="W712" s="52">
        <f>(R712/100)*(K712*$K$3)+(R712/100)*(L712*$L$3)</f>
        <v>144</v>
      </c>
      <c r="X712" s="52">
        <f t="shared" ref="X712:X727" si="262">N712+S712</f>
        <v>220</v>
      </c>
      <c r="Y712" s="52">
        <f t="shared" ref="Y712:Y727" si="263">O712+T712</f>
        <v>132</v>
      </c>
      <c r="Z712" s="52">
        <f t="shared" ref="Z712:Z727" si="264">P712+U712</f>
        <v>204</v>
      </c>
      <c r="AA712" s="52">
        <f t="shared" ref="AA712:AA727" si="265">Q712+V712</f>
        <v>0</v>
      </c>
      <c r="AB712" s="52">
        <f>R712+W712</f>
        <v>204</v>
      </c>
      <c r="AC712" s="53">
        <f>ROUND(X712+Y712+Z712+AA712+AB712,1)</f>
        <v>760</v>
      </c>
      <c r="AD712" s="58"/>
      <c r="AE712" s="113" t="s">
        <v>792</v>
      </c>
      <c r="AF712" s="60"/>
      <c r="AH712" s="59"/>
    </row>
    <row r="713" spans="1:34">
      <c r="A713" s="99" t="s">
        <v>793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40</v>
      </c>
      <c r="L713" s="13">
        <v>40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380.8</v>
      </c>
      <c r="T713" s="14">
        <f>(O713/100)*(K713*$K$4)</f>
        <v>57.599999999999994</v>
      </c>
      <c r="U713" s="14">
        <f>(P713/100)*(K713*$K$4)+(P713/100)*(L713*$L$4)</f>
        <v>115.19999999999999</v>
      </c>
      <c r="V713" s="14">
        <f>(Q713/100)*(L713*$L$4)</f>
        <v>0</v>
      </c>
      <c r="W713" s="14">
        <f>(R713/100)*(K713*$K$4)+(R713/100)*(L713*$L$4)</f>
        <v>115.19999999999999</v>
      </c>
      <c r="X713" s="14">
        <f t="shared" si="262"/>
        <v>460.8</v>
      </c>
      <c r="Y713" s="14">
        <f t="shared" si="263"/>
        <v>105.6</v>
      </c>
      <c r="Z713" s="14">
        <f t="shared" si="264"/>
        <v>163.19999999999999</v>
      </c>
      <c r="AA713" s="14">
        <f t="shared" si="265"/>
        <v>0</v>
      </c>
      <c r="AB713" s="14">
        <f>R713+W713</f>
        <v>163.19999999999999</v>
      </c>
      <c r="AC713" s="15">
        <f>ROUND(X713+Y713+Z713+AA713+AB713,1)</f>
        <v>892.8</v>
      </c>
      <c r="AD713" s="48">
        <f>(ROUND(AC713-AC712,1)/AC712)</f>
        <v>0.17473684210526316</v>
      </c>
      <c r="AE713" s="113"/>
      <c r="AF713" s="60"/>
      <c r="AH713" s="59"/>
    </row>
    <row r="714" spans="1:34">
      <c r="A714" s="99" t="s">
        <v>794</v>
      </c>
      <c r="B714" s="91">
        <v>10</v>
      </c>
      <c r="C714" s="21" t="s">
        <v>827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40</v>
      </c>
      <c r="L714" s="13">
        <v>40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112</v>
      </c>
      <c r="T714" s="14">
        <f>(O714/100)*(K714*$K$5)</f>
        <v>67.2</v>
      </c>
      <c r="U714" s="14">
        <f>(P714/100)*(K714*$K$5)+(P714/100)*(L714*$L$5)</f>
        <v>134.4</v>
      </c>
      <c r="V714" s="14">
        <f>(Q714/100)*(L714*$L$5)</f>
        <v>0</v>
      </c>
      <c r="W714" s="14">
        <f>(R714/100)*(K714*$K$5)+(R714/100)*(L714*$L$5)</f>
        <v>134.4</v>
      </c>
      <c r="X714" s="14">
        <f t="shared" si="262"/>
        <v>212</v>
      </c>
      <c r="Y714" s="14">
        <f t="shared" si="263"/>
        <v>127.2</v>
      </c>
      <c r="Z714" s="14">
        <f t="shared" si="264"/>
        <v>194.4</v>
      </c>
      <c r="AA714" s="14">
        <f t="shared" si="265"/>
        <v>0</v>
      </c>
      <c r="AB714" s="14">
        <f>R714+W714</f>
        <v>194.4</v>
      </c>
      <c r="AC714" s="15">
        <f t="shared" ref="AC714:AC726" si="266">ROUND(X714+Y714+Z714+AA714+AB714,1)</f>
        <v>728</v>
      </c>
      <c r="AD714" s="48">
        <f>(ROUND(AC714-AC712,1)/AC712)</f>
        <v>-4.2105263157894736E-2</v>
      </c>
      <c r="AE714" s="113"/>
      <c r="AF714" s="60"/>
      <c r="AH714" s="59"/>
    </row>
    <row r="715" spans="1:34">
      <c r="A715" s="99" t="s">
        <v>795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40</v>
      </c>
      <c r="L715" s="13">
        <v>40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112</v>
      </c>
      <c r="T715" s="14">
        <f>(O715/100)*(K715*$K$6)</f>
        <v>67.2</v>
      </c>
      <c r="U715" s="14">
        <f>(P715/100)*(K715*$K$6)+(P715/100)*(L715*$L$6)</f>
        <v>134.4</v>
      </c>
      <c r="V715" s="14">
        <f>(Q715/100)*(L715*$L$6)</f>
        <v>0</v>
      </c>
      <c r="W715" s="14">
        <f>(R715/100)*(K715*$K$6)+(R715/100)*(L715*$L$6)</f>
        <v>134.4</v>
      </c>
      <c r="X715" s="14">
        <f t="shared" si="262"/>
        <v>212</v>
      </c>
      <c r="Y715" s="14">
        <f t="shared" si="263"/>
        <v>127.2</v>
      </c>
      <c r="Z715" s="14">
        <f t="shared" si="264"/>
        <v>194.4</v>
      </c>
      <c r="AA715" s="14">
        <f t="shared" si="265"/>
        <v>0</v>
      </c>
      <c r="AB715" s="14">
        <f t="shared" ref="AB715:AB726" si="267">R715+W715</f>
        <v>194.4</v>
      </c>
      <c r="AC715" s="15">
        <f t="shared" si="266"/>
        <v>728</v>
      </c>
      <c r="AD715" s="48">
        <f>(ROUND(AC715-AC712,1)/AC712)</f>
        <v>-4.2105263157894736E-2</v>
      </c>
      <c r="AE715" s="113"/>
      <c r="AF715" s="60"/>
      <c r="AH715" s="59"/>
    </row>
    <row r="716" spans="1:34">
      <c r="A716" s="99" t="s">
        <v>796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40</v>
      </c>
      <c r="L716" s="13">
        <v>40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112</v>
      </c>
      <c r="T716" s="14">
        <f>(O716/100)*(K716*$K$7)</f>
        <v>67.2</v>
      </c>
      <c r="U716" s="14">
        <f>(P716/100)*(K716*$K$7)+(P716/100)*(L716*$L$7)</f>
        <v>134.4</v>
      </c>
      <c r="V716" s="14">
        <f>(Q716/100)*(L716*$L$7)</f>
        <v>0</v>
      </c>
      <c r="W716" s="14">
        <f>(R716/100)*(K716*$K$7)+(R716/100)*(L716*$L$7)</f>
        <v>134.4</v>
      </c>
      <c r="X716" s="14">
        <f t="shared" si="262"/>
        <v>212</v>
      </c>
      <c r="Y716" s="14">
        <f t="shared" si="263"/>
        <v>127.2</v>
      </c>
      <c r="Z716" s="14">
        <f t="shared" si="264"/>
        <v>194.4</v>
      </c>
      <c r="AA716" s="14">
        <f t="shared" si="265"/>
        <v>0</v>
      </c>
      <c r="AB716" s="14">
        <f t="shared" si="267"/>
        <v>194.4</v>
      </c>
      <c r="AC716" s="15">
        <f t="shared" si="266"/>
        <v>728</v>
      </c>
      <c r="AD716" s="48">
        <f>(ROUND(AC716-AC712,1)/AC712)</f>
        <v>-4.2105263157894736E-2</v>
      </c>
      <c r="AE716" s="113"/>
      <c r="AF716" s="60"/>
      <c r="AH716" s="59"/>
    </row>
    <row r="717" spans="1:34">
      <c r="A717" s="99" t="s">
        <v>646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40</v>
      </c>
      <c r="L717" s="13">
        <v>40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112</v>
      </c>
      <c r="T717" s="14">
        <f>(O717/100)*(K717*$K$8)</f>
        <v>67.2</v>
      </c>
      <c r="U717" s="14">
        <f>(P717/100)*(K717*$K$8)+(P717/100)*(L717*$L$8)</f>
        <v>134.4</v>
      </c>
      <c r="V717" s="14">
        <f>(Q717/100)*(L717*$L$8)</f>
        <v>0</v>
      </c>
      <c r="W717" s="14">
        <f>(R717/100)*(K717*$K$8)+(R717/100)*(L717*$L$8)</f>
        <v>134.4</v>
      </c>
      <c r="X717" s="14">
        <f t="shared" si="262"/>
        <v>212</v>
      </c>
      <c r="Y717" s="14">
        <f t="shared" si="263"/>
        <v>127.2</v>
      </c>
      <c r="Z717" s="14">
        <f t="shared" si="264"/>
        <v>194.4</v>
      </c>
      <c r="AA717" s="14">
        <f t="shared" si="265"/>
        <v>0</v>
      </c>
      <c r="AB717" s="14">
        <f t="shared" si="267"/>
        <v>194.4</v>
      </c>
      <c r="AC717" s="15">
        <f t="shared" si="266"/>
        <v>728</v>
      </c>
      <c r="AD717" s="48">
        <f>(ROUND(AC717-AC712,1)/AC712)</f>
        <v>-4.2105263157894736E-2</v>
      </c>
      <c r="AE717" s="113"/>
      <c r="AF717" s="60"/>
      <c r="AH717" s="59"/>
    </row>
    <row r="718" spans="1:34">
      <c r="A718" s="99" t="s">
        <v>587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80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39</v>
      </c>
      <c r="T718" s="14">
        <f>(O718/100)*(K718*$K$9)</f>
        <v>648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71.5</v>
      </c>
      <c r="Y718" s="14">
        <f t="shared" si="263"/>
        <v>918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989.5</v>
      </c>
      <c r="AD718" s="48">
        <f>(ROUND(AC718-AC712,1)/AC712)</f>
        <v>0.30197368421052634</v>
      </c>
      <c r="AE718" s="113"/>
      <c r="AF718" s="60"/>
      <c r="AH718" s="59"/>
    </row>
    <row r="719" spans="1:34">
      <c r="A719" s="99" t="s">
        <v>822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40</v>
      </c>
      <c r="L719" s="13">
        <v>40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540</v>
      </c>
      <c r="Q719" s="14">
        <f>G719*$G$10</f>
        <v>0</v>
      </c>
      <c r="R719" s="14">
        <f>H719*$H$10</f>
        <v>0</v>
      </c>
      <c r="S719" s="14">
        <f>(N719/100)*(I719*$I$10)+(N719/100)*(J719*$J$10)</f>
        <v>0</v>
      </c>
      <c r="T719" s="14">
        <f>(O719/100)*(K719*$J$10)</f>
        <v>0</v>
      </c>
      <c r="U719" s="14">
        <f>(P719/100)*(K719*$K$10)+(P719/100)*(L719*$L$10)</f>
        <v>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32.5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572.5</v>
      </c>
      <c r="AD719" s="48">
        <f>(ROUND(AC719-AC712,1)/AC712)</f>
        <v>-0.24671052631578946</v>
      </c>
      <c r="AE719" s="113"/>
      <c r="AF719" s="60"/>
      <c r="AH719" s="59"/>
    </row>
    <row r="720" spans="1:34">
      <c r="A720" s="99" t="s">
        <v>823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80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39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648</v>
      </c>
      <c r="W720" s="14">
        <f>(R720/100)*(K720*$K$11)+(R720/100)*(L720*$L$11)</f>
        <v>0</v>
      </c>
      <c r="X720" s="14">
        <f t="shared" si="262"/>
        <v>71.5</v>
      </c>
      <c r="Y720" s="14">
        <f t="shared" si="263"/>
        <v>0</v>
      </c>
      <c r="Z720" s="14">
        <f t="shared" si="264"/>
        <v>0</v>
      </c>
      <c r="AA720" s="14">
        <f t="shared" si="265"/>
        <v>918</v>
      </c>
      <c r="AB720" s="14">
        <f t="shared" si="267"/>
        <v>0</v>
      </c>
      <c r="AC720" s="15">
        <f t="shared" si="266"/>
        <v>989.5</v>
      </c>
      <c r="AD720" s="48">
        <f>(ROUND(AC720-AC712,1)/AC712)</f>
        <v>0.30197368421052634</v>
      </c>
      <c r="AE720" s="113"/>
      <c r="AF720" s="60"/>
      <c r="AH720" s="59"/>
    </row>
    <row r="721" spans="1:34">
      <c r="A721" s="99" t="s">
        <v>824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40</v>
      </c>
      <c r="L721" s="13">
        <v>40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39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648</v>
      </c>
      <c r="X721" s="14">
        <f t="shared" si="262"/>
        <v>71.5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918</v>
      </c>
      <c r="AC721" s="15">
        <f t="shared" si="266"/>
        <v>989.5</v>
      </c>
      <c r="AD721" s="48">
        <f>(ROUND(AC721-AC712,1)/AC712)</f>
        <v>0.30197368421052634</v>
      </c>
      <c r="AE721" s="113"/>
      <c r="AF721" s="60"/>
      <c r="AH721" s="59"/>
    </row>
    <row r="722" spans="1:34">
      <c r="A722" s="99" t="s">
        <v>825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40</v>
      </c>
      <c r="L722" s="13">
        <v>40</v>
      </c>
      <c r="M722" s="13">
        <v>40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288</v>
      </c>
      <c r="T722" s="14">
        <f>(O722/100)*(K722*$K$13)+(O722/100)*(M722*$M$13)</f>
        <v>108</v>
      </c>
      <c r="U722" s="14">
        <f>(P722/100)*(K722*$K$13)+(P722/100)*(L722*$L$13)+(P722/100)*(M722*$M$13)</f>
        <v>162</v>
      </c>
      <c r="V722" s="14">
        <f>(Q722/100)*(L722*$L$13)+(Q722/100)*(M722*$M$13)</f>
        <v>0</v>
      </c>
      <c r="W722" s="14">
        <f>(R722/100)*(K722*$K$13)+(R722/100)*(L722*$L$13)+(R722/100)*(M722*$M$13)</f>
        <v>162</v>
      </c>
      <c r="X722" s="14">
        <f>N722+S722</f>
        <v>408</v>
      </c>
      <c r="Y722" s="14">
        <f t="shared" si="263"/>
        <v>153</v>
      </c>
      <c r="Z722" s="14">
        <f t="shared" si="264"/>
        <v>207</v>
      </c>
      <c r="AA722" s="14">
        <f t="shared" si="265"/>
        <v>0</v>
      </c>
      <c r="AB722" s="14">
        <f t="shared" si="267"/>
        <v>207</v>
      </c>
      <c r="AC722" s="15">
        <f t="shared" si="266"/>
        <v>975</v>
      </c>
      <c r="AD722" s="48">
        <f>(ROUND(AC722-AC712,1)/AC712)</f>
        <v>0.28289473684210525</v>
      </c>
      <c r="AE722" s="113"/>
      <c r="AF722" s="60"/>
      <c r="AH722" s="59"/>
    </row>
    <row r="723" spans="1:34">
      <c r="A723" s="99" t="s">
        <v>826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80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756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966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966</v>
      </c>
      <c r="AD723" s="48">
        <f>(ROUND(AC723-AC712,1)/AC712)</f>
        <v>0.27105263157894738</v>
      </c>
      <c r="AE723" s="113"/>
      <c r="AF723" s="60"/>
      <c r="AH723" s="59"/>
    </row>
    <row r="724" spans="1:34">
      <c r="A724" s="99"/>
      <c r="B724" s="91" t="s">
        <v>866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80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756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966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966</v>
      </c>
      <c r="AD724" s="48">
        <f>(ROUND(AC724-AC712,1)/AC712)</f>
        <v>0.27105263157894738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40</v>
      </c>
      <c r="L725" s="13">
        <v>40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304</v>
      </c>
      <c r="T725" s="14">
        <f>(O725/100)*(K725*$K$16)</f>
        <v>57.599999999999994</v>
      </c>
      <c r="U725" s="14">
        <f>(P725/100)*(K725*$K$16)+(P725/100)*(L725*$L$16)</f>
        <v>115.19999999999999</v>
      </c>
      <c r="V725" s="14">
        <f>(Q725/100)*(L725*$L$16)</f>
        <v>0</v>
      </c>
      <c r="W725" s="14">
        <f>(R725/100)*(K725*$K$16)+(R725/100)*(L725*$L$16)</f>
        <v>115.19999999999999</v>
      </c>
      <c r="X725" s="14">
        <f t="shared" si="262"/>
        <v>384</v>
      </c>
      <c r="Y725" s="14">
        <f t="shared" si="263"/>
        <v>105.6</v>
      </c>
      <c r="Z725" s="14">
        <f t="shared" si="264"/>
        <v>163.19999999999999</v>
      </c>
      <c r="AA725" s="14">
        <f t="shared" si="265"/>
        <v>0</v>
      </c>
      <c r="AB725" s="14">
        <f t="shared" si="267"/>
        <v>163.19999999999999</v>
      </c>
      <c r="AC725" s="15">
        <f t="shared" si="266"/>
        <v>816</v>
      </c>
      <c r="AD725" s="48">
        <f>(ROUND(AC725-AC712,1)/AC712)</f>
        <v>7.3684210526315783E-2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40</v>
      </c>
      <c r="L726" s="13">
        <v>40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304</v>
      </c>
      <c r="T726" s="14">
        <f>(O726/100)*(K726*$K$17)</f>
        <v>57.599999999999994</v>
      </c>
      <c r="U726" s="14">
        <f>(P726/100)*(K726*$K$17)+(P726/100)*(L726*$L$17)</f>
        <v>115.19999999999999</v>
      </c>
      <c r="V726" s="14">
        <f>(Q726/100)*(L726*$L$17)</f>
        <v>0</v>
      </c>
      <c r="W726" s="14">
        <f>(R726/100)*(K726*$K$17)+(R726/100)*(L726*$L$17)</f>
        <v>115.19999999999999</v>
      </c>
      <c r="X726" s="14">
        <f t="shared" si="262"/>
        <v>384</v>
      </c>
      <c r="Y726" s="14">
        <f t="shared" si="263"/>
        <v>105.6</v>
      </c>
      <c r="Z726" s="14">
        <f t="shared" si="264"/>
        <v>163.19999999999999</v>
      </c>
      <c r="AA726" s="14">
        <f t="shared" si="265"/>
        <v>0</v>
      </c>
      <c r="AB726" s="14">
        <f t="shared" si="267"/>
        <v>163.19999999999999</v>
      </c>
      <c r="AC726" s="15">
        <f t="shared" si="266"/>
        <v>816</v>
      </c>
      <c r="AD726" s="48">
        <f>(ROUND(AC726-AC712,1)/AC712)</f>
        <v>7.3684210526315783E-2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510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680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680</v>
      </c>
      <c r="AD727" s="58"/>
      <c r="AE727" s="113" t="s">
        <v>792</v>
      </c>
      <c r="AF727" s="60"/>
      <c r="AH727" s="59"/>
    </row>
    <row r="728" spans="1:34">
      <c r="A728" s="99" t="s">
        <v>793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612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748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748</v>
      </c>
      <c r="AD728" s="48">
        <f>(ROUND(AC728-AC727,1)/AC727)</f>
        <v>0.1</v>
      </c>
      <c r="AE728" s="113"/>
      <c r="AF728" s="60"/>
      <c r="AH728" s="59"/>
    </row>
    <row r="729" spans="1:34">
      <c r="A729" s="99" t="s">
        <v>794</v>
      </c>
      <c r="B729" s="93">
        <v>0</v>
      </c>
      <c r="C729" s="21" t="s">
        <v>827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476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646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646</v>
      </c>
      <c r="AD729" s="48">
        <f>(ROUND(AC729-AC727,1)/AC727)</f>
        <v>-0.05</v>
      </c>
      <c r="AE729" s="113"/>
      <c r="AF729" s="60"/>
      <c r="AH729" s="59"/>
    </row>
    <row r="730" spans="1:34">
      <c r="A730" s="99" t="s">
        <v>795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476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646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646</v>
      </c>
      <c r="AD730" s="48">
        <f>(ROUND(AC730-AC727,1)/AC727)</f>
        <v>-0.05</v>
      </c>
      <c r="AE730" s="113"/>
      <c r="AF730" s="60"/>
      <c r="AH730" s="59"/>
    </row>
    <row r="731" spans="1:34">
      <c r="A731" s="99" t="s">
        <v>796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476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646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646</v>
      </c>
      <c r="AD731" s="48">
        <f>(ROUND(AC731-AC727,1)/AC727)</f>
        <v>-0.05</v>
      </c>
      <c r="AE731" s="113"/>
      <c r="AF731" s="60"/>
      <c r="AH731" s="59"/>
    </row>
    <row r="732" spans="1:34">
      <c r="A732" s="99" t="s">
        <v>646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476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646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646</v>
      </c>
      <c r="AD732" s="48">
        <f>(ROUND(AC732-AC727,1)/AC727)</f>
        <v>-0.05</v>
      </c>
      <c r="AE732" s="113"/>
      <c r="AF732" s="60"/>
      <c r="AH732" s="59"/>
    </row>
    <row r="733" spans="1:34">
      <c r="A733" s="99" t="s">
        <v>587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648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828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828</v>
      </c>
      <c r="AD733" s="48">
        <f>(ROUND(AC733-AC727,1)/AC727)</f>
        <v>0.21764705882352942</v>
      </c>
      <c r="AE733" s="113"/>
      <c r="AF733" s="60"/>
      <c r="AH733" s="60"/>
    </row>
    <row r="734" spans="1:34">
      <c r="A734" s="99" t="s">
        <v>822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360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360</v>
      </c>
      <c r="AA734" s="14">
        <f t="shared" si="271"/>
        <v>0</v>
      </c>
      <c r="AB734" s="14">
        <f t="shared" si="273"/>
        <v>0</v>
      </c>
      <c r="AC734" s="15">
        <f t="shared" si="272"/>
        <v>360</v>
      </c>
      <c r="AD734" s="48">
        <f>(ROUND(AC734-AC727,1)/AC727)</f>
        <v>-0.47058823529411764</v>
      </c>
      <c r="AE734" s="113"/>
      <c r="AF734" s="60"/>
      <c r="AH734" s="59"/>
    </row>
    <row r="735" spans="1:34">
      <c r="A735" s="99" t="s">
        <v>823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540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720</v>
      </c>
      <c r="AB735" s="14">
        <f t="shared" si="273"/>
        <v>0</v>
      </c>
      <c r="AC735" s="15">
        <f t="shared" si="272"/>
        <v>720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824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540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720</v>
      </c>
      <c r="AC736" s="15">
        <f t="shared" si="272"/>
        <v>720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825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688.5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816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816</v>
      </c>
      <c r="AD737" s="48">
        <f>(ROUND(AC737-AC727,1)/AC727)</f>
        <v>0.2</v>
      </c>
      <c r="AE737" s="113"/>
      <c r="AF737" s="60"/>
      <c r="AH737" s="59"/>
    </row>
    <row r="738" spans="1:34">
      <c r="A738" s="99" t="s">
        <v>826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585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780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780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585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780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780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612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748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748</v>
      </c>
      <c r="AD740" s="48">
        <f>(ROUND(AC740-AC727,1)/AC727)</f>
        <v>0.1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612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748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748</v>
      </c>
      <c r="AD741" s="48">
        <f>(ROUND(AC741-AC727,1)/AC727)</f>
        <v>0.1</v>
      </c>
      <c r="AE741" s="113"/>
      <c r="AF741" s="60"/>
      <c r="AH741" s="59"/>
    </row>
    <row r="742" spans="1:34">
      <c r="A742" s="106" t="s">
        <v>0</v>
      </c>
      <c r="B742" s="90" t="s">
        <v>525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450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650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650</v>
      </c>
      <c r="AD742" s="58"/>
      <c r="AE742" s="113" t="s">
        <v>792</v>
      </c>
      <c r="AF742" s="60"/>
      <c r="AH742" s="59"/>
    </row>
    <row r="743" spans="1:34">
      <c r="A743" s="99" t="s">
        <v>793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588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748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748</v>
      </c>
      <c r="AD743" s="48">
        <f>(ROUND(AC743-AC742,1)/AC742)</f>
        <v>0.15076923076923077</v>
      </c>
      <c r="AE743" s="113"/>
      <c r="AF743" s="60"/>
      <c r="AH743" s="59"/>
    </row>
    <row r="744" spans="1:34">
      <c r="A744" s="99" t="s">
        <v>794</v>
      </c>
      <c r="B744" s="91">
        <v>12</v>
      </c>
      <c r="C744" s="21" t="s">
        <v>827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420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620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620</v>
      </c>
      <c r="AD744" s="48">
        <f>(ROUND(AC744-AC742,1)/AC742)</f>
        <v>-4.6153846153846156E-2</v>
      </c>
      <c r="AE744" s="113"/>
      <c r="AF744" s="60"/>
      <c r="AH744" s="59"/>
    </row>
    <row r="745" spans="1:34">
      <c r="A745" s="99" t="s">
        <v>795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420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620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620</v>
      </c>
      <c r="AD745" s="48">
        <f>(ROUND(AC745-AC742,1)/AC742)</f>
        <v>-4.6153846153846156E-2</v>
      </c>
      <c r="AE745" s="113"/>
      <c r="AF745" s="60"/>
      <c r="AH745" s="59"/>
    </row>
    <row r="746" spans="1:34">
      <c r="A746" s="99" t="s">
        <v>796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420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620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620</v>
      </c>
      <c r="AD746" s="48">
        <f>(ROUND(AC746-AC742,1)/AC742)</f>
        <v>-4.6153846153846156E-2</v>
      </c>
      <c r="AE746" s="113"/>
      <c r="AF746" s="60"/>
      <c r="AH746" s="59"/>
    </row>
    <row r="747" spans="1:34">
      <c r="A747" s="99" t="s">
        <v>646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420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620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620</v>
      </c>
      <c r="AD747" s="48">
        <f>(ROUND(AC747-AC742,1)/AC742)</f>
        <v>-4.6153846153846156E-2</v>
      </c>
      <c r="AE747" s="113"/>
      <c r="AF747" s="60"/>
      <c r="AH747" s="59"/>
    </row>
    <row r="748" spans="1:34">
      <c r="A748" s="99" t="s">
        <v>587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146.25</v>
      </c>
      <c r="T748" s="14">
        <f>(O748/100)*(K748*$K$9)</f>
        <v>396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211.25</v>
      </c>
      <c r="Y748" s="14">
        <f t="shared" si="275"/>
        <v>561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772.3</v>
      </c>
      <c r="AD748" s="48">
        <f>(ROUND(AC748-AC742,1)/AC742)</f>
        <v>0.18815384615384614</v>
      </c>
      <c r="AE748" s="113"/>
      <c r="AF748" s="60"/>
      <c r="AH748" s="59"/>
    </row>
    <row r="749" spans="1:34">
      <c r="A749" s="99" t="s">
        <v>822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330</v>
      </c>
      <c r="Q749" s="14">
        <f>G749*$G$10</f>
        <v>0</v>
      </c>
      <c r="R749" s="14">
        <f>H749*$H$10</f>
        <v>0</v>
      </c>
      <c r="S749" s="14">
        <f>(N749/100)*(I749*$I$10)+(N749/100)*(J749*$J$10)</f>
        <v>0</v>
      </c>
      <c r="T749" s="14">
        <f>(O749/100)*(K749*$J$10)</f>
        <v>0</v>
      </c>
      <c r="U749" s="14">
        <f>(P749/100)*(K749*$K$10)+(P749/100)*(L749*$L$10)</f>
        <v>0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65</v>
      </c>
      <c r="Y749" s="14">
        <f t="shared" si="275"/>
        <v>0</v>
      </c>
      <c r="Z749" s="14">
        <f t="shared" si="276"/>
        <v>330</v>
      </c>
      <c r="AA749" s="14">
        <f t="shared" si="277"/>
        <v>0</v>
      </c>
      <c r="AB749" s="14">
        <f t="shared" si="279"/>
        <v>0</v>
      </c>
      <c r="AC749" s="15">
        <f t="shared" si="278"/>
        <v>395</v>
      </c>
      <c r="AD749" s="48">
        <f>(ROUND(AC749-AC742,1)/AC742)</f>
        <v>-0.3923076923076923</v>
      </c>
      <c r="AE749" s="113"/>
      <c r="AF749" s="60"/>
      <c r="AH749" s="59"/>
    </row>
    <row r="750" spans="1:34">
      <c r="A750" s="99" t="s">
        <v>823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146.25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396</v>
      </c>
      <c r="W750" s="14">
        <f>(R750/100)*(K750*$K$11)+(R750/100)*(L750*$L$11)</f>
        <v>0</v>
      </c>
      <c r="X750" s="14">
        <f t="shared" si="274"/>
        <v>211.25</v>
      </c>
      <c r="Y750" s="14">
        <f t="shared" si="275"/>
        <v>0</v>
      </c>
      <c r="Z750" s="14">
        <f t="shared" si="276"/>
        <v>0</v>
      </c>
      <c r="AA750" s="14">
        <f t="shared" si="277"/>
        <v>561</v>
      </c>
      <c r="AB750" s="14">
        <f t="shared" si="279"/>
        <v>0</v>
      </c>
      <c r="AC750" s="15">
        <f t="shared" si="278"/>
        <v>772.3</v>
      </c>
      <c r="AD750" s="48">
        <f>(ROUND(AC750-AC742,1)/AC742)</f>
        <v>0.18815384615384614</v>
      </c>
      <c r="AE750" s="113"/>
      <c r="AF750" s="60"/>
      <c r="AH750" s="59"/>
    </row>
    <row r="751" spans="1:34">
      <c r="A751" s="99" t="s">
        <v>824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146.25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396</v>
      </c>
      <c r="X751" s="14">
        <f t="shared" si="274"/>
        <v>211.25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561</v>
      </c>
      <c r="AC751" s="15">
        <f t="shared" si="278"/>
        <v>772.3</v>
      </c>
      <c r="AD751" s="48">
        <f>(ROUND(AC751-AC742,1)/AC742)</f>
        <v>0.18815384615384614</v>
      </c>
      <c r="AE751" s="113"/>
      <c r="AF751" s="60"/>
      <c r="AH751" s="59"/>
    </row>
    <row r="752" spans="1:34">
      <c r="A752" s="99" t="s">
        <v>825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643.5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793.5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793.5</v>
      </c>
      <c r="AD752" s="48">
        <f>(ROUND(AC752-AC742,1)/AC742)</f>
        <v>0.22076923076923077</v>
      </c>
      <c r="AE752" s="113"/>
      <c r="AF752" s="60"/>
      <c r="AH752" s="59"/>
    </row>
    <row r="753" spans="1:34">
      <c r="A753" s="99" t="s">
        <v>826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643.5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793.5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793.5</v>
      </c>
      <c r="AD753" s="48">
        <f>(ROUND(AC753-AC742,1)/AC742)</f>
        <v>0.22076923076923077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643.5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793.5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793.5</v>
      </c>
      <c r="AD754" s="48">
        <f>(ROUND(AC754-AC742,1)/AC742)</f>
        <v>0.22076923076923077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476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636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636</v>
      </c>
      <c r="AD755" s="48">
        <f>(ROUND(AC755-AC742,1)/AC742)</f>
        <v>-2.1538461538461538E-2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544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704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704</v>
      </c>
      <c r="AD756" s="48">
        <f>(ROUND(AC756-AC742,1)/AC742)</f>
        <v>8.3076923076923076E-2</v>
      </c>
      <c r="AE756" s="113"/>
      <c r="AF756" s="60"/>
      <c r="AH756" s="59"/>
    </row>
    <row r="757" spans="1:34">
      <c r="A757" s="106" t="s">
        <v>0</v>
      </c>
      <c r="B757" s="92" t="s">
        <v>543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340.79999999999995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624.79999999999995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624.79999999999995</v>
      </c>
      <c r="AD757" s="58"/>
      <c r="AE757" s="113" t="s">
        <v>792</v>
      </c>
      <c r="AF757" s="60"/>
      <c r="AH757" s="59"/>
    </row>
    <row r="758" spans="1:34">
      <c r="A758" s="99" t="s">
        <v>793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477.12000000000006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704.32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704.3</v>
      </c>
      <c r="AD758" s="48">
        <f>(ROUND(AC758-AC757,1)/AC757)</f>
        <v>0.12724071702944945</v>
      </c>
      <c r="AE758" s="113"/>
      <c r="AF758" s="60"/>
      <c r="AH758" s="59"/>
    </row>
    <row r="759" spans="1:34">
      <c r="A759" s="99" t="s">
        <v>794</v>
      </c>
      <c r="B759" s="93">
        <v>12</v>
      </c>
      <c r="C759" s="21" t="s">
        <v>827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318.08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602.07999999999993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602.1</v>
      </c>
      <c r="AD759" s="48">
        <f>(ROUND(AC759-AC757,1)/AC757)</f>
        <v>-3.6331626120358514E-2</v>
      </c>
      <c r="AE759" s="113"/>
      <c r="AF759" s="60"/>
      <c r="AH759" s="59"/>
    </row>
    <row r="760" spans="1:34">
      <c r="A760" s="99" t="s">
        <v>795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318.08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602.07999999999993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602.1</v>
      </c>
      <c r="AD760" s="48">
        <f>(ROUND(AC760-AC757,1)/AC757)</f>
        <v>-3.6331626120358514E-2</v>
      </c>
      <c r="AE760" s="113"/>
      <c r="AF760" s="60"/>
      <c r="AH760" s="59"/>
    </row>
    <row r="761" spans="1:34">
      <c r="A761" s="99" t="s">
        <v>796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318.08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602.07999999999993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602.1</v>
      </c>
      <c r="AD761" s="48">
        <f>(ROUND(AC761-AC757,1)/AC757)</f>
        <v>-3.6331626120358514E-2</v>
      </c>
      <c r="AE761" s="113"/>
      <c r="AF761" s="60"/>
      <c r="AH761" s="59"/>
    </row>
    <row r="762" spans="1:34">
      <c r="A762" s="99" t="s">
        <v>646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318.08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602.07999999999993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602.1</v>
      </c>
      <c r="AD762" s="48">
        <f>(ROUND(AC762-AC757,1)/AC757)</f>
        <v>-3.6331626120358514E-2</v>
      </c>
      <c r="AE762" s="113"/>
      <c r="AF762" s="60"/>
      <c r="AH762" s="59"/>
    </row>
    <row r="763" spans="1:34">
      <c r="A763" s="99" t="s">
        <v>587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95.16</v>
      </c>
      <c r="T763" s="14">
        <f>(O763/100)*(K763*$K$9)</f>
        <v>337.5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174.45999999999998</v>
      </c>
      <c r="Y763" s="14">
        <f t="shared" si="281"/>
        <v>562.5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737</v>
      </c>
      <c r="AD763" s="48">
        <f>(ROUND(AC763-AC757,1)/AC757)</f>
        <v>0.1795774647887324</v>
      </c>
      <c r="AE763" s="113"/>
      <c r="AF763" s="60"/>
      <c r="AH763" s="59"/>
    </row>
    <row r="764" spans="1:34">
      <c r="A764" s="99" t="s">
        <v>822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450</v>
      </c>
      <c r="Q764" s="14">
        <f>G764*$G$10</f>
        <v>0</v>
      </c>
      <c r="R764" s="14">
        <f>H764*$H$10</f>
        <v>0</v>
      </c>
      <c r="S764" s="14">
        <f>(N764/100)*(I764*$I$10)+(N764/100)*(J764*$J$10)</f>
        <v>0</v>
      </c>
      <c r="T764" s="14">
        <f>(O764/100)*(K764*$J$10)</f>
        <v>0</v>
      </c>
      <c r="U764" s="14">
        <f>(P764/100)*(K764*$K$10)+(P764/100)*(L764*$L$10)</f>
        <v>0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79.3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529.29999999999995</v>
      </c>
      <c r="AD764" s="48">
        <f>(ROUND(AC764-AC757,1)/AC757)</f>
        <v>-0.15284891165172856</v>
      </c>
      <c r="AE764" s="113"/>
      <c r="AF764" s="60"/>
      <c r="AH764" s="59"/>
    </row>
    <row r="765" spans="1:34">
      <c r="A765" s="99" t="s">
        <v>823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95.16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337.5</v>
      </c>
      <c r="W765" s="14">
        <f>(R765/100)*(K765*$K$11)+(R765/100)*(L765*$L$11)</f>
        <v>0</v>
      </c>
      <c r="X765" s="14">
        <f t="shared" si="280"/>
        <v>174.45999999999998</v>
      </c>
      <c r="Y765" s="14">
        <f t="shared" si="281"/>
        <v>0</v>
      </c>
      <c r="Z765" s="14">
        <f t="shared" si="282"/>
        <v>0</v>
      </c>
      <c r="AA765" s="14">
        <f t="shared" si="283"/>
        <v>562.5</v>
      </c>
      <c r="AB765" s="14">
        <f t="shared" si="285"/>
        <v>0</v>
      </c>
      <c r="AC765" s="15">
        <f t="shared" si="284"/>
        <v>737</v>
      </c>
      <c r="AD765" s="48">
        <f>(ROUND(AC765-AC757,1)/AC757)</f>
        <v>0.1795774647887324</v>
      </c>
      <c r="AE765" s="113"/>
      <c r="AF765" s="60"/>
      <c r="AH765" s="59"/>
    </row>
    <row r="766" spans="1:34">
      <c r="A766" s="99" t="s">
        <v>824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95.16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337.5</v>
      </c>
      <c r="X766" s="14">
        <f t="shared" si="280"/>
        <v>174.45999999999998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562.5</v>
      </c>
      <c r="AC766" s="15">
        <f t="shared" si="284"/>
        <v>737</v>
      </c>
      <c r="AD766" s="48">
        <f>(ROUND(AC766-AC757,1)/AC757)</f>
        <v>0.1795774647887324</v>
      </c>
      <c r="AE766" s="113"/>
      <c r="AF766" s="60"/>
      <c r="AH766" s="59"/>
    </row>
    <row r="767" spans="1:34">
      <c r="A767" s="99" t="s">
        <v>825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575.1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788.1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788.1</v>
      </c>
      <c r="AD767" s="48">
        <f>(ROUND(AC767-AC757,1)/AC757)</f>
        <v>0.26136363636363641</v>
      </c>
      <c r="AE767" s="113"/>
      <c r="AF767" s="60"/>
      <c r="AH767" s="59"/>
    </row>
    <row r="768" spans="1:34">
      <c r="A768" s="99" t="s">
        <v>826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575.1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788.1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788.1</v>
      </c>
      <c r="AD768" s="48">
        <f>(ROUND(AC768-AC757,1)/AC757)</f>
        <v>0.26136363636363641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575.1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788.1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788.1</v>
      </c>
      <c r="AD769" s="48">
        <f>(ROUND(AC769-AC757,1)/AC757)</f>
        <v>0.26136363636363641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374.88000000000005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602.08000000000004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602.1</v>
      </c>
      <c r="AD770" s="48">
        <f>(ROUND(AC770-AC757,1)/AC757)</f>
        <v>-3.6331626120358514E-2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482.80000000000007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710.00000000000011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710</v>
      </c>
      <c r="AD771" s="48">
        <f>(ROUND(AC771-AC757,1)/AC757)</f>
        <v>0.13636363636363638</v>
      </c>
      <c r="AE771" s="113"/>
      <c r="AF771" s="60"/>
      <c r="AH771" s="59"/>
    </row>
    <row r="772" spans="1:34">
      <c r="A772" s="106" t="s">
        <v>0</v>
      </c>
      <c r="B772" s="90" t="s">
        <v>867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80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144</v>
      </c>
      <c r="T772" s="52">
        <f>(O772/100)*(K772*$K$3)</f>
        <v>384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240</v>
      </c>
      <c r="Y772" s="52">
        <f t="shared" si="281"/>
        <v>544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784</v>
      </c>
      <c r="AD772" s="58"/>
      <c r="AE772" s="113" t="s">
        <v>792</v>
      </c>
      <c r="AF772" s="60"/>
      <c r="AH772" s="59"/>
    </row>
    <row r="773" spans="1:34">
      <c r="A773" s="99" t="s">
        <v>793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80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322.56000000000006</v>
      </c>
      <c r="T773" s="14">
        <f>(O773/100)*(K773*$K$4)</f>
        <v>307.2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399.36000000000007</v>
      </c>
      <c r="Y773" s="14">
        <f t="shared" si="281"/>
        <v>435.2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834.6</v>
      </c>
      <c r="AD773" s="48">
        <f>(ROUND(AC773-AC772,1)/AC772)</f>
        <v>6.4540816326530609E-2</v>
      </c>
      <c r="AE773" s="113"/>
      <c r="AF773" s="60"/>
      <c r="AH773" s="59"/>
    </row>
    <row r="774" spans="1:34">
      <c r="A774" s="99" t="s">
        <v>794</v>
      </c>
      <c r="B774" s="91">
        <v>15</v>
      </c>
      <c r="C774" s="21" t="s">
        <v>827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80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134.4</v>
      </c>
      <c r="T774" s="14">
        <f>(O774/100)*(K774*$K$5)</f>
        <v>358.40000000000003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230.4</v>
      </c>
      <c r="Y774" s="14">
        <f t="shared" si="281"/>
        <v>518.40000000000009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748.8</v>
      </c>
      <c r="AD774" s="48">
        <f>(ROUND(AC774-AC772,1)/AC772)</f>
        <v>-4.4897959183673473E-2</v>
      </c>
      <c r="AE774" s="113"/>
      <c r="AF774" s="60"/>
      <c r="AH774" s="59"/>
    </row>
    <row r="775" spans="1:34">
      <c r="A775" s="99" t="s">
        <v>795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80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134.4</v>
      </c>
      <c r="T775" s="14">
        <f>(O775/100)*(K775*$K$6)</f>
        <v>358.40000000000003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230.4</v>
      </c>
      <c r="Y775" s="14">
        <f t="shared" si="281"/>
        <v>518.40000000000009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748.8</v>
      </c>
      <c r="AD775" s="48">
        <f>(ROUND(AC775-AC772,1)/AC772)</f>
        <v>-4.4897959183673473E-2</v>
      </c>
      <c r="AE775" s="113"/>
      <c r="AF775" s="60"/>
      <c r="AH775" s="59"/>
    </row>
    <row r="776" spans="1:34">
      <c r="A776" s="99" t="s">
        <v>796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80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134.4</v>
      </c>
      <c r="T776" s="14">
        <f>(O776/100)*(K776*$K$7)</f>
        <v>358.40000000000003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230.4</v>
      </c>
      <c r="Y776" s="14">
        <f t="shared" si="281"/>
        <v>518.40000000000009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748.8</v>
      </c>
      <c r="AD776" s="48">
        <f>(ROUND(AC776-AC772,1)/AC772)</f>
        <v>-4.4897959183673473E-2</v>
      </c>
      <c r="AE776" s="113"/>
      <c r="AF776" s="60"/>
      <c r="AH776" s="59"/>
    </row>
    <row r="777" spans="1:34">
      <c r="A777" s="99" t="s">
        <v>646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80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134.4</v>
      </c>
      <c r="T777" s="14">
        <f>(O777/100)*(K777*$K$8)</f>
        <v>358.40000000000003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230.4</v>
      </c>
      <c r="Y777" s="14">
        <f t="shared" si="281"/>
        <v>518.40000000000009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748.8</v>
      </c>
      <c r="AD777" s="48">
        <f>(ROUND(AC777-AC772,1)/AC772)</f>
        <v>-4.4897959183673473E-2</v>
      </c>
      <c r="AE777" s="113"/>
      <c r="AF777" s="60"/>
      <c r="AH777" s="59"/>
    </row>
    <row r="778" spans="1:34">
      <c r="A778" s="99" t="s">
        <v>587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80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46.800000000000004</v>
      </c>
      <c r="T778" s="14">
        <f>(O778/100)*(K778*$K$9)</f>
        <v>648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78</v>
      </c>
      <c r="Y778" s="14">
        <f t="shared" si="281"/>
        <v>918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996</v>
      </c>
      <c r="AD778" s="48">
        <f>(ROUND(AC778-AC772,1)/AC772)</f>
        <v>0.27040816326530615</v>
      </c>
      <c r="AE778" s="113"/>
      <c r="AF778" s="60"/>
      <c r="AH778" s="60"/>
    </row>
    <row r="779" spans="1:34">
      <c r="A779" s="99" t="s">
        <v>822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40</v>
      </c>
      <c r="L779" s="13">
        <v>40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540</v>
      </c>
      <c r="Q779" s="14">
        <f>G779*$G$10</f>
        <v>0</v>
      </c>
      <c r="R779" s="14">
        <f>H779*$H$10</f>
        <v>0</v>
      </c>
      <c r="S779" s="14">
        <f>(N779/100)*(I779*$I$10)+(N779/100)*(J779*$J$10)</f>
        <v>0</v>
      </c>
      <c r="T779" s="14">
        <f>(O779/100)*(K779*$J$10)</f>
        <v>0</v>
      </c>
      <c r="U779" s="14">
        <f>(P779/100)*(K779*$K$10)+(P779/100)*(L779*$L$10)</f>
        <v>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31.200000000000003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571.20000000000005</v>
      </c>
      <c r="AD779" s="48">
        <f>(ROUND(AC779-AC772,1)/AC772)</f>
        <v>-0.27142857142857146</v>
      </c>
      <c r="AE779" s="113"/>
      <c r="AF779" s="60"/>
      <c r="AH779" s="59"/>
    </row>
    <row r="780" spans="1:34">
      <c r="A780" s="99" t="s">
        <v>823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80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46.800000000000004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648</v>
      </c>
      <c r="W780" s="14">
        <f>(R780/100)*(K780*$K$11)+(R780/100)*(L780*$L$11)</f>
        <v>0</v>
      </c>
      <c r="X780" s="14">
        <f t="shared" si="280"/>
        <v>78</v>
      </c>
      <c r="Y780" s="14">
        <f t="shared" si="281"/>
        <v>0</v>
      </c>
      <c r="Z780" s="14">
        <f t="shared" si="282"/>
        <v>0</v>
      </c>
      <c r="AA780" s="14">
        <f t="shared" si="283"/>
        <v>918</v>
      </c>
      <c r="AB780" s="14">
        <f t="shared" si="287"/>
        <v>0</v>
      </c>
      <c r="AC780" s="15">
        <f t="shared" si="286"/>
        <v>996</v>
      </c>
      <c r="AD780" s="48">
        <f>(ROUND(AC780-AC772,1)/AC772)</f>
        <v>0.27040816326530615</v>
      </c>
      <c r="AE780" s="113"/>
      <c r="AF780" s="60"/>
      <c r="AH780" s="59"/>
    </row>
    <row r="781" spans="1:34">
      <c r="A781" s="99" t="s">
        <v>824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40</v>
      </c>
      <c r="L781" s="13">
        <v>40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46.800000000000004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648</v>
      </c>
      <c r="X781" s="14">
        <f t="shared" si="280"/>
        <v>78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918</v>
      </c>
      <c r="AC781" s="15">
        <f t="shared" si="286"/>
        <v>996</v>
      </c>
      <c r="AD781" s="48">
        <f>(ROUND(AC781-AC772,1)/AC772)</f>
        <v>0.27040816326530615</v>
      </c>
      <c r="AE781" s="113"/>
      <c r="AF781" s="60"/>
      <c r="AH781" s="59"/>
    </row>
    <row r="782" spans="1:34">
      <c r="A782" s="99" t="s">
        <v>825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80</v>
      </c>
      <c r="L782" s="13">
        <v>0</v>
      </c>
      <c r="M782" s="13">
        <v>40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324</v>
      </c>
      <c r="T782" s="14">
        <f>(O782/100)*(K782*$K$13)+(O782/100)*(M782*$M$13)</f>
        <v>432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444</v>
      </c>
      <c r="Y782" s="14">
        <f t="shared" si="281"/>
        <v>552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996</v>
      </c>
      <c r="AD782" s="48">
        <f>(ROUND(AC782-AC772,1)/AC772)</f>
        <v>0.27040816326530615</v>
      </c>
      <c r="AE782" s="113"/>
      <c r="AF782" s="60"/>
      <c r="AH782" s="59"/>
    </row>
    <row r="783" spans="1:34">
      <c r="A783" s="99" t="s">
        <v>826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80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789.75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992.25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992.3</v>
      </c>
      <c r="AD783" s="48">
        <f>(ROUND(AC783-AC772,1)/AC772)</f>
        <v>0.26568877551020409</v>
      </c>
      <c r="AE783" s="113"/>
      <c r="AF783" s="60"/>
      <c r="AH783" s="59"/>
    </row>
    <row r="784" spans="1:34">
      <c r="A784" s="99"/>
      <c r="B784" s="91" t="s">
        <v>866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80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789.75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992.25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992.3</v>
      </c>
      <c r="AD784" s="48">
        <f>(ROUND(AC784-AC772,1)/AC772)</f>
        <v>0.26568877551020409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80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318.72000000000008</v>
      </c>
      <c r="T785" s="14">
        <f>(O785/100)*(K785*$K$16)</f>
        <v>307.2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395.5200000000001</v>
      </c>
      <c r="Y785" s="14">
        <f t="shared" si="281"/>
        <v>435.2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830.7</v>
      </c>
      <c r="AD785" s="48">
        <f>(ROUND(AC785-AC772,1)/AC772)</f>
        <v>5.9566326530612251E-2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80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255.36000000000004</v>
      </c>
      <c r="T786" s="14">
        <f>(O786/100)*(K786*$K$17)</f>
        <v>307.2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332.16000000000008</v>
      </c>
      <c r="Y786" s="14">
        <f t="shared" si="281"/>
        <v>435.2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767.4</v>
      </c>
      <c r="AD786" s="48">
        <f>(ROUND(AC786-AC772,1)/AC772)</f>
        <v>-2.1173469387755103E-2</v>
      </c>
      <c r="AE786" s="113"/>
      <c r="AF786" s="60"/>
      <c r="AH786" s="59"/>
    </row>
    <row r="787" spans="1:34">
      <c r="A787" s="107"/>
      <c r="B787" s="152" t="s">
        <v>1002</v>
      </c>
      <c r="C787" s="152"/>
      <c r="D787" s="152"/>
      <c r="E787" s="152"/>
      <c r="F787" s="152"/>
      <c r="G787" s="152"/>
      <c r="H787" s="152"/>
      <c r="I787" s="152"/>
      <c r="J787" s="152"/>
      <c r="K787" s="152"/>
      <c r="L787" s="152"/>
      <c r="M787" s="152"/>
      <c r="N787" s="152"/>
      <c r="O787" s="152"/>
      <c r="P787" s="152"/>
      <c r="Q787" s="152"/>
      <c r="R787" s="152"/>
      <c r="S787" s="152"/>
      <c r="T787" s="152"/>
      <c r="U787" s="152"/>
      <c r="V787" s="152"/>
      <c r="W787" s="152"/>
      <c r="X787" s="152"/>
      <c r="Y787" s="152"/>
      <c r="Z787" s="152"/>
      <c r="AA787" s="152"/>
      <c r="AB787" s="152"/>
      <c r="AC787" s="18">
        <v>400</v>
      </c>
      <c r="AD787" s="18"/>
      <c r="AE787" s="113" t="s">
        <v>792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388.79999999999995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532.79999999999995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532.79999999999995</v>
      </c>
      <c r="AD788" s="58">
        <v>0</v>
      </c>
      <c r="AE788" s="113"/>
      <c r="AF788" s="60"/>
      <c r="AH788" s="59"/>
    </row>
    <row r="789" spans="1:34">
      <c r="A789" s="99" t="s">
        <v>793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491.904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607.10400000000004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607.1</v>
      </c>
      <c r="AD789" s="48">
        <f>(ROUND(AC789-AC788,1)/AC788)</f>
        <v>0.13945195195195195</v>
      </c>
      <c r="AE789" s="113"/>
      <c r="AF789" s="60"/>
      <c r="AH789" s="59"/>
    </row>
    <row r="790" spans="1:34">
      <c r="A790" s="99" t="s">
        <v>794</v>
      </c>
      <c r="B790" s="89">
        <v>20</v>
      </c>
      <c r="C790" s="21" t="s">
        <v>827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362.88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506.88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506.9</v>
      </c>
      <c r="AD790" s="48">
        <f>(ROUND(AC790-AC788,1)/AC788)</f>
        <v>-4.8611111111111112E-2</v>
      </c>
      <c r="AE790" s="113"/>
      <c r="AF790" s="60"/>
      <c r="AH790" s="59"/>
    </row>
    <row r="791" spans="1:34">
      <c r="A791" s="99" t="s">
        <v>795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362.88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506.88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506.9</v>
      </c>
      <c r="AD791" s="48">
        <f>(ROUND(AC791-AC788,1)/AC788)</f>
        <v>-4.8611111111111112E-2</v>
      </c>
      <c r="AE791" s="113"/>
      <c r="AF791" s="60"/>
      <c r="AH791" s="59"/>
    </row>
    <row r="792" spans="1:34">
      <c r="A792" s="99" t="s">
        <v>796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362.88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506.88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506.9</v>
      </c>
      <c r="AD792" s="48">
        <f>(ROUND(AC792-AC788,1)/AC788)</f>
        <v>-4.8611111111111112E-2</v>
      </c>
      <c r="AE792" s="113"/>
      <c r="AF792" s="60"/>
      <c r="AH792" s="59"/>
    </row>
    <row r="793" spans="1:34">
      <c r="A793" s="99" t="s">
        <v>646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362.88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506.88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506.9</v>
      </c>
      <c r="AD793" s="48">
        <f>(ROUND(AC793-AC788,1)/AC788)</f>
        <v>-4.8611111111111112E-2</v>
      </c>
      <c r="AE793" s="113"/>
      <c r="AF793" s="60"/>
      <c r="AH793" s="59"/>
    </row>
    <row r="794" spans="1:34">
      <c r="A794" s="99" t="s">
        <v>587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126.36000000000001</v>
      </c>
      <c r="T794" s="14">
        <f>(O794/100)*(K794*$K$9)</f>
        <v>342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173.16000000000003</v>
      </c>
      <c r="Y794" s="14">
        <f t="shared" si="289"/>
        <v>462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635.20000000000005</v>
      </c>
      <c r="AD794" s="48">
        <f>(ROUND(AC794-AC788,1)/AC788)</f>
        <v>0.19219219219219222</v>
      </c>
      <c r="AE794" s="113"/>
      <c r="AF794" s="60"/>
      <c r="AH794" s="59"/>
    </row>
    <row r="795" spans="1:34">
      <c r="A795" s="99" t="s">
        <v>822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240</v>
      </c>
      <c r="Q795" s="14">
        <f>G795*$G$10</f>
        <v>0</v>
      </c>
      <c r="R795" s="14">
        <f>H795*$H$10</f>
        <v>0</v>
      </c>
      <c r="S795" s="14">
        <f>(N795/100)*(I795*$I$10)+(N795/100)*(J795*$J$10)</f>
        <v>0</v>
      </c>
      <c r="T795" s="14">
        <f>(O795/100)*(K795*$J$10)</f>
        <v>0</v>
      </c>
      <c r="U795" s="14">
        <f>(P795/100)*(K795*$K$10)+(P795/100)*(L795*$L$10)</f>
        <v>0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46.800000000000004</v>
      </c>
      <c r="Y795" s="14">
        <f t="shared" si="289"/>
        <v>0</v>
      </c>
      <c r="Z795" s="14">
        <f t="shared" si="290"/>
        <v>240</v>
      </c>
      <c r="AA795" s="14">
        <f t="shared" si="291"/>
        <v>0</v>
      </c>
      <c r="AB795" s="14">
        <f t="shared" si="293"/>
        <v>0</v>
      </c>
      <c r="AC795" s="15">
        <f t="shared" si="292"/>
        <v>286.8</v>
      </c>
      <c r="AD795" s="48">
        <f>(ROUND(AC795-AC788,1)/AC788)</f>
        <v>-0.46171171171171177</v>
      </c>
      <c r="AE795" s="113"/>
      <c r="AF795" s="60"/>
      <c r="AH795" s="59"/>
    </row>
    <row r="796" spans="1:34">
      <c r="A796" s="99" t="s">
        <v>823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126.36000000000001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342</v>
      </c>
      <c r="W796" s="14">
        <f>(R796/100)*(K796*$K$11)+(R796/100)*(L796*$L$11)</f>
        <v>0</v>
      </c>
      <c r="X796" s="14">
        <f t="shared" si="288"/>
        <v>173.16000000000003</v>
      </c>
      <c r="Y796" s="14">
        <f t="shared" si="289"/>
        <v>0</v>
      </c>
      <c r="Z796" s="14">
        <f t="shared" si="290"/>
        <v>0</v>
      </c>
      <c r="AA796" s="14">
        <f t="shared" si="291"/>
        <v>462</v>
      </c>
      <c r="AB796" s="14">
        <f t="shared" si="293"/>
        <v>0</v>
      </c>
      <c r="AC796" s="15">
        <f t="shared" si="292"/>
        <v>635.20000000000005</v>
      </c>
      <c r="AD796" s="48">
        <f>(ROUND(AC796-AC788,1)/AC788)</f>
        <v>0.19219219219219222</v>
      </c>
      <c r="AE796" s="113"/>
      <c r="AF796" s="60"/>
      <c r="AH796" s="59"/>
    </row>
    <row r="797" spans="1:34">
      <c r="A797" s="99" t="s">
        <v>824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126.36000000000001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342</v>
      </c>
      <c r="X797" s="14">
        <f t="shared" si="288"/>
        <v>173.16000000000003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462</v>
      </c>
      <c r="AC797" s="15">
        <f t="shared" si="292"/>
        <v>635.20000000000005</v>
      </c>
      <c r="AD797" s="48">
        <f>(ROUND(AC797-AC788,1)/AC788)</f>
        <v>0.19219219219219222</v>
      </c>
      <c r="AE797" s="113"/>
      <c r="AF797" s="60"/>
      <c r="AH797" s="59"/>
    </row>
    <row r="798" spans="1:34">
      <c r="A798" s="99" t="s">
        <v>825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534.6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642.6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642.6</v>
      </c>
      <c r="AD798" s="48">
        <f>(ROUND(AC798-AC788,1)/AC788)</f>
        <v>0.20608108108108109</v>
      </c>
      <c r="AE798" s="113"/>
      <c r="AF798" s="60"/>
      <c r="AH798" s="59"/>
    </row>
    <row r="799" spans="1:34">
      <c r="A799" s="99" t="s">
        <v>826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534.6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642.6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642.6</v>
      </c>
      <c r="AD799" s="48">
        <f>(ROUND(AC799-AC788,1)/AC788)</f>
        <v>0.20608108108108109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534.6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642.6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642.6</v>
      </c>
      <c r="AD800" s="48">
        <f>(ROUND(AC800-AC788,1)/AC788)</f>
        <v>0.20608108108108109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459.64800000000002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574.84800000000007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574.79999999999995</v>
      </c>
      <c r="AD801" s="48">
        <f>(ROUND(AC801-AC788,1)/AC788)</f>
        <v>7.8828828828828842E-2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395.71200000000005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510.91200000000003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510.9</v>
      </c>
      <c r="AD802" s="48">
        <f>(ROUND(AC802-AC788,1)/AC788)</f>
        <v>-4.1103603603603607E-2</v>
      </c>
      <c r="AE802" s="113" t="s">
        <v>792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510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680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680</v>
      </c>
      <c r="AD803" s="58"/>
      <c r="AE803" s="113"/>
      <c r="AF803" s="60"/>
      <c r="AH803" s="59"/>
    </row>
    <row r="804" spans="1:34">
      <c r="A804" s="99" t="s">
        <v>793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666.40000000000009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802.40000000000009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802.4</v>
      </c>
      <c r="AD804" s="48">
        <f>(ROUND(AC804-AC803,1)/AC803)</f>
        <v>0.18000000000000002</v>
      </c>
      <c r="AE804" s="113"/>
      <c r="AF804" s="60"/>
      <c r="AH804" s="59"/>
    </row>
    <row r="805" spans="1:34">
      <c r="A805" s="99" t="s">
        <v>794</v>
      </c>
      <c r="B805" s="91">
        <v>18</v>
      </c>
      <c r="C805" s="21" t="s">
        <v>827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476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646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646</v>
      </c>
      <c r="AD805" s="48">
        <f>(ROUND(AC805-AC803,1)/AC803)</f>
        <v>-0.05</v>
      </c>
      <c r="AE805" s="113"/>
      <c r="AF805" s="60"/>
      <c r="AH805" s="59"/>
    </row>
    <row r="806" spans="1:34">
      <c r="A806" s="99" t="s">
        <v>795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476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646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646</v>
      </c>
      <c r="AD806" s="48">
        <f>(ROUND(AC806-AC803,1)/AC803)</f>
        <v>-0.05</v>
      </c>
      <c r="AE806" s="113"/>
      <c r="AF806" s="60"/>
      <c r="AH806" s="59"/>
    </row>
    <row r="807" spans="1:34">
      <c r="A807" s="99" t="s">
        <v>796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476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646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646</v>
      </c>
      <c r="AD807" s="48">
        <f>(ROUND(AC807-AC803,1)/AC803)</f>
        <v>-0.05</v>
      </c>
      <c r="AE807" s="113"/>
      <c r="AF807" s="60"/>
      <c r="AH807" s="59"/>
    </row>
    <row r="808" spans="1:34">
      <c r="A808" s="99" t="s">
        <v>646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476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646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646</v>
      </c>
      <c r="AD808" s="48">
        <f>(ROUND(AC808-AC803,1)/AC803)</f>
        <v>-0.05</v>
      </c>
      <c r="AE808" s="113"/>
      <c r="AF808" s="60"/>
      <c r="AH808" s="59"/>
    </row>
    <row r="809" spans="1:34">
      <c r="A809" s="99" t="s">
        <v>587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163.80000000000001</v>
      </c>
      <c r="T809" s="14">
        <f>(O809/100)*(K809*$K$9)</f>
        <v>445.50000000000006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218.4</v>
      </c>
      <c r="Y809" s="14">
        <f t="shared" si="289"/>
        <v>580.5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798.9</v>
      </c>
      <c r="AD809" s="48">
        <f>(ROUND(AC809-AC803,1)/AC803)</f>
        <v>0.1748529411764706</v>
      </c>
      <c r="AE809" s="113"/>
      <c r="AF809" s="60"/>
      <c r="AH809" s="59"/>
    </row>
    <row r="810" spans="1:34">
      <c r="A810" s="99" t="s">
        <v>822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270</v>
      </c>
      <c r="Q810" s="14">
        <f>G810*$G$10</f>
        <v>0</v>
      </c>
      <c r="R810" s="14">
        <f>H810*$H$10</f>
        <v>0</v>
      </c>
      <c r="S810" s="14">
        <f>(N810/100)*(I810*$I$10)+(N810/100)*(J810*$J$10)</f>
        <v>0</v>
      </c>
      <c r="T810" s="14">
        <f>(O810/100)*(K810*$J$10)</f>
        <v>0</v>
      </c>
      <c r="U810" s="14">
        <f>(P810/100)*(K810*$K$10)+(P810/100)*(L810*$L$10)</f>
        <v>0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54.6</v>
      </c>
      <c r="Y810" s="14">
        <f t="shared" si="289"/>
        <v>0</v>
      </c>
      <c r="Z810" s="14">
        <f t="shared" si="290"/>
        <v>270</v>
      </c>
      <c r="AA810" s="14">
        <f t="shared" si="291"/>
        <v>0</v>
      </c>
      <c r="AB810" s="14">
        <f t="shared" si="296"/>
        <v>0</v>
      </c>
      <c r="AC810" s="15">
        <f t="shared" si="295"/>
        <v>324.60000000000002</v>
      </c>
      <c r="AD810" s="48">
        <f>(ROUND(AC810-AC803,1)/AC803)</f>
        <v>-0.52264705882352935</v>
      </c>
      <c r="AE810" s="113"/>
      <c r="AF810" s="60"/>
      <c r="AH810" s="59"/>
    </row>
    <row r="811" spans="1:34">
      <c r="A811" s="99" t="s">
        <v>823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163.80000000000001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445.50000000000006</v>
      </c>
      <c r="W811" s="14">
        <f>(R811/100)*(K811*$K$11)+(R811/100)*(L811*$L$11)</f>
        <v>0</v>
      </c>
      <c r="X811" s="14">
        <f t="shared" si="294"/>
        <v>218.4</v>
      </c>
      <c r="Y811" s="14">
        <f t="shared" si="289"/>
        <v>0</v>
      </c>
      <c r="Z811" s="14">
        <f t="shared" si="290"/>
        <v>0</v>
      </c>
      <c r="AA811" s="14">
        <f t="shared" si="291"/>
        <v>580.5</v>
      </c>
      <c r="AB811" s="14">
        <f t="shared" si="296"/>
        <v>0</v>
      </c>
      <c r="AC811" s="15">
        <f t="shared" si="295"/>
        <v>798.9</v>
      </c>
      <c r="AD811" s="48">
        <f>(ROUND(AC811-AC803,1)/AC803)</f>
        <v>0.1748529411764706</v>
      </c>
      <c r="AE811" s="113"/>
      <c r="AF811" s="60"/>
      <c r="AH811" s="59"/>
    </row>
    <row r="812" spans="1:34">
      <c r="A812" s="99" t="s">
        <v>824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163.80000000000001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445.50000000000006</v>
      </c>
      <c r="X812" s="14">
        <f t="shared" si="294"/>
        <v>218.4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580.5</v>
      </c>
      <c r="AC812" s="15">
        <f t="shared" si="295"/>
        <v>798.9</v>
      </c>
      <c r="AD812" s="48">
        <f>(ROUND(AC812-AC803,1)/AC803)</f>
        <v>0.1748529411764706</v>
      </c>
      <c r="AE812" s="113"/>
      <c r="AF812" s="60"/>
      <c r="AH812" s="59"/>
    </row>
    <row r="813" spans="1:34">
      <c r="A813" s="99" t="s">
        <v>825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688.5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816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816</v>
      </c>
      <c r="AD813" s="48">
        <f>(ROUND(AC813-AC803,1)/AC803)</f>
        <v>0.2</v>
      </c>
      <c r="AE813" s="113"/>
      <c r="AF813" s="60"/>
      <c r="AH813" s="59"/>
    </row>
    <row r="814" spans="1:34">
      <c r="A814" s="99" t="s">
        <v>826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688.5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816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816</v>
      </c>
      <c r="AD814" s="48">
        <f>(ROUND(AC814-AC803,1)/AC803)</f>
        <v>0.2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688.5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816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816</v>
      </c>
      <c r="AD815" s="48">
        <f>(ROUND(AC815-AC803,1)/AC803)</f>
        <v>0.2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569.84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705.84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705.8</v>
      </c>
      <c r="AD816" s="48">
        <f>(ROUND(AC816-AC803,1)/AC803)</f>
        <v>3.7941176470588235E-2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569.84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705.84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705.8</v>
      </c>
      <c r="AD817" s="48">
        <f>(ROUND(AC817-AC803,1)/AC803)</f>
        <v>3.7941176470588235E-2</v>
      </c>
      <c r="AE817" s="113" t="s">
        <v>792</v>
      </c>
      <c r="AF817" s="60"/>
      <c r="AH817" s="59"/>
    </row>
    <row r="818" spans="1:34">
      <c r="A818" s="106" t="s">
        <v>0</v>
      </c>
      <c r="B818" s="90" t="s">
        <v>1011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180</v>
      </c>
      <c r="T818" s="52">
        <f>(O818/100)*(K818*$K$3)</f>
        <v>225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280</v>
      </c>
      <c r="Y818" s="52">
        <f t="shared" ref="Y818:Y832" si="298">O818+T818</f>
        <v>375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655</v>
      </c>
      <c r="AD818" s="58"/>
      <c r="AE818" s="113"/>
      <c r="AF818" s="60"/>
      <c r="AH818" s="59"/>
    </row>
    <row r="819" spans="1:34">
      <c r="A819" s="99" t="s">
        <v>793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392</v>
      </c>
      <c r="T819" s="14">
        <f>(O819/100)*(K819*$K$4)</f>
        <v>180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472</v>
      </c>
      <c r="Y819" s="14">
        <f t="shared" si="298"/>
        <v>300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772</v>
      </c>
      <c r="AD819" s="48">
        <f>(ROUND(AC819-AC818,1)/AC818)</f>
        <v>0.17862595419847327</v>
      </c>
      <c r="AE819" s="113"/>
      <c r="AF819" s="60"/>
      <c r="AH819" s="59"/>
    </row>
    <row r="820" spans="1:34">
      <c r="A820" s="99" t="s">
        <v>794</v>
      </c>
      <c r="B820" s="91">
        <v>16</v>
      </c>
      <c r="C820" s="21" t="s">
        <v>827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168</v>
      </c>
      <c r="T820" s="14">
        <f>(O820/100)*(K820*$K$5)</f>
        <v>210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268</v>
      </c>
      <c r="Y820" s="14">
        <f t="shared" si="298"/>
        <v>360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628</v>
      </c>
      <c r="AD820" s="48">
        <f>(ROUND(AC820-AC818,1)/AC818)</f>
        <v>-4.1221374045801527E-2</v>
      </c>
      <c r="AE820" s="113"/>
      <c r="AF820" s="60"/>
      <c r="AH820" s="59"/>
    </row>
    <row r="821" spans="1:34">
      <c r="A821" s="99" t="s">
        <v>795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168</v>
      </c>
      <c r="T821" s="14">
        <f>(O821/100)*(K821*$K$6)</f>
        <v>210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268</v>
      </c>
      <c r="Y821" s="14">
        <f t="shared" si="298"/>
        <v>360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628</v>
      </c>
      <c r="AD821" s="48">
        <f>(ROUND(AC821-AC818,1)/AC818)</f>
        <v>-4.1221374045801527E-2</v>
      </c>
      <c r="AE821" s="113"/>
      <c r="AF821" s="60"/>
      <c r="AH821" s="59"/>
    </row>
    <row r="822" spans="1:34">
      <c r="A822" s="99" t="s">
        <v>796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168</v>
      </c>
      <c r="T822" s="14">
        <f>(O822/100)*(K822*$K$7)</f>
        <v>210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268</v>
      </c>
      <c r="Y822" s="14">
        <f t="shared" si="298"/>
        <v>360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628</v>
      </c>
      <c r="AD822" s="48">
        <f>(ROUND(AC822-AC818,1)/AC818)</f>
        <v>-4.1221374045801527E-2</v>
      </c>
      <c r="AE822" s="113"/>
      <c r="AF822" s="60"/>
      <c r="AH822" s="59"/>
    </row>
    <row r="823" spans="1:34">
      <c r="A823" s="99" t="s">
        <v>646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168</v>
      </c>
      <c r="T823" s="14">
        <f>(O823/100)*(K823*$K$8)</f>
        <v>210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268</v>
      </c>
      <c r="Y823" s="14">
        <f t="shared" si="298"/>
        <v>360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628</v>
      </c>
      <c r="AD823" s="48">
        <f>(ROUND(AC823-AC818,1)/AC818)</f>
        <v>-4.1221374045801527E-2</v>
      </c>
      <c r="AE823" s="113"/>
      <c r="AF823" s="60"/>
      <c r="AH823" s="59"/>
    </row>
    <row r="824" spans="1:34">
      <c r="A824" s="99" t="s">
        <v>587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58.5</v>
      </c>
      <c r="T824" s="14">
        <f>(O824/100)*(K824*$K$9)</f>
        <v>567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91</v>
      </c>
      <c r="Y824" s="14">
        <f t="shared" si="298"/>
        <v>777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868</v>
      </c>
      <c r="AD824" s="48">
        <f>(ROUND(AC824-AC818,1)/AC818)</f>
        <v>0.32519083969465651</v>
      </c>
      <c r="AE824" s="113"/>
      <c r="AF824" s="60"/>
      <c r="AH824" s="59"/>
    </row>
    <row r="825" spans="1:34">
      <c r="A825" s="99" t="s">
        <v>822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420</v>
      </c>
      <c r="Q825" s="14">
        <f>G825*$G$10</f>
        <v>0</v>
      </c>
      <c r="R825" s="14">
        <f>H825*$H$10</f>
        <v>0</v>
      </c>
      <c r="S825" s="14">
        <f>(N825/100)*(I825*$I$10)+(N825/100)*(J825*$J$10)</f>
        <v>0</v>
      </c>
      <c r="T825" s="14">
        <f>(O825/100)*(K825*$J$10)</f>
        <v>0</v>
      </c>
      <c r="U825" s="14">
        <f>(P825/100)*(K825*$K$10)+(P825/100)*(L825*$L$10)</f>
        <v>0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32.5</v>
      </c>
      <c r="Y825" s="14">
        <f t="shared" si="298"/>
        <v>0</v>
      </c>
      <c r="Z825" s="14">
        <f t="shared" si="299"/>
        <v>420</v>
      </c>
      <c r="AA825" s="14">
        <f t="shared" si="300"/>
        <v>0</v>
      </c>
      <c r="AB825" s="14">
        <f t="shared" si="302"/>
        <v>0</v>
      </c>
      <c r="AC825" s="15">
        <f t="shared" si="301"/>
        <v>452.5</v>
      </c>
      <c r="AD825" s="48">
        <f>(ROUND(AC825-AC818,1)/AC818)</f>
        <v>-0.30916030534351147</v>
      </c>
      <c r="AE825" s="113"/>
      <c r="AF825" s="60"/>
      <c r="AH825" s="59"/>
    </row>
    <row r="826" spans="1:34">
      <c r="A826" s="99" t="s">
        <v>823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58.5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504</v>
      </c>
      <c r="W826" s="14">
        <f>(R826/100)*(K826*$K$11)+(R826/100)*(L826*$L$11)</f>
        <v>0</v>
      </c>
      <c r="X826" s="14">
        <f t="shared" si="297"/>
        <v>91</v>
      </c>
      <c r="Y826" s="14">
        <f t="shared" si="298"/>
        <v>0</v>
      </c>
      <c r="Z826" s="14">
        <f t="shared" si="299"/>
        <v>0</v>
      </c>
      <c r="AA826" s="14">
        <f t="shared" si="300"/>
        <v>714</v>
      </c>
      <c r="AB826" s="14">
        <f t="shared" si="302"/>
        <v>0</v>
      </c>
      <c r="AC826" s="15">
        <f t="shared" si="301"/>
        <v>805</v>
      </c>
      <c r="AD826" s="48">
        <f>(ROUND(AC826-AC818,1)/AC818)</f>
        <v>0.22900763358778625</v>
      </c>
      <c r="AE826" s="113"/>
      <c r="AF826" s="60"/>
      <c r="AH826" s="59"/>
    </row>
    <row r="827" spans="1:34">
      <c r="A827" s="99" t="s">
        <v>824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58.5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504</v>
      </c>
      <c r="X827" s="14">
        <f t="shared" si="297"/>
        <v>91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714</v>
      </c>
      <c r="AC827" s="15">
        <f t="shared" si="301"/>
        <v>805</v>
      </c>
      <c r="AD827" s="48">
        <f>(ROUND(AC827-AC818,1)/AC818)</f>
        <v>0.22900763358778625</v>
      </c>
      <c r="AE827" s="113"/>
      <c r="AF827" s="60"/>
      <c r="AH827" s="59"/>
    </row>
    <row r="828" spans="1:34">
      <c r="A828" s="99" t="s">
        <v>825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270</v>
      </c>
      <c r="T828" s="14">
        <f>(O828/100)*(K828*$K$13)+(O828/100)*(M828*$M$13)</f>
        <v>371.25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345</v>
      </c>
      <c r="Y828" s="14">
        <f t="shared" si="298"/>
        <v>483.75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828.8</v>
      </c>
      <c r="AD828" s="48">
        <f>(ROUND(AC828-AC818,1)/AC818)</f>
        <v>0.26534351145038171</v>
      </c>
      <c r="AE828" s="113"/>
      <c r="AF828" s="60"/>
      <c r="AH828" s="60"/>
    </row>
    <row r="829" spans="1:34">
      <c r="A829" s="99" t="s">
        <v>826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667.80000000000007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826.80000000000007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826.8</v>
      </c>
      <c r="AD829" s="48">
        <f>(ROUND(AC829-AC818,1)/AC818)</f>
        <v>0.26229007633587786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667.80000000000007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826.80000000000007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826.8</v>
      </c>
      <c r="AD830" s="48">
        <f>(ROUND(AC830-AC818,1)/AC818)</f>
        <v>0.26229007633587786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376</v>
      </c>
      <c r="T831" s="14">
        <f>(O831/100)*(K831*$K$16)</f>
        <v>180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456</v>
      </c>
      <c r="Y831" s="14">
        <f t="shared" si="298"/>
        <v>300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756</v>
      </c>
      <c r="AD831" s="48">
        <f>(ROUND(AC831-AC818,1)/AC818)</f>
        <v>0.15419847328244274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320</v>
      </c>
      <c r="T832" s="14">
        <f>(O832/100)*(K832*$K$17)</f>
        <v>180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400</v>
      </c>
      <c r="Y832" s="14">
        <f t="shared" si="298"/>
        <v>300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700</v>
      </c>
      <c r="AD832" s="48">
        <f>(ROUND(AC832-AC818,1)/AC818)</f>
        <v>6.8702290076335881E-2</v>
      </c>
      <c r="AE832" s="113" t="s">
        <v>792</v>
      </c>
      <c r="AF832" s="60"/>
      <c r="AH832" s="59"/>
    </row>
    <row r="833" spans="1:34">
      <c r="A833" s="107"/>
      <c r="B833" s="152" t="s">
        <v>42</v>
      </c>
      <c r="C833" s="152"/>
      <c r="D833" s="152"/>
      <c r="E833" s="152"/>
      <c r="F833" s="152"/>
      <c r="G833" s="152"/>
      <c r="H833" s="152"/>
      <c r="I833" s="152"/>
      <c r="J833" s="152"/>
      <c r="K833" s="152"/>
      <c r="L833" s="152"/>
      <c r="M833" s="152"/>
      <c r="N833" s="152"/>
      <c r="O833" s="152"/>
      <c r="P833" s="152"/>
      <c r="Q833" s="152"/>
      <c r="R833" s="152"/>
      <c r="S833" s="152"/>
      <c r="T833" s="152"/>
      <c r="U833" s="152"/>
      <c r="V833" s="152"/>
      <c r="W833" s="152"/>
      <c r="X833" s="152"/>
      <c r="Y833" s="152"/>
      <c r="Z833" s="152"/>
      <c r="AA833" s="152"/>
      <c r="AB833" s="152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571.20000000000005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795.2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795.2</v>
      </c>
      <c r="AD834" s="48">
        <v>0</v>
      </c>
      <c r="AE834" s="113"/>
      <c r="AF834" s="60"/>
      <c r="AH834" s="59"/>
    </row>
    <row r="835" spans="1:34">
      <c r="A835" s="99" t="s">
        <v>793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727.55200000000013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906.75200000000018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906.8</v>
      </c>
      <c r="AD835" s="48">
        <f>(ROUND(AC835-AC834,1)/AC834)</f>
        <v>0.14034205231388328</v>
      </c>
      <c r="AE835" s="113"/>
      <c r="AF835" s="60"/>
      <c r="AH835" s="59"/>
    </row>
    <row r="836" spans="1:34">
      <c r="A836" s="99" t="s">
        <v>794</v>
      </c>
      <c r="B836" s="87">
        <v>10</v>
      </c>
      <c r="C836" s="21" t="s">
        <v>827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533.12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757.12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757.1</v>
      </c>
      <c r="AD836" s="48">
        <f>(ROUND(AC836-AC834,1)/AC834)</f>
        <v>-4.7912474849094569E-2</v>
      </c>
      <c r="AE836" s="113"/>
      <c r="AF836" s="60"/>
      <c r="AH836" s="59"/>
    </row>
    <row r="837" spans="1:34">
      <c r="A837" s="99" t="s">
        <v>795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533.12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757.12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757.1</v>
      </c>
      <c r="AD837" s="48">
        <f>(ROUND(AC837-AC834,1)/AC834)</f>
        <v>-4.7912474849094569E-2</v>
      </c>
      <c r="AE837" s="113"/>
      <c r="AF837" s="60"/>
      <c r="AH837" s="59"/>
    </row>
    <row r="838" spans="1:34">
      <c r="A838" s="99" t="s">
        <v>796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533.12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757.12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757.1</v>
      </c>
      <c r="AD838" s="48">
        <f>(ROUND(AC838-AC834,1)/AC834)</f>
        <v>-4.7912474849094569E-2</v>
      </c>
      <c r="AE838" s="113"/>
      <c r="AF838" s="60"/>
      <c r="AH838" s="59"/>
    </row>
    <row r="839" spans="1:34">
      <c r="A839" s="99" t="s">
        <v>646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533.12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757.12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757.1</v>
      </c>
      <c r="AD839" s="48">
        <f>(ROUND(AC839-AC834,1)/AC834)</f>
        <v>-4.7912474849094569E-2</v>
      </c>
      <c r="AE839" s="113"/>
      <c r="AF839" s="60"/>
      <c r="AH839" s="59"/>
    </row>
    <row r="840" spans="1:34">
      <c r="A840" s="99" t="s">
        <v>587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218.79</v>
      </c>
      <c r="T840" s="14">
        <f>(O840/100)*(K840*$K$9)</f>
        <v>469.8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304.58999999999997</v>
      </c>
      <c r="Y840" s="14">
        <f t="shared" si="304"/>
        <v>643.79999999999995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948.4</v>
      </c>
      <c r="AD840" s="48">
        <f>(ROUND(AC840-AC834,1)/AC834)</f>
        <v>0.19265593561368208</v>
      </c>
      <c r="AE840" s="113"/>
      <c r="AF840" s="60"/>
      <c r="AH840" s="59"/>
    </row>
    <row r="841" spans="1:34">
      <c r="A841" s="99" t="s">
        <v>822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348</v>
      </c>
      <c r="Q841" s="14">
        <f>G841*$G$10</f>
        <v>0</v>
      </c>
      <c r="R841" s="14">
        <f>H841*$H$10</f>
        <v>0</v>
      </c>
      <c r="S841" s="14">
        <f>(N841/100)*(I841*$I$10)+(N841/100)*(J841*$J$10)</f>
        <v>0</v>
      </c>
      <c r="T841" s="14">
        <f>(O841/100)*(K841*$J$10)</f>
        <v>0</v>
      </c>
      <c r="U841" s="14">
        <f>(P841/100)*(K841*$K$10)+(P841/100)*(L841*$L$10)</f>
        <v>0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85.8</v>
      </c>
      <c r="Y841" s="14">
        <f t="shared" si="304"/>
        <v>0</v>
      </c>
      <c r="Z841" s="14">
        <f t="shared" si="305"/>
        <v>348</v>
      </c>
      <c r="AA841" s="14">
        <f t="shared" si="306"/>
        <v>0</v>
      </c>
      <c r="AB841" s="14">
        <f t="shared" si="308"/>
        <v>0</v>
      </c>
      <c r="AC841" s="15">
        <f t="shared" si="307"/>
        <v>433.8</v>
      </c>
      <c r="AD841" s="48">
        <f>(ROUND(AC841-AC834,1)/AC834)</f>
        <v>-0.45447686116700198</v>
      </c>
      <c r="AE841" s="113"/>
      <c r="AF841" s="60"/>
      <c r="AH841" s="59"/>
    </row>
    <row r="842" spans="1:34">
      <c r="A842" s="99" t="s">
        <v>823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218.79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469.8</v>
      </c>
      <c r="W842" s="14">
        <f>(R842/100)*(K842*$K$11)+(R842/100)*(L842*$L$11)</f>
        <v>0</v>
      </c>
      <c r="X842" s="14">
        <f t="shared" si="303"/>
        <v>304.58999999999997</v>
      </c>
      <c r="Y842" s="14">
        <f t="shared" si="304"/>
        <v>0</v>
      </c>
      <c r="Z842" s="14">
        <f t="shared" si="305"/>
        <v>0</v>
      </c>
      <c r="AA842" s="14">
        <f t="shared" si="306"/>
        <v>643.79999999999995</v>
      </c>
      <c r="AB842" s="14">
        <f t="shared" si="308"/>
        <v>0</v>
      </c>
      <c r="AC842" s="15">
        <f t="shared" si="307"/>
        <v>948.4</v>
      </c>
      <c r="AD842" s="48">
        <f>(ROUND(AC842-AC834,1)/AC834)</f>
        <v>0.19265593561368208</v>
      </c>
      <c r="AE842" s="113"/>
      <c r="AF842" s="60"/>
      <c r="AH842" s="59"/>
    </row>
    <row r="843" spans="1:34">
      <c r="A843" s="99" t="s">
        <v>824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218.79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469.8</v>
      </c>
      <c r="X843" s="14">
        <f t="shared" si="303"/>
        <v>304.58999999999997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643.79999999999995</v>
      </c>
      <c r="AC843" s="15">
        <f t="shared" si="307"/>
        <v>948.4</v>
      </c>
      <c r="AD843" s="48">
        <f>(ROUND(AC843-AC834,1)/AC834)</f>
        <v>0.19265593561368208</v>
      </c>
      <c r="AE843" s="113"/>
      <c r="AF843" s="60"/>
      <c r="AH843" s="59"/>
    </row>
    <row r="844" spans="1:34">
      <c r="A844" s="99" t="s">
        <v>825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791.28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959.28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959.3</v>
      </c>
      <c r="AD844" s="48">
        <f>(ROUND(AC844-AC834,1)/AC834)</f>
        <v>0.20636317907444665</v>
      </c>
      <c r="AE844" s="113"/>
      <c r="AF844" s="60"/>
      <c r="AH844" s="59"/>
    </row>
    <row r="845" spans="1:34">
      <c r="A845" s="99" t="s">
        <v>826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791.28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959.28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959.3</v>
      </c>
      <c r="AD845" s="48">
        <f>(ROUND(AC845-AC834,1)/AC834)</f>
        <v>0.20636317907444665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791.28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959.28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959.3</v>
      </c>
      <c r="AD846" s="48">
        <f>(ROUND(AC846-AC834,1)/AC834)</f>
        <v>0.20636317907444665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597.63200000000006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776.83200000000011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776.8</v>
      </c>
      <c r="AD847" s="48">
        <f>(ROUND(AC847-AC834,1)/AC834)</f>
        <v>-2.3138832997987923E-2</v>
      </c>
      <c r="AE847" s="113" t="s">
        <v>792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707.84000000000015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887.04000000000019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887</v>
      </c>
      <c r="AD848" s="48">
        <f>(ROUND(AC848-AC834,1)/AC834)</f>
        <v>0.11544265593561368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556.79999999999995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788.8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788.8</v>
      </c>
      <c r="AD849" s="58">
        <v>0</v>
      </c>
      <c r="AE849" s="113"/>
      <c r="AF849" s="60"/>
      <c r="AH849" s="59"/>
    </row>
    <row r="850" spans="1:34">
      <c r="A850" s="99" t="s">
        <v>793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766.52800000000013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952.12800000000016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952.1</v>
      </c>
      <c r="AD850" s="48">
        <f>(ROUND(AC850-AC849,1)/AC849)</f>
        <v>0.20702332657200814</v>
      </c>
      <c r="AE850" s="113"/>
      <c r="AF850" s="60"/>
      <c r="AH850" s="59"/>
    </row>
    <row r="851" spans="1:34">
      <c r="A851" s="99" t="s">
        <v>794</v>
      </c>
      <c r="B851" s="89">
        <v>16</v>
      </c>
      <c r="C851" s="21" t="s">
        <v>827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519.67999999999995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751.68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751.7</v>
      </c>
      <c r="AD851" s="48">
        <f>(ROUND(AC851-AC849,1)/AC849)</f>
        <v>-4.7033468559837734E-2</v>
      </c>
      <c r="AE851" s="113"/>
      <c r="AF851" s="60"/>
      <c r="AH851" s="59"/>
    </row>
    <row r="852" spans="1:34">
      <c r="A852" s="99" t="s">
        <v>795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519.67999999999995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751.68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751.7</v>
      </c>
      <c r="AD852" s="48">
        <f>(ROUND(AC852-AC849,1)/AC849)</f>
        <v>-4.7033468559837734E-2</v>
      </c>
      <c r="AE852" s="113"/>
      <c r="AF852" s="60"/>
      <c r="AH852" s="59"/>
    </row>
    <row r="853" spans="1:34">
      <c r="A853" s="99" t="s">
        <v>796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519.67999999999995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751.68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751.7</v>
      </c>
      <c r="AD853" s="48">
        <f>(ROUND(AC853-AC849,1)/AC849)</f>
        <v>-4.7033468559837734E-2</v>
      </c>
      <c r="AE853" s="113"/>
      <c r="AF853" s="60"/>
      <c r="AH853" s="59"/>
    </row>
    <row r="854" spans="1:34">
      <c r="A854" s="99" t="s">
        <v>646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519.67999999999995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751.68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751.7</v>
      </c>
      <c r="AD854" s="48">
        <f>(ROUND(AC854-AC849,1)/AC849)</f>
        <v>-4.7033468559837734E-2</v>
      </c>
      <c r="AE854" s="113"/>
      <c r="AF854" s="60"/>
      <c r="AH854" s="59"/>
    </row>
    <row r="855" spans="1:34">
      <c r="A855" s="99" t="s">
        <v>587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180.96</v>
      </c>
      <c r="T855" s="14">
        <f>(O855/100)*(K855*$K$9)</f>
        <v>481.95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256.36</v>
      </c>
      <c r="Y855" s="14">
        <f t="shared" si="310"/>
        <v>670.95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927.3</v>
      </c>
      <c r="AD855" s="48">
        <f>(ROUND(AC855-AC849,1)/AC849)</f>
        <v>0.17558316430020285</v>
      </c>
      <c r="AE855" s="113"/>
      <c r="AF855" s="60"/>
      <c r="AH855" s="59"/>
    </row>
    <row r="856" spans="1:34">
      <c r="A856" s="99" t="s">
        <v>822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378</v>
      </c>
      <c r="Q856" s="14">
        <f>G856*$G$10</f>
        <v>0</v>
      </c>
      <c r="R856" s="14">
        <f>H856*$H$10</f>
        <v>0</v>
      </c>
      <c r="S856" s="14">
        <f>(N856/100)*(I856*$I$10)+(N856/100)*(J856*$J$10)</f>
        <v>0</v>
      </c>
      <c r="T856" s="14">
        <f>(O856/100)*(K856*$J$10)</f>
        <v>0</v>
      </c>
      <c r="U856" s="14">
        <f>(P856/100)*(K856*$K$10)+(P856/100)*(L856*$L$10)</f>
        <v>0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75.400000000000006</v>
      </c>
      <c r="Y856" s="14">
        <f t="shared" si="310"/>
        <v>0</v>
      </c>
      <c r="Z856" s="14">
        <f t="shared" si="311"/>
        <v>378</v>
      </c>
      <c r="AA856" s="14">
        <f t="shared" si="312"/>
        <v>0</v>
      </c>
      <c r="AB856" s="14">
        <f t="shared" si="314"/>
        <v>0</v>
      </c>
      <c r="AC856" s="15">
        <f t="shared" si="313"/>
        <v>453.4</v>
      </c>
      <c r="AD856" s="48">
        <f>(ROUND(AC856-AC849,1)/AC849)</f>
        <v>-0.42520283975659229</v>
      </c>
      <c r="AE856" s="113"/>
      <c r="AF856" s="60"/>
      <c r="AH856" s="59"/>
    </row>
    <row r="857" spans="1:34">
      <c r="A857" s="99" t="s">
        <v>823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180.96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481.95</v>
      </c>
      <c r="W857" s="14">
        <f>(R857/100)*(K857*$K$11)+(R857/100)*(L857*$L$11)</f>
        <v>0</v>
      </c>
      <c r="X857" s="14">
        <f t="shared" si="309"/>
        <v>256.36</v>
      </c>
      <c r="Y857" s="14">
        <f t="shared" si="310"/>
        <v>0</v>
      </c>
      <c r="Z857" s="14">
        <f t="shared" si="311"/>
        <v>0</v>
      </c>
      <c r="AA857" s="14">
        <f t="shared" si="312"/>
        <v>670.95</v>
      </c>
      <c r="AB857" s="14">
        <f t="shared" si="314"/>
        <v>0</v>
      </c>
      <c r="AC857" s="15">
        <f t="shared" si="313"/>
        <v>927.3</v>
      </c>
      <c r="AD857" s="48">
        <f>(ROUND(AC857-AC849,1)/AC849)</f>
        <v>0.17558316430020285</v>
      </c>
      <c r="AE857" s="113"/>
      <c r="AF857" s="60"/>
      <c r="AH857" s="59"/>
    </row>
    <row r="858" spans="1:34">
      <c r="A858" s="99" t="s">
        <v>824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180.96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481.95</v>
      </c>
      <c r="X858" s="14">
        <f t="shared" si="309"/>
        <v>256.36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670.95</v>
      </c>
      <c r="AC858" s="15">
        <f t="shared" si="313"/>
        <v>927.3</v>
      </c>
      <c r="AD858" s="48">
        <f>(ROUND(AC858-AC849,1)/AC849)</f>
        <v>0.17558316430020285</v>
      </c>
      <c r="AE858" s="113"/>
      <c r="AF858" s="60"/>
      <c r="AH858" s="59"/>
    </row>
    <row r="859" spans="1:34">
      <c r="A859" s="99" t="s">
        <v>825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783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957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957</v>
      </c>
      <c r="AD859" s="48">
        <f>(ROUND(AC859-AC849,1)/AC849)</f>
        <v>0.21323529411764705</v>
      </c>
      <c r="AE859" s="113"/>
      <c r="AF859" s="60"/>
      <c r="AH859" s="59"/>
    </row>
    <row r="860" spans="1:34">
      <c r="A860" s="99" t="s">
        <v>826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783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957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957</v>
      </c>
      <c r="AD860" s="48">
        <f>(ROUND(AC860-AC849,1)/AC849)</f>
        <v>0.21323529411764705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783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957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957</v>
      </c>
      <c r="AD861" s="48">
        <f>(ROUND(AC861-AC849,1)/AC849)</f>
        <v>0.21323529411764705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650.52800000000013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836.12800000000016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836.1</v>
      </c>
      <c r="AD862" s="48">
        <f>(ROUND(AC862-AC849,1)/AC849)</f>
        <v>5.9964503042596345E-2</v>
      </c>
      <c r="AE862" s="113" t="s">
        <v>792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650.52800000000013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836.12800000000016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836.1</v>
      </c>
      <c r="AD863" s="48">
        <f>(ROUND(AC863-AC849,1)/AC849)</f>
        <v>5.9964503042596345E-2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600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800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800</v>
      </c>
      <c r="AD864" s="58">
        <v>0</v>
      </c>
      <c r="AE864" s="113"/>
      <c r="AF864" s="60"/>
      <c r="AH864" s="59"/>
    </row>
    <row r="865" spans="1:34">
      <c r="A865" s="99" t="s">
        <v>793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744.8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904.8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904.8</v>
      </c>
      <c r="AD865" s="48">
        <f>(ROUND(AC865-AC864,1)/AC864)</f>
        <v>0.13100000000000001</v>
      </c>
      <c r="AE865" s="113"/>
      <c r="AF865" s="60"/>
      <c r="AH865" s="59"/>
    </row>
    <row r="866" spans="1:34">
      <c r="A866" s="99" t="s">
        <v>794</v>
      </c>
      <c r="B866" s="87">
        <v>16</v>
      </c>
      <c r="C866" s="21" t="s">
        <v>827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560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760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760</v>
      </c>
      <c r="AD866" s="48">
        <f>(ROUND(AC866-AC864,1)/AC864)</f>
        <v>-0.05</v>
      </c>
      <c r="AE866" s="113"/>
      <c r="AF866" s="60"/>
      <c r="AH866" s="59"/>
    </row>
    <row r="867" spans="1:34">
      <c r="A867" s="99" t="s">
        <v>795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560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760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760</v>
      </c>
      <c r="AD867" s="48">
        <f>(ROUND(AC867-AC864,1)/AC864)</f>
        <v>-0.05</v>
      </c>
      <c r="AE867" s="113"/>
      <c r="AF867" s="60"/>
      <c r="AH867" s="59"/>
    </row>
    <row r="868" spans="1:34">
      <c r="A868" s="99" t="s">
        <v>796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560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760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760</v>
      </c>
      <c r="AD868" s="48">
        <f>(ROUND(AC868-AC864,1)/AC864)</f>
        <v>-0.05</v>
      </c>
      <c r="AE868" s="113"/>
      <c r="AF868" s="60"/>
      <c r="AH868" s="59"/>
    </row>
    <row r="869" spans="1:34">
      <c r="A869" s="99" t="s">
        <v>646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560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760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760</v>
      </c>
      <c r="AD869" s="48">
        <f>(ROUND(AC869-AC864,1)/AC864)</f>
        <v>-0.05</v>
      </c>
      <c r="AE869" s="113"/>
      <c r="AF869" s="60"/>
      <c r="AH869" s="59"/>
    </row>
    <row r="870" spans="1:34">
      <c r="A870" s="99" t="s">
        <v>587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195</v>
      </c>
      <c r="T870" s="14">
        <f>(O870/100)*(K870*$K$9)</f>
        <v>519.75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260</v>
      </c>
      <c r="Y870" s="14">
        <f t="shared" si="310"/>
        <v>684.75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944.8</v>
      </c>
      <c r="AD870" s="48">
        <f>(ROUND(AC870-AC864,1)/AC864)</f>
        <v>0.18100000000000002</v>
      </c>
      <c r="AE870" s="113"/>
      <c r="AF870" s="60"/>
      <c r="AH870" s="59"/>
    </row>
    <row r="871" spans="1:34">
      <c r="A871" s="99" t="s">
        <v>822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330</v>
      </c>
      <c r="Q871" s="14">
        <f>G871*$G$10</f>
        <v>0</v>
      </c>
      <c r="R871" s="14">
        <f>H871*$H$10</f>
        <v>0</v>
      </c>
      <c r="S871" s="14">
        <f>(N871/100)*(I871*$I$10)+(N871/100)*(J871*$J$10)</f>
        <v>0</v>
      </c>
      <c r="T871" s="14">
        <f>(O871/100)*(K871*$J$10)</f>
        <v>0</v>
      </c>
      <c r="U871" s="14">
        <f>(P871/100)*(K871*$K$10)+(P871/100)*(L871*$L$10)</f>
        <v>0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65</v>
      </c>
      <c r="Y871" s="14">
        <f t="shared" si="310"/>
        <v>0</v>
      </c>
      <c r="Z871" s="14">
        <f t="shared" si="311"/>
        <v>330</v>
      </c>
      <c r="AA871" s="14">
        <f t="shared" si="312"/>
        <v>0</v>
      </c>
      <c r="AB871" s="14">
        <f t="shared" si="316"/>
        <v>0</v>
      </c>
      <c r="AC871" s="15">
        <f t="shared" si="315"/>
        <v>395</v>
      </c>
      <c r="AD871" s="48">
        <f>(ROUND(AC871-AC864,1)/AC864)</f>
        <v>-0.50624999999999998</v>
      </c>
      <c r="AE871" s="113"/>
      <c r="AF871" s="60"/>
      <c r="AH871" s="59"/>
    </row>
    <row r="872" spans="1:34">
      <c r="A872" s="99" t="s">
        <v>823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195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519.75</v>
      </c>
      <c r="W872" s="14">
        <f>(R872/100)*(K872*$K$11)+(R872/100)*(L872*$L$11)</f>
        <v>0</v>
      </c>
      <c r="X872" s="14">
        <f t="shared" si="309"/>
        <v>260</v>
      </c>
      <c r="Y872" s="14">
        <f t="shared" si="310"/>
        <v>0</v>
      </c>
      <c r="Z872" s="14">
        <f t="shared" si="311"/>
        <v>0</v>
      </c>
      <c r="AA872" s="14">
        <f t="shared" si="312"/>
        <v>684.75</v>
      </c>
      <c r="AB872" s="14">
        <f t="shared" si="316"/>
        <v>0</v>
      </c>
      <c r="AC872" s="15">
        <f t="shared" si="315"/>
        <v>944.8</v>
      </c>
      <c r="AD872" s="48">
        <f>(ROUND(AC872-AC864,1)/AC864)</f>
        <v>0.18100000000000002</v>
      </c>
      <c r="AE872" s="113"/>
      <c r="AF872" s="60"/>
      <c r="AH872" s="59"/>
    </row>
    <row r="873" spans="1:34">
      <c r="A873" s="99" t="s">
        <v>824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195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519.75</v>
      </c>
      <c r="X873" s="14">
        <f t="shared" si="309"/>
        <v>260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684.75</v>
      </c>
      <c r="AC873" s="15">
        <f t="shared" si="315"/>
        <v>944.8</v>
      </c>
      <c r="AD873" s="48">
        <f>(ROUND(AC873-AC864,1)/AC864)</f>
        <v>0.18100000000000002</v>
      </c>
      <c r="AE873" s="113"/>
      <c r="AF873" s="60"/>
      <c r="AH873" s="59"/>
    </row>
    <row r="874" spans="1:34">
      <c r="A874" s="99" t="s">
        <v>825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810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960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960</v>
      </c>
      <c r="AD874" s="48">
        <f>(ROUND(AC874-AC864,1)/AC864)</f>
        <v>0.2</v>
      </c>
      <c r="AE874" s="113"/>
      <c r="AF874" s="60"/>
      <c r="AH874" s="59"/>
    </row>
    <row r="875" spans="1:34">
      <c r="A875" s="99" t="s">
        <v>826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810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960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960</v>
      </c>
      <c r="AD875" s="48">
        <f>(ROUND(AC875-AC864,1)/AC864)</f>
        <v>0.2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810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960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960</v>
      </c>
      <c r="AD876" s="48">
        <f>(ROUND(AC876-AC864,1)/AC864)</f>
        <v>0.2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732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892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892</v>
      </c>
      <c r="AD877" s="48">
        <f>(ROUND(AC877-AC864,1)/AC864)</f>
        <v>0.115</v>
      </c>
      <c r="AE877" s="113" t="s">
        <v>792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601.6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761.6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761.6</v>
      </c>
      <c r="AD878" s="48">
        <f>(ROUND(AC878-AC864,1)/AC864)</f>
        <v>-4.8000000000000001E-2</v>
      </c>
      <c r="AE878" s="113"/>
      <c r="AF878" s="60"/>
      <c r="AH878" s="59"/>
    </row>
    <row r="879" spans="1:34">
      <c r="A879" s="106" t="s">
        <v>0</v>
      </c>
      <c r="B879" s="88" t="s">
        <v>607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648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828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828</v>
      </c>
      <c r="AD879" s="58" t="s">
        <v>327</v>
      </c>
      <c r="AE879" s="113"/>
      <c r="AF879" s="60"/>
      <c r="AH879" s="59"/>
    </row>
    <row r="880" spans="1:34">
      <c r="A880" s="99" t="s">
        <v>793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770.4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914.4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914.4</v>
      </c>
      <c r="AD880" s="48">
        <f>(ROUND(AC880-AC879,1)/AC879)</f>
        <v>0.10434782608695653</v>
      </c>
      <c r="AE880" s="113"/>
      <c r="AF880" s="60"/>
      <c r="AH880" s="59"/>
    </row>
    <row r="881" spans="1:34">
      <c r="A881" s="99" t="s">
        <v>794</v>
      </c>
      <c r="B881" s="89">
        <v>20</v>
      </c>
      <c r="C881" s="21" t="s">
        <v>827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604.79999999999995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784.8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784.8</v>
      </c>
      <c r="AD881" s="48">
        <f>(ROUND(AC881-AC879,1)/AC879)</f>
        <v>-5.2173913043478265E-2</v>
      </c>
      <c r="AE881" s="113"/>
      <c r="AF881" s="60"/>
      <c r="AH881" s="59"/>
    </row>
    <row r="882" spans="1:34">
      <c r="A882" s="99" t="s">
        <v>795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604.79999999999995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784.8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784.8</v>
      </c>
      <c r="AD882" s="48">
        <f>(ROUND(AC882-AC879,1)/AC879)</f>
        <v>-5.2173913043478265E-2</v>
      </c>
      <c r="AE882" s="113"/>
      <c r="AF882" s="60"/>
      <c r="AH882" s="59"/>
    </row>
    <row r="883" spans="1:34">
      <c r="A883" s="99" t="s">
        <v>796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604.79999999999995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784.8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784.8</v>
      </c>
      <c r="AD883" s="48">
        <f>(ROUND(AC883-AC879,1)/AC879)</f>
        <v>-5.2173913043478265E-2</v>
      </c>
      <c r="AE883" s="113"/>
      <c r="AF883" s="60"/>
      <c r="AH883" s="59"/>
    </row>
    <row r="884" spans="1:34">
      <c r="A884" s="99" t="s">
        <v>646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604.79999999999995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784.8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784.8</v>
      </c>
      <c r="AD884" s="48">
        <f>(ROUND(AC884-AC879,1)/AC879)</f>
        <v>-5.2173913043478265E-2</v>
      </c>
      <c r="AE884" s="113"/>
      <c r="AF884" s="60"/>
      <c r="AH884" s="59"/>
    </row>
    <row r="885" spans="1:34">
      <c r="A885" s="99" t="s">
        <v>587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210.6</v>
      </c>
      <c r="T885" s="14">
        <f>(O885/100)*(K885*$K$9)+(N885/100)*(M885*$M$9)</f>
        <v>573.75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269.10000000000002</v>
      </c>
      <c r="Y885" s="14">
        <f t="shared" si="310"/>
        <v>708.75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977.9</v>
      </c>
      <c r="AD885" s="48">
        <f>(ROUND(AC885-AC879,1)/AC879)</f>
        <v>0.18103864734299518</v>
      </c>
      <c r="AE885" s="113"/>
      <c r="AF885" s="60"/>
      <c r="AH885" s="59"/>
    </row>
    <row r="886" spans="1:34">
      <c r="A886" s="99" t="s">
        <v>822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270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0</v>
      </c>
      <c r="T886" s="14">
        <f>(O886/100)*(K886*$J$10)</f>
        <v>0</v>
      </c>
      <c r="U886" s="14">
        <f>(P886/100)*(K886*$K$10)+(P886/100)*(L886*$L$10)+(N886/100)*(M886*$M$10)</f>
        <v>0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58.5</v>
      </c>
      <c r="Y886" s="14">
        <f t="shared" si="310"/>
        <v>0</v>
      </c>
      <c r="Z886" s="14">
        <f t="shared" si="311"/>
        <v>270</v>
      </c>
      <c r="AA886" s="14">
        <f t="shared" si="312"/>
        <v>0</v>
      </c>
      <c r="AB886" s="14">
        <f t="shared" si="318"/>
        <v>0</v>
      </c>
      <c r="AC886" s="15">
        <f t="shared" si="315"/>
        <v>328.5</v>
      </c>
      <c r="AD886" s="48">
        <f>(ROUND(AC886-AC879,1)/AC879)</f>
        <v>-0.60326086956521741</v>
      </c>
      <c r="AE886" s="113"/>
      <c r="AF886" s="60"/>
      <c r="AH886" s="59"/>
    </row>
    <row r="887" spans="1:34">
      <c r="A887" s="99" t="s">
        <v>823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210.6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573.75</v>
      </c>
      <c r="W887" s="14">
        <f>(R887/100)*(K887*$K$11)+(R887/100)*(L887*$L$11)</f>
        <v>0</v>
      </c>
      <c r="X887" s="14">
        <f t="shared" si="317"/>
        <v>269.10000000000002</v>
      </c>
      <c r="Y887" s="14">
        <f t="shared" si="310"/>
        <v>0</v>
      </c>
      <c r="Z887" s="14">
        <f t="shared" si="311"/>
        <v>0</v>
      </c>
      <c r="AA887" s="14">
        <f t="shared" si="312"/>
        <v>708.75</v>
      </c>
      <c r="AB887" s="14">
        <f t="shared" si="318"/>
        <v>0</v>
      </c>
      <c r="AC887" s="15">
        <f t="shared" si="315"/>
        <v>977.9</v>
      </c>
      <c r="AD887" s="48">
        <f>(ROUND(AC887-AC879,1)/AC879)</f>
        <v>0.18103864734299518</v>
      </c>
      <c r="AE887" s="113"/>
      <c r="AF887" s="60"/>
      <c r="AH887" s="59"/>
    </row>
    <row r="888" spans="1:34">
      <c r="A888" s="99" t="s">
        <v>824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210.6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573.75</v>
      </c>
      <c r="X888" s="14">
        <f t="shared" si="317"/>
        <v>269.10000000000002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708.75</v>
      </c>
      <c r="AC888" s="15">
        <f t="shared" si="315"/>
        <v>977.9</v>
      </c>
      <c r="AD888" s="48">
        <f>(ROUND(AC888-AC879,1)/AC879)</f>
        <v>0.18103864734299518</v>
      </c>
      <c r="AE888" s="113"/>
      <c r="AF888" s="60"/>
      <c r="AH888" s="59"/>
    </row>
    <row r="889" spans="1:34">
      <c r="A889" s="99" t="s">
        <v>825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891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1026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1026</v>
      </c>
      <c r="AD889" s="48">
        <f>(ROUND(AC889-AC879,1)/AC879)</f>
        <v>0.2391304347826087</v>
      </c>
      <c r="AE889" s="113"/>
      <c r="AF889" s="60"/>
      <c r="AH889" s="59"/>
    </row>
    <row r="890" spans="1:34">
      <c r="A890" s="99" t="s">
        <v>826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850.5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985.5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985.5</v>
      </c>
      <c r="AD890" s="48">
        <f>(ROUND(AC890-AC879,1)/AC879)</f>
        <v>0.19021739130434784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850.5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985.5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985.5</v>
      </c>
      <c r="AD891" s="48">
        <f>(ROUND(AC891-AC879,1)/AC879)</f>
        <v>0.19021739130434784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795.59999999999991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939.59999999999991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939.6</v>
      </c>
      <c r="AD892" s="48">
        <f>(ROUND(AC892-AC879,1)/AC879)</f>
        <v>0.13478260869565217</v>
      </c>
      <c r="AE892" s="113" t="s">
        <v>792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644.4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788.4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788.4</v>
      </c>
      <c r="AD893" s="48">
        <f>(ROUND(AC893-AC879,1)/AC879)</f>
        <v>-4.7826086956521741E-2</v>
      </c>
      <c r="AE893" s="113"/>
      <c r="AF893" s="60"/>
      <c r="AH893" s="59"/>
    </row>
    <row r="894" spans="1:34">
      <c r="A894" s="106" t="s">
        <v>0</v>
      </c>
      <c r="B894" s="86" t="s">
        <v>556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503.99999999999994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784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784</v>
      </c>
      <c r="AD894" s="58">
        <v>0</v>
      </c>
      <c r="AE894" s="113"/>
      <c r="AF894" s="60"/>
      <c r="AH894" s="59"/>
    </row>
    <row r="895" spans="1:34">
      <c r="A895" s="99" t="s">
        <v>793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666.40000000000009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890.40000000000009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890.4</v>
      </c>
      <c r="AD895" s="48">
        <f>(ROUND(AC895-AC894,1)/AC894)</f>
        <v>0.13571428571428573</v>
      </c>
      <c r="AE895" s="113"/>
      <c r="AF895" s="60"/>
      <c r="AH895" s="59"/>
    </row>
    <row r="896" spans="1:34">
      <c r="A896" s="99" t="s">
        <v>794</v>
      </c>
      <c r="B896" s="87">
        <v>0</v>
      </c>
      <c r="C896" s="21" t="s">
        <v>827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470.4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750.4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750.4</v>
      </c>
      <c r="AD896" s="48">
        <f>(ROUND(AC896-AC894,1)/AC894)</f>
        <v>-4.2857142857142858E-2</v>
      </c>
      <c r="AE896" s="113"/>
      <c r="AF896" s="60"/>
      <c r="AH896" s="59"/>
    </row>
    <row r="897" spans="1:34">
      <c r="A897" s="99" t="s">
        <v>795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470.4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750.4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750.4</v>
      </c>
      <c r="AD897" s="48">
        <f>(ROUND(AC897-AC894,1)/AC894)</f>
        <v>-4.2857142857142858E-2</v>
      </c>
      <c r="AE897" s="113"/>
      <c r="AF897" s="60"/>
      <c r="AH897" s="59"/>
    </row>
    <row r="898" spans="1:34">
      <c r="A898" s="99" t="s">
        <v>796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470.4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750.4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750.4</v>
      </c>
      <c r="AD898" s="48">
        <f>(ROUND(AC898-AC894,1)/AC894)</f>
        <v>-4.2857142857142858E-2</v>
      </c>
      <c r="AE898" s="113"/>
      <c r="AF898" s="60"/>
      <c r="AH898" s="59"/>
    </row>
    <row r="899" spans="1:34">
      <c r="A899" s="99" t="s">
        <v>646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470.4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750.4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750.4</v>
      </c>
      <c r="AD899" s="48">
        <f>(ROUND(AC899-AC894,1)/AC894)</f>
        <v>-4.2857142857142858E-2</v>
      </c>
      <c r="AE899" s="113"/>
      <c r="AF899" s="60"/>
      <c r="AH899" s="59"/>
    </row>
    <row r="900" spans="1:34">
      <c r="A900" s="99" t="s">
        <v>587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163.80000000000001</v>
      </c>
      <c r="T900" s="14">
        <f>(O900/100)*(K900*$K$9)</f>
        <v>456.74999999999994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254.8</v>
      </c>
      <c r="Y900" s="14">
        <f t="shared" si="321"/>
        <v>674.25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929.1</v>
      </c>
      <c r="AD900" s="48">
        <f>(ROUND(AC900-AC894,1)/AC894)</f>
        <v>0.18507653061224488</v>
      </c>
      <c r="AE900" s="113"/>
      <c r="AF900" s="60"/>
      <c r="AH900" s="59"/>
    </row>
    <row r="901" spans="1:34">
      <c r="A901" s="99" t="s">
        <v>822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435</v>
      </c>
      <c r="Q901" s="14">
        <f>G901*$G$10</f>
        <v>0</v>
      </c>
      <c r="R901" s="14">
        <f>H901*$H$10</f>
        <v>0</v>
      </c>
      <c r="S901" s="14">
        <f>(N901/100)*(I901*$I$10)+(N901/100)*(J901*$J$10)</f>
        <v>0</v>
      </c>
      <c r="T901" s="14">
        <f>(O901/100)*(K901*$J$10)</f>
        <v>0</v>
      </c>
      <c r="U901" s="14">
        <f>(P901/100)*(K901*$K$10)+(P901/100)*(L901*$L$10)</f>
        <v>0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91</v>
      </c>
      <c r="Y901" s="14">
        <f t="shared" si="321"/>
        <v>0</v>
      </c>
      <c r="Z901" s="14">
        <f t="shared" si="322"/>
        <v>435</v>
      </c>
      <c r="AA901" s="14">
        <f t="shared" si="323"/>
        <v>0</v>
      </c>
      <c r="AB901" s="14">
        <f t="shared" si="326"/>
        <v>0</v>
      </c>
      <c r="AC901" s="15">
        <f t="shared" si="325"/>
        <v>526</v>
      </c>
      <c r="AD901" s="48">
        <f>(ROUND(AC901-AC894,1)/AC894)</f>
        <v>-0.32908163265306123</v>
      </c>
      <c r="AE901" s="113"/>
      <c r="AF901" s="60"/>
      <c r="AH901" s="59"/>
    </row>
    <row r="902" spans="1:34">
      <c r="A902" s="99" t="s">
        <v>823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163.80000000000001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456.74999999999994</v>
      </c>
      <c r="W902" s="14">
        <f>(R902/100)*(K902*$K$11)+(R902/100)*(L902*$L$11)</f>
        <v>0</v>
      </c>
      <c r="X902" s="14">
        <f t="shared" si="320"/>
        <v>254.8</v>
      </c>
      <c r="Y902" s="14">
        <f t="shared" si="321"/>
        <v>0</v>
      </c>
      <c r="Z902" s="14">
        <f t="shared" si="322"/>
        <v>0</v>
      </c>
      <c r="AA902" s="14">
        <f t="shared" si="323"/>
        <v>674.25</v>
      </c>
      <c r="AB902" s="14">
        <f t="shared" si="326"/>
        <v>0</v>
      </c>
      <c r="AC902" s="15">
        <f t="shared" si="325"/>
        <v>929.1</v>
      </c>
      <c r="AD902" s="48">
        <f>(ROUND(AC902-AC894,1)/AC894)</f>
        <v>0.18507653061224488</v>
      </c>
      <c r="AE902" s="113"/>
      <c r="AF902" s="60"/>
      <c r="AH902" s="59"/>
    </row>
    <row r="903" spans="1:34">
      <c r="A903" s="99" t="s">
        <v>824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163.80000000000001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456.74999999999994</v>
      </c>
      <c r="X903" s="14">
        <f t="shared" si="320"/>
        <v>254.8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674.25</v>
      </c>
      <c r="AC903" s="15">
        <f t="shared" si="325"/>
        <v>929.1</v>
      </c>
      <c r="AD903" s="48">
        <f>(ROUND(AC903-AC894,1)/AC894)</f>
        <v>0.18507653061224488</v>
      </c>
      <c r="AE903" s="113"/>
      <c r="AF903" s="60"/>
      <c r="AH903" s="59"/>
    </row>
    <row r="904" spans="1:34">
      <c r="A904" s="99" t="s">
        <v>825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756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966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966</v>
      </c>
      <c r="AD904" s="48">
        <f>(ROUND(AC904-AC894,1)/AC894)</f>
        <v>0.23214285714285715</v>
      </c>
      <c r="AE904" s="113"/>
      <c r="AF904" s="60"/>
      <c r="AH904" s="59"/>
    </row>
    <row r="905" spans="1:34">
      <c r="A905" s="99" t="s">
        <v>826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756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966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966</v>
      </c>
      <c r="AD905" s="48">
        <f>(ROUND(AC905-AC894,1)/AC894)</f>
        <v>0.23214285714285715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756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966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966</v>
      </c>
      <c r="AD906" s="48">
        <f>(ROUND(AC906-AC894,1)/AC894)</f>
        <v>0.23214285714285715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517.44000000000005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741.44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741.4</v>
      </c>
      <c r="AD907" s="48">
        <f>(ROUND(AC907-AC894,1)/AC894)</f>
        <v>-5.433673469387755E-2</v>
      </c>
      <c r="AE907" s="113" t="s">
        <v>792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665.28000000000009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889.28000000000009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889.3</v>
      </c>
      <c r="AD908" s="48">
        <f>(ROUND(AC908-AC894,1)/AC894)</f>
        <v>0.13431122448979591</v>
      </c>
      <c r="AE908" s="113"/>
      <c r="AF908" s="60"/>
      <c r="AH908" s="59"/>
    </row>
    <row r="909" spans="1:34">
      <c r="A909" s="106" t="s">
        <v>0</v>
      </c>
      <c r="B909" s="88" t="s">
        <v>569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525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775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775</v>
      </c>
      <c r="AD909" s="58">
        <v>0</v>
      </c>
      <c r="AE909" s="113"/>
      <c r="AF909" s="60"/>
      <c r="AH909" s="59"/>
    </row>
    <row r="910" spans="1:34">
      <c r="A910" s="99" t="s">
        <v>793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700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900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900</v>
      </c>
      <c r="AD910" s="48">
        <f>(ROUND(AC910-AC909,1)/AC909)</f>
        <v>0.16129032258064516</v>
      </c>
      <c r="AE910" s="113"/>
      <c r="AF910" s="60"/>
      <c r="AH910" s="59"/>
    </row>
    <row r="911" spans="1:34">
      <c r="A911" s="99" t="s">
        <v>794</v>
      </c>
      <c r="B911" s="89">
        <v>16</v>
      </c>
      <c r="C911" s="21" t="s">
        <v>827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490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740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740</v>
      </c>
      <c r="AD911" s="48">
        <f>(ROUND(AC911-AC909,1)/AC909)</f>
        <v>-4.5161290322580643E-2</v>
      </c>
      <c r="AE911" s="113"/>
      <c r="AF911" s="60"/>
      <c r="AH911" s="59"/>
    </row>
    <row r="912" spans="1:34">
      <c r="A912" s="99" t="s">
        <v>795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490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740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740</v>
      </c>
      <c r="AD912" s="48">
        <f>(ROUND(AC912-AC909,1)/AC909)</f>
        <v>-4.5161290322580643E-2</v>
      </c>
      <c r="AE912" s="113"/>
      <c r="AF912" s="60"/>
      <c r="AH912" s="59"/>
    </row>
    <row r="913" spans="1:34">
      <c r="A913" s="99" t="s">
        <v>796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490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740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740</v>
      </c>
      <c r="AD913" s="48">
        <f>(ROUND(AC913-AC909,1)/AC909)</f>
        <v>-4.5161290322580643E-2</v>
      </c>
      <c r="AE913" s="113"/>
      <c r="AF913" s="60"/>
      <c r="AH913" s="59"/>
    </row>
    <row r="914" spans="1:34">
      <c r="A914" s="99" t="s">
        <v>646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490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740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740</v>
      </c>
      <c r="AD914" s="48">
        <f>(ROUND(AC914-AC909,1)/AC909)</f>
        <v>-4.5161290322580643E-2</v>
      </c>
      <c r="AE914" s="113"/>
      <c r="AF914" s="60"/>
      <c r="AH914" s="59"/>
    </row>
    <row r="915" spans="1:34">
      <c r="A915" s="99" t="s">
        <v>587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169.26000000000002</v>
      </c>
      <c r="T915" s="14">
        <f>(O915/100)*(K915*$K$9)</f>
        <v>486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249.86</v>
      </c>
      <c r="Y915" s="14">
        <f t="shared" si="321"/>
        <v>688.5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938.4</v>
      </c>
      <c r="AD915" s="48">
        <f>(ROUND(AC915-AC909,1)/AC909)</f>
        <v>0.21083870967741936</v>
      </c>
      <c r="AE915" s="113"/>
      <c r="AF915" s="60"/>
      <c r="AH915" s="59"/>
    </row>
    <row r="916" spans="1:34">
      <c r="A916" s="99" t="s">
        <v>822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405</v>
      </c>
      <c r="Q916" s="14">
        <f>G916*$G$10</f>
        <v>0</v>
      </c>
      <c r="R916" s="14">
        <f>H916*$H$10</f>
        <v>0</v>
      </c>
      <c r="S916" s="14">
        <f>(N916/100)*(I916*$I$10)+(N916/100)*(J916*$J$10)</f>
        <v>0</v>
      </c>
      <c r="T916" s="14">
        <f>(O916/100)*(K916*$J$10)</f>
        <v>0</v>
      </c>
      <c r="U916" s="14">
        <f>(P916/100)*(K916*$K$10)+(P916/100)*(L916*$L$10)</f>
        <v>0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80.600000000000009</v>
      </c>
      <c r="Y916" s="14">
        <f t="shared" si="321"/>
        <v>0</v>
      </c>
      <c r="Z916" s="14">
        <f t="shared" si="322"/>
        <v>405</v>
      </c>
      <c r="AA916" s="14">
        <f t="shared" si="323"/>
        <v>0</v>
      </c>
      <c r="AB916" s="14">
        <f t="shared" si="328"/>
        <v>0</v>
      </c>
      <c r="AC916" s="15">
        <f t="shared" si="327"/>
        <v>485.6</v>
      </c>
      <c r="AD916" s="48">
        <f>(ROUND(AC916-AC909,1)/AC909)</f>
        <v>-0.37341935483870964</v>
      </c>
      <c r="AE916" s="113"/>
      <c r="AF916" s="60"/>
      <c r="AH916" s="59"/>
    </row>
    <row r="917" spans="1:34">
      <c r="A917" s="99" t="s">
        <v>823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169.26000000000002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486</v>
      </c>
      <c r="W917" s="14">
        <f>(R917/100)*(K917*$K$11)+(R917/100)*(L917*$L$11)</f>
        <v>0</v>
      </c>
      <c r="X917" s="14">
        <f t="shared" si="320"/>
        <v>249.86</v>
      </c>
      <c r="Y917" s="14">
        <f t="shared" si="321"/>
        <v>0</v>
      </c>
      <c r="Z917" s="14">
        <f t="shared" si="322"/>
        <v>0</v>
      </c>
      <c r="AA917" s="14">
        <f t="shared" si="323"/>
        <v>688.5</v>
      </c>
      <c r="AB917" s="14">
        <f t="shared" si="328"/>
        <v>0</v>
      </c>
      <c r="AC917" s="15">
        <f t="shared" si="327"/>
        <v>938.4</v>
      </c>
      <c r="AD917" s="48">
        <f>(ROUND(AC917-AC909,1)/AC909)</f>
        <v>0.21083870967741936</v>
      </c>
      <c r="AE917" s="113"/>
      <c r="AF917" s="60"/>
      <c r="AH917" s="59"/>
    </row>
    <row r="918" spans="1:34">
      <c r="A918" s="99" t="s">
        <v>824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169.26000000000002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486</v>
      </c>
      <c r="X918" s="14">
        <f t="shared" si="320"/>
        <v>249.86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688.5</v>
      </c>
      <c r="AC918" s="15">
        <f t="shared" si="327"/>
        <v>938.4</v>
      </c>
      <c r="AD918" s="48">
        <f>(ROUND(AC918-AC909,1)/AC909)</f>
        <v>0.21083870967741936</v>
      </c>
      <c r="AE918" s="113"/>
      <c r="AF918" s="60"/>
      <c r="AH918" s="59"/>
    </row>
    <row r="919" spans="1:34">
      <c r="A919" s="99" t="s">
        <v>825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759.375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946.875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946.9</v>
      </c>
      <c r="AD919" s="48">
        <f>(ROUND(AC919-AC909,1)/AC909)</f>
        <v>0.22180645161290324</v>
      </c>
      <c r="AE919" s="113"/>
      <c r="AF919" s="60"/>
      <c r="AH919" s="59"/>
    </row>
    <row r="920" spans="1:34">
      <c r="A920" s="99" t="s">
        <v>826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759.375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946.875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946.9</v>
      </c>
      <c r="AD920" s="48">
        <f>(ROUND(AC920-AC909,1)/AC909)</f>
        <v>0.22180645161290324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759.375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946.875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946.9</v>
      </c>
      <c r="AD921" s="48">
        <f>(ROUND(AC921-AC909,1)/AC909)</f>
        <v>0.22180645161290324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545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745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745</v>
      </c>
      <c r="AD922" s="48">
        <f>(ROUND(AC922-AC909,1)/AC909)</f>
        <v>-3.870967741935484E-2</v>
      </c>
      <c r="AE922" s="113" t="s">
        <v>792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675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875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875</v>
      </c>
      <c r="AD923" s="48">
        <f>(ROUND(AC923-AC909,1)/AC909)</f>
        <v>0.12903225806451613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556.79999999999995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788.8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788.8</v>
      </c>
      <c r="AD924" s="58">
        <v>0</v>
      </c>
      <c r="AE924" s="113"/>
      <c r="AF924" s="60"/>
      <c r="AH924" s="59"/>
    </row>
    <row r="925" spans="1:34">
      <c r="A925" s="99" t="s">
        <v>793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714.56000000000017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900.1600000000002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900.2</v>
      </c>
      <c r="AD925" s="48">
        <f>(ROUND(AC925-AC924,1)/AC924)</f>
        <v>0.14122718052738339</v>
      </c>
      <c r="AE925" s="113"/>
      <c r="AF925" s="60"/>
      <c r="AH925" s="59"/>
    </row>
    <row r="926" spans="1:34">
      <c r="A926" s="99" t="s">
        <v>794</v>
      </c>
      <c r="B926" s="87">
        <v>0</v>
      </c>
      <c r="C926" s="21" t="s">
        <v>827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519.67999999999995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751.68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751.7</v>
      </c>
      <c r="AD926" s="48">
        <f>(ROUND(AC926-AC924,1)/AC924)</f>
        <v>-4.7033468559837734E-2</v>
      </c>
      <c r="AE926" s="113"/>
      <c r="AF926" s="60"/>
      <c r="AH926" s="59"/>
    </row>
    <row r="927" spans="1:34">
      <c r="A927" s="99" t="s">
        <v>795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519.67999999999995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751.68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751.7</v>
      </c>
      <c r="AD927" s="48">
        <f>(ROUND(AC927-AC924,1)/AC924)</f>
        <v>-4.7033468559837734E-2</v>
      </c>
      <c r="AE927" s="113"/>
      <c r="AF927" s="60"/>
      <c r="AH927" s="59"/>
    </row>
    <row r="928" spans="1:34">
      <c r="A928" s="99" t="s">
        <v>796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519.67999999999995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751.68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751.7</v>
      </c>
      <c r="AD928" s="48">
        <f>(ROUND(AC928-AC924,1)/AC924)</f>
        <v>-4.7033468559837734E-2</v>
      </c>
      <c r="AE928" s="113"/>
      <c r="AF928" s="60"/>
      <c r="AH928" s="59"/>
    </row>
    <row r="929" spans="1:34">
      <c r="A929" s="99" t="s">
        <v>646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519.67999999999995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751.68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751.7</v>
      </c>
      <c r="AD929" s="48">
        <f>(ROUND(AC929-AC924,1)/AC924)</f>
        <v>-4.7033468559837734E-2</v>
      </c>
      <c r="AE929" s="113"/>
      <c r="AF929" s="60"/>
      <c r="AH929" s="59"/>
    </row>
    <row r="930" spans="1:34">
      <c r="A930" s="99" t="s">
        <v>587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224.64000000000001</v>
      </c>
      <c r="T930" s="14">
        <f>(O930/100)*(K930*$K$9)</f>
        <v>443.7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318.24</v>
      </c>
      <c r="Y930" s="14">
        <f t="shared" si="330"/>
        <v>617.70000000000005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935.9</v>
      </c>
      <c r="AD930" s="48">
        <f>(ROUND(AC930-AC924,1)/AC924)</f>
        <v>0.18648580121703853</v>
      </c>
      <c r="AE930" s="113"/>
      <c r="AF930" s="60"/>
      <c r="AH930" s="59"/>
    </row>
    <row r="931" spans="1:34">
      <c r="A931" s="99" t="s">
        <v>822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348</v>
      </c>
      <c r="Q931" s="14">
        <f>G931*$G$10</f>
        <v>0</v>
      </c>
      <c r="R931" s="14">
        <f>H931*$H$10</f>
        <v>0</v>
      </c>
      <c r="S931" s="14">
        <f>(N931/100)*(I931*$I$10)+(N931/100)*(J931*$J$10)</f>
        <v>0</v>
      </c>
      <c r="T931" s="14">
        <f>(O931/100)*(K931*$J$10)</f>
        <v>0</v>
      </c>
      <c r="U931" s="14">
        <f>(P931/100)*(K931*$K$10)+(P931/100)*(L931*$L$10)</f>
        <v>0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93.600000000000009</v>
      </c>
      <c r="Y931" s="14">
        <f t="shared" si="330"/>
        <v>0</v>
      </c>
      <c r="Z931" s="14">
        <f t="shared" si="331"/>
        <v>348</v>
      </c>
      <c r="AA931" s="14">
        <f t="shared" si="332"/>
        <v>0</v>
      </c>
      <c r="AB931" s="14">
        <f t="shared" si="334"/>
        <v>0</v>
      </c>
      <c r="AC931" s="15">
        <f t="shared" si="333"/>
        <v>441.6</v>
      </c>
      <c r="AD931" s="48">
        <f>(ROUND(AC931-AC924,1)/AC924)</f>
        <v>-0.44016227180527384</v>
      </c>
      <c r="AE931" s="113"/>
      <c r="AF931" s="60"/>
      <c r="AH931" s="59"/>
    </row>
    <row r="932" spans="1:34">
      <c r="A932" s="99" t="s">
        <v>823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224.64000000000001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443.7</v>
      </c>
      <c r="W932" s="14">
        <f>(R932/100)*(K932*$K$11)+(R932/100)*(L932*$L$11)</f>
        <v>0</v>
      </c>
      <c r="X932" s="14">
        <f t="shared" si="329"/>
        <v>318.24</v>
      </c>
      <c r="Y932" s="14">
        <f t="shared" si="330"/>
        <v>0</v>
      </c>
      <c r="Z932" s="14">
        <f t="shared" si="331"/>
        <v>0</v>
      </c>
      <c r="AA932" s="14">
        <f t="shared" si="332"/>
        <v>617.70000000000005</v>
      </c>
      <c r="AB932" s="14">
        <f t="shared" si="334"/>
        <v>0</v>
      </c>
      <c r="AC932" s="15">
        <f t="shared" si="333"/>
        <v>935.9</v>
      </c>
      <c r="AD932" s="48">
        <f>(ROUND(AC932-AC924,1)/AC924)</f>
        <v>0.18648580121703853</v>
      </c>
      <c r="AE932" s="113"/>
      <c r="AF932" s="60"/>
      <c r="AH932" s="59"/>
    </row>
    <row r="933" spans="1:34">
      <c r="A933" s="99" t="s">
        <v>824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224.64000000000001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443.7</v>
      </c>
      <c r="X933" s="14">
        <f t="shared" si="329"/>
        <v>318.24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617.70000000000005</v>
      </c>
      <c r="AC933" s="15">
        <f t="shared" si="333"/>
        <v>935.9</v>
      </c>
      <c r="AD933" s="48">
        <f>(ROUND(AC933-AC924,1)/AC924)</f>
        <v>0.18648580121703853</v>
      </c>
      <c r="AE933" s="113"/>
      <c r="AF933" s="60"/>
      <c r="AH933" s="59"/>
    </row>
    <row r="934" spans="1:34">
      <c r="A934" s="99" t="s">
        <v>825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783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957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957</v>
      </c>
      <c r="AD934" s="48">
        <f>(ROUND(AC934-AC924,1)/AC924)</f>
        <v>0.21323529411764705</v>
      </c>
      <c r="AE934" s="113"/>
      <c r="AF934" s="60"/>
      <c r="AH934" s="59"/>
    </row>
    <row r="935" spans="1:34">
      <c r="A935" s="99" t="s">
        <v>826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783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957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957</v>
      </c>
      <c r="AD935" s="48">
        <f>(ROUND(AC935-AC924,1)/AC924)</f>
        <v>0.21323529411764705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783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957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957</v>
      </c>
      <c r="AD936" s="48">
        <f>(ROUND(AC936-AC924,1)/AC924)</f>
        <v>0.21323529411764705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570.72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756.32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756.3</v>
      </c>
      <c r="AD937" s="48">
        <f>(ROUND(AC937-AC924,1)/AC924)</f>
        <v>-4.1201825557809331E-2</v>
      </c>
      <c r="AE937" s="113" t="s">
        <v>792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688.57600000000014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874.17600000000016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874.2</v>
      </c>
      <c r="AD938" s="48">
        <f>(ROUND(AC938-AC924,1)/AC924)</f>
        <v>0.10826572008113591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357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527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727</v>
      </c>
      <c r="AD939" s="58"/>
      <c r="AE939" s="113"/>
      <c r="AF939" s="60"/>
      <c r="AH939" s="60"/>
    </row>
    <row r="940" spans="1:34">
      <c r="A940" s="99" t="s">
        <v>793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571.20000000000005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707.2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867.2</v>
      </c>
      <c r="AD940" s="48">
        <f>(ROUND(AC940-AC939,1)/AC939)</f>
        <v>0.19284731774415403</v>
      </c>
      <c r="AE940" s="113"/>
      <c r="AF940" s="60"/>
      <c r="AH940" s="59"/>
    </row>
    <row r="941" spans="1:34">
      <c r="A941" s="99" t="s">
        <v>794</v>
      </c>
      <c r="B941" s="91">
        <v>16</v>
      </c>
      <c r="C941" s="21" t="s">
        <v>827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333.2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503.2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703.2</v>
      </c>
      <c r="AD941" s="48">
        <f>(ROUND(AC941-AC939,1)/AC939)</f>
        <v>-3.2737276478679508E-2</v>
      </c>
      <c r="AE941" s="113"/>
      <c r="AF941" s="60"/>
      <c r="AH941" s="59"/>
    </row>
    <row r="942" spans="1:34">
      <c r="A942" s="99" t="s">
        <v>795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333.2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503.2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703.2</v>
      </c>
      <c r="AD942" s="48">
        <f>(ROUND(AC942-AC939,1)/AC939)</f>
        <v>-3.2737276478679508E-2</v>
      </c>
      <c r="AE942" s="113"/>
      <c r="AF942" s="60"/>
      <c r="AH942" s="59"/>
    </row>
    <row r="943" spans="1:34">
      <c r="A943" s="99" t="s">
        <v>796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333.2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503.2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703.2</v>
      </c>
      <c r="AD943" s="48">
        <f>(ROUND(AC943-AC939,1)/AC939)</f>
        <v>-3.2737276478679508E-2</v>
      </c>
      <c r="AE943" s="113"/>
      <c r="AF943" s="60"/>
      <c r="AH943" s="59"/>
    </row>
    <row r="944" spans="1:34">
      <c r="A944" s="99" t="s">
        <v>646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333.2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503.2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703.2</v>
      </c>
      <c r="AD944" s="48">
        <f>(ROUND(AC944-AC939,1)/AC939)</f>
        <v>-3.2737276478679508E-2</v>
      </c>
      <c r="AE944" s="113"/>
      <c r="AF944" s="60"/>
      <c r="AH944" s="59"/>
    </row>
    <row r="945" spans="1:34">
      <c r="A945" s="99" t="s">
        <v>587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85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114.66000000000001</v>
      </c>
      <c r="T945" s="14">
        <f>(O945/100)*(K945*$K$9)</f>
        <v>573.75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169.26000000000002</v>
      </c>
      <c r="Y945" s="14">
        <f t="shared" si="321"/>
        <v>798.75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968</v>
      </c>
      <c r="AD945" s="48">
        <f>(ROUND(AC945-AC939,1)/AC939)</f>
        <v>0.33149931224209078</v>
      </c>
      <c r="AE945" s="113"/>
      <c r="AF945" s="60"/>
      <c r="AH945" s="59"/>
    </row>
    <row r="946" spans="1:34">
      <c r="A946" s="99" t="s">
        <v>822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450</v>
      </c>
      <c r="Q946" s="14">
        <f>G946*$G$10</f>
        <v>0</v>
      </c>
      <c r="R946" s="14">
        <f>H946*$H$10</f>
        <v>0</v>
      </c>
      <c r="S946" s="14">
        <f>(N946/100)*(I946*$I$10)+(N946/100)*(J946*$J$10)</f>
        <v>0</v>
      </c>
      <c r="T946" s="14">
        <f>(O946/100)*(K946*$J$10)</f>
        <v>0</v>
      </c>
      <c r="U946" s="14">
        <f>(P946/100)*(K946*$K$10)+(P946/100)*(L946*$L$10)</f>
        <v>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54.6</v>
      </c>
      <c r="Y946" s="14">
        <f t="shared" si="321"/>
        <v>0</v>
      </c>
      <c r="Z946" s="14">
        <f t="shared" si="322"/>
        <v>450</v>
      </c>
      <c r="AA946" s="14">
        <f t="shared" si="323"/>
        <v>0</v>
      </c>
      <c r="AB946" s="14">
        <f t="shared" si="336"/>
        <v>0</v>
      </c>
      <c r="AC946" s="15">
        <f t="shared" si="335"/>
        <v>504.6</v>
      </c>
      <c r="AD946" s="48">
        <f>(ROUND(AC946-AC939,1)/AC939)</f>
        <v>-0.30591471801925724</v>
      </c>
      <c r="AE946" s="113"/>
      <c r="AF946" s="60"/>
      <c r="AH946" s="59"/>
    </row>
    <row r="947" spans="1:34">
      <c r="A947" s="99" t="s">
        <v>823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85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114.66000000000001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573.75</v>
      </c>
      <c r="W947" s="14">
        <f>(R947/100)*(K947*$K$11)+(R947/100)*(L947*$L$11)</f>
        <v>0</v>
      </c>
      <c r="X947" s="14">
        <f t="shared" si="320"/>
        <v>169.26000000000002</v>
      </c>
      <c r="Y947" s="14">
        <f t="shared" si="321"/>
        <v>0</v>
      </c>
      <c r="Z947" s="14">
        <f t="shared" si="322"/>
        <v>0</v>
      </c>
      <c r="AA947" s="14">
        <f t="shared" si="323"/>
        <v>798.75</v>
      </c>
      <c r="AB947" s="14">
        <f t="shared" si="336"/>
        <v>0</v>
      </c>
      <c r="AC947" s="15">
        <f t="shared" si="335"/>
        <v>968</v>
      </c>
      <c r="AD947" s="48">
        <f>(ROUND(AC947-AC939,1)/AC939)</f>
        <v>0.33149931224209078</v>
      </c>
      <c r="AE947" s="113"/>
      <c r="AF947" s="60"/>
      <c r="AH947" s="59"/>
    </row>
    <row r="948" spans="1:34">
      <c r="A948" s="99" t="s">
        <v>824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114.66000000000001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540</v>
      </c>
      <c r="X948" s="14">
        <f t="shared" si="320"/>
        <v>169.26000000000002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765</v>
      </c>
      <c r="AC948" s="15">
        <f t="shared" si="335"/>
        <v>934.3</v>
      </c>
      <c r="AD948" s="48">
        <f>(ROUND(AC948-AC939,1)/AC939)</f>
        <v>0.28514442916093535</v>
      </c>
      <c r="AE948" s="113"/>
      <c r="AF948" s="60"/>
      <c r="AH948" s="59"/>
    </row>
    <row r="949" spans="1:34">
      <c r="A949" s="99" t="s">
        <v>825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439.875</v>
      </c>
      <c r="T949" s="14">
        <f>(O949/100)*(K949*$K$13)+(O949/100)*(M949*$M$13)</f>
        <v>101.25</v>
      </c>
      <c r="U949" s="14">
        <f>(P949/100)*(K949*$K$13)+(P949/100)*(L949*$L$13)+(P949/100)*(M949*$M$13)</f>
        <v>0</v>
      </c>
      <c r="V949" s="14">
        <f>(Q949/100)*(L949*$L$13)+(Q949/100)*(M949*$M$13)</f>
        <v>101.25</v>
      </c>
      <c r="W949" s="14">
        <f>(R949/100)*(K949*$K$13)+(R949/100)*(L949*$L$13)+(R949/100)*(M949*$M$13)</f>
        <v>0</v>
      </c>
      <c r="X949" s="14">
        <f>N949+S949</f>
        <v>567.375</v>
      </c>
      <c r="Y949" s="14">
        <f t="shared" si="321"/>
        <v>176.25</v>
      </c>
      <c r="Z949" s="14">
        <f t="shared" si="322"/>
        <v>0</v>
      </c>
      <c r="AA949" s="14">
        <f t="shared" si="323"/>
        <v>176.25</v>
      </c>
      <c r="AB949" s="14">
        <f t="shared" si="336"/>
        <v>0</v>
      </c>
      <c r="AC949" s="15">
        <f t="shared" si="335"/>
        <v>919.9</v>
      </c>
      <c r="AD949" s="48">
        <f>(ROUND(AC949-AC939,1)/AC939)</f>
        <v>0.2653370013755158</v>
      </c>
      <c r="AE949" s="113"/>
      <c r="AF949" s="60"/>
      <c r="AH949" s="59"/>
    </row>
    <row r="950" spans="1:34">
      <c r="A950" s="99" t="s">
        <v>826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760.5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955.5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955.5</v>
      </c>
      <c r="AD950" s="48">
        <f>(ROUND(AC950-AC939,1)/AC939)</f>
        <v>0.31430536451169189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760.5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955.5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955.5</v>
      </c>
      <c r="AD951" s="48">
        <f>(ROUND(AC951-AC939,1)/AC939)</f>
        <v>0.31430536451169189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453.56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589.55999999999995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749.6</v>
      </c>
      <c r="AD952" s="48">
        <f>(ROUND(AC952-AC939,1)/AC939)</f>
        <v>3.1086657496561212E-2</v>
      </c>
      <c r="AE952" s="113" t="s">
        <v>792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553.5200000000001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689.5200000000001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849.5</v>
      </c>
      <c r="AD953" s="48">
        <f>(ROUND(AC953-AC939,1)/AC939)</f>
        <v>0.16850068775790922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594.00000000000011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814.00000000000011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814</v>
      </c>
      <c r="AD954" s="58"/>
      <c r="AE954" s="113"/>
      <c r="AF954" s="60"/>
      <c r="AH954" s="59"/>
    </row>
    <row r="955" spans="1:34">
      <c r="A955" s="99" t="s">
        <v>793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751.52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927.52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927.5</v>
      </c>
      <c r="AD955" s="48">
        <f>(ROUND(AC955-AC954,1)/AC954)</f>
        <v>0.13943488943488944</v>
      </c>
      <c r="AE955" s="113"/>
      <c r="AF955" s="60"/>
      <c r="AH955" s="59"/>
    </row>
    <row r="956" spans="1:34">
      <c r="A956" s="99" t="s">
        <v>794</v>
      </c>
      <c r="B956" s="93">
        <v>18</v>
      </c>
      <c r="C956" s="21" t="s">
        <v>827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554.40000000000009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774.40000000000009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774.4</v>
      </c>
      <c r="AD956" s="48">
        <f>(ROUND(AC956-AC954,1)/AC954)</f>
        <v>-4.8648648648648651E-2</v>
      </c>
      <c r="AE956" s="113"/>
      <c r="AF956" s="60"/>
      <c r="AH956" s="59"/>
    </row>
    <row r="957" spans="1:34">
      <c r="A957" s="99" t="s">
        <v>795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554.40000000000009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774.40000000000009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774.4</v>
      </c>
      <c r="AD957" s="48">
        <f>(ROUND(AC957-AC954,1)/AC954)</f>
        <v>-4.8648648648648651E-2</v>
      </c>
      <c r="AE957" s="113"/>
      <c r="AF957" s="60"/>
      <c r="AH957" s="59"/>
    </row>
    <row r="958" spans="1:34">
      <c r="A958" s="99" t="s">
        <v>796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554.40000000000009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774.40000000000009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774.4</v>
      </c>
      <c r="AD958" s="48">
        <f>(ROUND(AC958-AC954,1)/AC954)</f>
        <v>-4.8648648648648651E-2</v>
      </c>
      <c r="AE958" s="113"/>
      <c r="AF958" s="60"/>
      <c r="AH958" s="59"/>
    </row>
    <row r="959" spans="1:34">
      <c r="A959" s="99" t="s">
        <v>646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554.40000000000009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774.40000000000009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774.4</v>
      </c>
      <c r="AD959" s="48">
        <f>(ROUND(AC959-AC954,1)/AC954)</f>
        <v>-4.8648648648648651E-2</v>
      </c>
      <c r="AE959" s="113"/>
      <c r="AF959" s="60"/>
      <c r="AH959" s="59"/>
    </row>
    <row r="960" spans="1:34">
      <c r="A960" s="99" t="s">
        <v>587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193.04999999999998</v>
      </c>
      <c r="T960" s="14">
        <f>(O960/100)*(K960*$K$9)</f>
        <v>531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264.54999999999995</v>
      </c>
      <c r="Y960" s="14">
        <f t="shared" si="338"/>
        <v>708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972.6</v>
      </c>
      <c r="AD960" s="48">
        <f>(ROUND(AC960-AC954,1)/AC954)</f>
        <v>0.19484029484029483</v>
      </c>
      <c r="AE960" s="113"/>
      <c r="AF960" s="60"/>
      <c r="AH960" s="59"/>
    </row>
    <row r="961" spans="1:34">
      <c r="A961" s="99" t="s">
        <v>822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354</v>
      </c>
      <c r="Q961" s="14">
        <f>G961*$G$10</f>
        <v>0</v>
      </c>
      <c r="R961" s="14">
        <f>H961*$H$10</f>
        <v>0</v>
      </c>
      <c r="S961" s="14">
        <f>(N961/100)*(I961*$I$10)+(N961/100)*(J961*$J$10)</f>
        <v>0</v>
      </c>
      <c r="T961" s="14">
        <f>(O961/100)*(K961*$J$10)</f>
        <v>0</v>
      </c>
      <c r="U961" s="14">
        <f>(P961/100)*(K961*$K$10)+(P961/100)*(L961*$L$10)</f>
        <v>0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71.5</v>
      </c>
      <c r="Y961" s="14">
        <f t="shared" si="338"/>
        <v>0</v>
      </c>
      <c r="Z961" s="14">
        <f t="shared" si="339"/>
        <v>354</v>
      </c>
      <c r="AA961" s="14">
        <f t="shared" si="340"/>
        <v>0</v>
      </c>
      <c r="AB961" s="14">
        <f t="shared" si="342"/>
        <v>0</v>
      </c>
      <c r="AC961" s="15">
        <f t="shared" si="341"/>
        <v>425.5</v>
      </c>
      <c r="AD961" s="48">
        <f>(ROUND(AC961-AC954,1)/AC954)</f>
        <v>-0.47727272727272729</v>
      </c>
      <c r="AE961" s="113"/>
      <c r="AF961" s="60"/>
      <c r="AH961" s="59"/>
    </row>
    <row r="962" spans="1:34">
      <c r="A962" s="99" t="s">
        <v>823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193.04999999999998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531</v>
      </c>
      <c r="W962" s="14">
        <f>(R962/100)*(K962*$K$11)+(R962/100)*(L962*$L$11)</f>
        <v>0</v>
      </c>
      <c r="X962" s="14">
        <f t="shared" si="337"/>
        <v>264.54999999999995</v>
      </c>
      <c r="Y962" s="14">
        <f t="shared" si="338"/>
        <v>0</v>
      </c>
      <c r="Z962" s="14">
        <f t="shared" si="339"/>
        <v>0</v>
      </c>
      <c r="AA962" s="14">
        <f t="shared" si="340"/>
        <v>708</v>
      </c>
      <c r="AB962" s="14">
        <f t="shared" si="342"/>
        <v>0</v>
      </c>
      <c r="AC962" s="15">
        <f t="shared" si="341"/>
        <v>972.6</v>
      </c>
      <c r="AD962" s="48">
        <f>(ROUND(AC962-AC954,1)/AC954)</f>
        <v>0.19484029484029483</v>
      </c>
      <c r="AE962" s="113"/>
      <c r="AF962" s="60"/>
      <c r="AH962" s="59"/>
    </row>
    <row r="963" spans="1:34">
      <c r="A963" s="99" t="s">
        <v>824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193.04999999999998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531</v>
      </c>
      <c r="X963" s="14">
        <f t="shared" si="337"/>
        <v>264.54999999999995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708</v>
      </c>
      <c r="AC963" s="15">
        <f t="shared" si="341"/>
        <v>972.6</v>
      </c>
      <c r="AD963" s="48">
        <f>(ROUND(AC963-AC954,1)/AC954)</f>
        <v>0.19484029484029483</v>
      </c>
      <c r="AE963" s="113"/>
      <c r="AF963" s="60"/>
      <c r="AH963" s="59"/>
    </row>
    <row r="964" spans="1:34">
      <c r="A964" s="99" t="s">
        <v>825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816.75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981.75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981.8</v>
      </c>
      <c r="AD964" s="48">
        <f>(ROUND(AC964-AC954,1)/AC954)</f>
        <v>0.20614250614250615</v>
      </c>
      <c r="AE964" s="113"/>
      <c r="AF964" s="60"/>
      <c r="AH964" s="59"/>
    </row>
    <row r="965" spans="1:34">
      <c r="A965" s="99" t="s">
        <v>826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816.75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981.75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981.8</v>
      </c>
      <c r="AD965" s="48">
        <f>(ROUND(AC965-AC954,1)/AC954)</f>
        <v>0.20614250614250615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816.75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981.75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981.8</v>
      </c>
      <c r="AD966" s="48">
        <f>(ROUND(AC966-AC954,1)/AC954)</f>
        <v>0.20614250614250615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604.55999999999995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780.56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780.6</v>
      </c>
      <c r="AD967" s="48">
        <f>(ROUND(AC967-AC954,1)/AC954)</f>
        <v>-4.1031941031941029E-2</v>
      </c>
      <c r="AE967" s="113" t="s">
        <v>792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718.07999999999993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894.07999999999993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894.1</v>
      </c>
      <c r="AD968" s="48">
        <f>(ROUND(AC968-AC954,1)/AC954)</f>
        <v>9.8402948402948401E-2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360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120</v>
      </c>
      <c r="X969" s="52">
        <f t="shared" si="320"/>
        <v>560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220</v>
      </c>
      <c r="AC969" s="53">
        <f>ROUND(X969+Y969+Z969+AA969+AB969,1)</f>
        <v>780</v>
      </c>
      <c r="AD969" s="58"/>
      <c r="AE969" s="113"/>
      <c r="AF969" s="60"/>
      <c r="AH969" s="59"/>
    </row>
    <row r="970" spans="1:34">
      <c r="A970" s="99" t="s">
        <v>793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565.6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96</v>
      </c>
      <c r="X970" s="14">
        <f t="shared" si="320"/>
        <v>725.6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176</v>
      </c>
      <c r="AC970" s="15">
        <f>ROUND(X970+Y970+Z970+AA970+AB970,1)</f>
        <v>901.6</v>
      </c>
      <c r="AD970" s="48">
        <f>(ROUND(AC970-AC969,1)/AC969)</f>
        <v>0.15589743589743588</v>
      </c>
      <c r="AE970" s="113"/>
      <c r="AF970" s="60"/>
      <c r="AH970" s="59"/>
    </row>
    <row r="971" spans="1:34">
      <c r="A971" s="99" t="s">
        <v>794</v>
      </c>
      <c r="B971" s="91">
        <v>12</v>
      </c>
      <c r="C971" s="21" t="s">
        <v>827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336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112</v>
      </c>
      <c r="X971" s="14">
        <f t="shared" si="320"/>
        <v>536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212</v>
      </c>
      <c r="AC971" s="15">
        <f t="shared" ref="AC971:AC983" si="343">ROUND(X971+Y971+Z971+AA971+AB971,1)</f>
        <v>748</v>
      </c>
      <c r="AD971" s="48">
        <f>(ROUND(AC971-AC969,1)/AC969)</f>
        <v>-4.1025641025641026E-2</v>
      </c>
      <c r="AE971" s="113"/>
      <c r="AF971" s="60"/>
      <c r="AH971" s="59"/>
    </row>
    <row r="972" spans="1:34">
      <c r="A972" s="99" t="s">
        <v>795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336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112</v>
      </c>
      <c r="X972" s="14">
        <f t="shared" si="320"/>
        <v>536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212</v>
      </c>
      <c r="AC972" s="15">
        <f t="shared" si="343"/>
        <v>748</v>
      </c>
      <c r="AD972" s="48">
        <f>(ROUND(AC972-AC969,1)/AC969)</f>
        <v>-4.1025641025641026E-2</v>
      </c>
      <c r="AE972" s="113"/>
      <c r="AF972" s="60"/>
      <c r="AH972" s="59"/>
    </row>
    <row r="973" spans="1:34">
      <c r="A973" s="99" t="s">
        <v>796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336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112</v>
      </c>
      <c r="X973" s="14">
        <f t="shared" si="320"/>
        <v>536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212</v>
      </c>
      <c r="AC973" s="15">
        <f t="shared" si="343"/>
        <v>748</v>
      </c>
      <c r="AD973" s="48">
        <f>(ROUND(AC973-AC969,1)/AC969)</f>
        <v>-4.1025641025641026E-2</v>
      </c>
      <c r="AE973" s="113"/>
      <c r="AF973" s="60"/>
      <c r="AH973" s="59"/>
    </row>
    <row r="974" spans="1:34">
      <c r="A974" s="99" t="s">
        <v>646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336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112</v>
      </c>
      <c r="X974" s="14">
        <f t="shared" si="320"/>
        <v>536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212</v>
      </c>
      <c r="AC974" s="15">
        <f t="shared" si="343"/>
        <v>748</v>
      </c>
      <c r="AD974" s="48">
        <f>(ROUND(AC974-AC969,1)/AC969)</f>
        <v>-4.1025641025641026E-2</v>
      </c>
      <c r="AE974" s="113"/>
      <c r="AF974" s="60"/>
      <c r="AH974" s="59"/>
    </row>
    <row r="975" spans="1:34">
      <c r="A975" s="99" t="s">
        <v>587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117</v>
      </c>
      <c r="T975" s="14">
        <f>(O975/100)*(K975*$K$9)</f>
        <v>585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182</v>
      </c>
      <c r="Y975" s="14">
        <f t="shared" si="321"/>
        <v>780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962</v>
      </c>
      <c r="AD975" s="48">
        <f>(ROUND(AC975-AC969,1)/AC969)</f>
        <v>0.23333333333333334</v>
      </c>
      <c r="AE975" s="113"/>
      <c r="AF975" s="60"/>
      <c r="AH975" s="59"/>
    </row>
    <row r="976" spans="1:34">
      <c r="A976" s="99" t="s">
        <v>822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390</v>
      </c>
      <c r="Q976" s="14">
        <f>G976*$G$10</f>
        <v>0</v>
      </c>
      <c r="R976" s="14">
        <f>H976*$H$10</f>
        <v>0</v>
      </c>
      <c r="S976" s="14">
        <f>(N976/100)*(I976*$I$10)+(N976/100)*(J976*$J$10)</f>
        <v>0</v>
      </c>
      <c r="T976" s="14">
        <f>(O976/100)*(K976*$J$10)</f>
        <v>0</v>
      </c>
      <c r="U976" s="14">
        <f>(P976/100)*(K976*$K$10)+(P976/100)*(L976*$L$10)</f>
        <v>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65</v>
      </c>
      <c r="Y976" s="14">
        <f t="shared" si="321"/>
        <v>0</v>
      </c>
      <c r="Z976" s="14">
        <f t="shared" si="322"/>
        <v>390</v>
      </c>
      <c r="AA976" s="14">
        <f t="shared" si="323"/>
        <v>0</v>
      </c>
      <c r="AB976" s="14">
        <f t="shared" si="344"/>
        <v>0</v>
      </c>
      <c r="AC976" s="15">
        <f t="shared" si="343"/>
        <v>455</v>
      </c>
      <c r="AD976" s="48">
        <f>(ROUND(AC976-AC969,1)/AC969)</f>
        <v>-0.41666666666666669</v>
      </c>
      <c r="AE976" s="113"/>
      <c r="AF976" s="60"/>
      <c r="AH976" s="59"/>
    </row>
    <row r="977" spans="1:34">
      <c r="A977" s="99" t="s">
        <v>823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117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585</v>
      </c>
      <c r="W977" s="14">
        <f>(R977/100)*(K977*$K$11)+(R977/100)*(L977*$L$11)</f>
        <v>0</v>
      </c>
      <c r="X977" s="14">
        <f t="shared" si="320"/>
        <v>182</v>
      </c>
      <c r="Y977" s="14">
        <f t="shared" si="321"/>
        <v>0</v>
      </c>
      <c r="Z977" s="14">
        <f t="shared" si="322"/>
        <v>0</v>
      </c>
      <c r="AA977" s="14">
        <f t="shared" si="323"/>
        <v>780</v>
      </c>
      <c r="AB977" s="14">
        <f t="shared" si="344"/>
        <v>0</v>
      </c>
      <c r="AC977" s="15">
        <f t="shared" si="343"/>
        <v>962</v>
      </c>
      <c r="AD977" s="48">
        <f>(ROUND(AC977-AC969,1)/AC969)</f>
        <v>0.23333333333333334</v>
      </c>
      <c r="AE977" s="113"/>
      <c r="AF977" s="60"/>
      <c r="AH977" s="60"/>
    </row>
    <row r="978" spans="1:34">
      <c r="A978" s="99" t="s">
        <v>824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117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643.5</v>
      </c>
      <c r="X978" s="14">
        <f t="shared" si="320"/>
        <v>182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838.5</v>
      </c>
      <c r="AC978" s="15">
        <f t="shared" si="343"/>
        <v>1020.5</v>
      </c>
      <c r="AD978" s="48">
        <f>(ROUND(AC978-AC969,1)/AC969)</f>
        <v>0.30833333333333335</v>
      </c>
      <c r="AE978" s="113"/>
      <c r="AF978" s="60"/>
      <c r="AH978" s="59"/>
    </row>
    <row r="979" spans="1:34">
      <c r="A979" s="99" t="s">
        <v>825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517.5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213.75</v>
      </c>
      <c r="X979" s="14">
        <f>N979+S979</f>
        <v>667.5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288.75</v>
      </c>
      <c r="AC979" s="15">
        <f t="shared" si="343"/>
        <v>956.3</v>
      </c>
      <c r="AD979" s="48">
        <f>(ROUND(AC979-AC969,1)/AC969)</f>
        <v>0.22602564102564104</v>
      </c>
      <c r="AE979" s="113"/>
      <c r="AF979" s="60"/>
      <c r="AH979" s="59"/>
    </row>
    <row r="980" spans="1:34">
      <c r="A980" s="99" t="s">
        <v>826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828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1000.5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1000.5</v>
      </c>
      <c r="AD980" s="48">
        <f>(ROUND(AC980-AC969,1)/AC969)</f>
        <v>0.28269230769230769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828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1000.5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1000.5</v>
      </c>
      <c r="AD981" s="48">
        <f>(ROUND(AC981-AC969,1)/AC969)</f>
        <v>0.28269230769230769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572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96</v>
      </c>
      <c r="X982" s="14">
        <f t="shared" si="320"/>
        <v>732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176</v>
      </c>
      <c r="AC982" s="15">
        <f t="shared" si="343"/>
        <v>908</v>
      </c>
      <c r="AD982" s="48">
        <f>(ROUND(AC982-AC969,1)/AC969)</f>
        <v>0.1641025641025641</v>
      </c>
      <c r="AE982" s="113" t="s">
        <v>792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460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96</v>
      </c>
      <c r="X983" s="14">
        <f t="shared" si="320"/>
        <v>620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176</v>
      </c>
      <c r="AC983" s="15">
        <f t="shared" si="343"/>
        <v>796</v>
      </c>
      <c r="AD983" s="48">
        <f>(ROUND(AC983-AC969,1)/AC969)</f>
        <v>2.0512820512820513E-2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600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800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800</v>
      </c>
      <c r="AD984" s="58"/>
      <c r="AE984" s="113"/>
      <c r="AF984" s="60"/>
      <c r="AH984" s="59"/>
    </row>
    <row r="985" spans="1:34">
      <c r="A985" s="99" t="s">
        <v>793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784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944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944</v>
      </c>
      <c r="AD985" s="48">
        <f>(ROUND(AC985-AC984,1)/AC984)</f>
        <v>0.18</v>
      </c>
      <c r="AE985" s="113"/>
      <c r="AF985" s="60"/>
      <c r="AH985" s="59"/>
    </row>
    <row r="986" spans="1:34">
      <c r="A986" s="99" t="s">
        <v>794</v>
      </c>
      <c r="B986" s="93">
        <v>18</v>
      </c>
      <c r="C986" s="21" t="s">
        <v>827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560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760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760</v>
      </c>
      <c r="AD986" s="48">
        <f>(ROUND(AC986-AC984,1)/AC984)</f>
        <v>-0.05</v>
      </c>
      <c r="AE986" s="113"/>
      <c r="AF986" s="60"/>
      <c r="AH986" s="60"/>
    </row>
    <row r="987" spans="1:34">
      <c r="A987" s="99" t="s">
        <v>795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560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760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760</v>
      </c>
      <c r="AD987" s="48">
        <f>(ROUND(AC987-AC984,1)/AC984)</f>
        <v>-0.05</v>
      </c>
      <c r="AE987" s="113"/>
      <c r="AF987" s="60"/>
      <c r="AH987" s="59"/>
    </row>
    <row r="988" spans="1:34">
      <c r="A988" s="99" t="s">
        <v>796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560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760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760</v>
      </c>
      <c r="AD988" s="48">
        <f>(ROUND(AC988-AC984,1)/AC984)</f>
        <v>-0.05</v>
      </c>
      <c r="AE988" s="113"/>
      <c r="AF988" s="60"/>
      <c r="AH988" s="59"/>
    </row>
    <row r="989" spans="1:34">
      <c r="A989" s="99" t="s">
        <v>646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560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760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760</v>
      </c>
      <c r="AD989" s="48">
        <f>(ROUND(AC989-AC984,1)/AC984)</f>
        <v>-0.05</v>
      </c>
      <c r="AE989" s="113"/>
      <c r="AF989" s="60"/>
      <c r="AH989" s="59"/>
    </row>
    <row r="990" spans="1:34">
      <c r="A990" s="99" t="s">
        <v>587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195</v>
      </c>
      <c r="T990" s="14">
        <f>(O990/100)*(K990*$K$9)</f>
        <v>519.75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260</v>
      </c>
      <c r="Y990" s="14">
        <f t="shared" si="346"/>
        <v>684.75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944.8</v>
      </c>
      <c r="AD990" s="48">
        <f>(ROUND(AC990-AC984,1)/AC984)</f>
        <v>0.18100000000000002</v>
      </c>
      <c r="AE990" s="113"/>
      <c r="AF990" s="60"/>
      <c r="AH990" s="60"/>
    </row>
    <row r="991" spans="1:34">
      <c r="A991" s="99" t="s">
        <v>822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330</v>
      </c>
      <c r="Q991" s="14">
        <f>G991*$G$10</f>
        <v>0</v>
      </c>
      <c r="R991" s="14">
        <f>H991*$H$10</f>
        <v>0</v>
      </c>
      <c r="S991" s="14">
        <f>(N991/100)*(I991*$I$10)+(N991/100)*(J991*$J$10)</f>
        <v>0</v>
      </c>
      <c r="T991" s="14">
        <f>(O991/100)*(K991*$J$10)</f>
        <v>0</v>
      </c>
      <c r="U991" s="14">
        <f>(P991/100)*(K991*$K$10)+(P991/100)*(L991*$L$10)</f>
        <v>0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65</v>
      </c>
      <c r="Y991" s="14">
        <f t="shared" si="346"/>
        <v>0</v>
      </c>
      <c r="Z991" s="14">
        <f t="shared" si="347"/>
        <v>330</v>
      </c>
      <c r="AA991" s="14">
        <f t="shared" si="348"/>
        <v>0</v>
      </c>
      <c r="AB991" s="14">
        <f t="shared" si="350"/>
        <v>0</v>
      </c>
      <c r="AC991" s="15">
        <f t="shared" si="349"/>
        <v>395</v>
      </c>
      <c r="AD991" s="48">
        <f>(ROUND(AC991-AC984,1)/AC984)</f>
        <v>-0.50624999999999998</v>
      </c>
      <c r="AE991" s="113"/>
      <c r="AF991" s="60"/>
      <c r="AH991" s="59"/>
    </row>
    <row r="992" spans="1:34">
      <c r="A992" s="99" t="s">
        <v>823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195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519.75</v>
      </c>
      <c r="W992" s="14">
        <f>(R992/100)*(K992*$K$11)+(R992/100)*(L992*$L$11)</f>
        <v>0</v>
      </c>
      <c r="X992" s="14">
        <f t="shared" si="345"/>
        <v>260</v>
      </c>
      <c r="Y992" s="14">
        <f t="shared" si="346"/>
        <v>0</v>
      </c>
      <c r="Z992" s="14">
        <f t="shared" si="347"/>
        <v>0</v>
      </c>
      <c r="AA992" s="14">
        <f t="shared" si="348"/>
        <v>684.75</v>
      </c>
      <c r="AB992" s="14">
        <f t="shared" si="350"/>
        <v>0</v>
      </c>
      <c r="AC992" s="15">
        <f t="shared" si="349"/>
        <v>944.8</v>
      </c>
      <c r="AD992" s="48">
        <f>(ROUND(AC992-AC984,1)/AC984)</f>
        <v>0.18100000000000002</v>
      </c>
      <c r="AE992" s="113"/>
      <c r="AF992" s="60"/>
      <c r="AH992" s="59"/>
    </row>
    <row r="993" spans="1:34">
      <c r="A993" s="99" t="s">
        <v>824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195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519.75</v>
      </c>
      <c r="X993" s="14">
        <f t="shared" si="345"/>
        <v>260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684.75</v>
      </c>
      <c r="AC993" s="15">
        <f t="shared" si="349"/>
        <v>944.8</v>
      </c>
      <c r="AD993" s="48">
        <f>(ROUND(AC993-AC984,1)/AC984)</f>
        <v>0.18100000000000002</v>
      </c>
      <c r="AE993" s="113"/>
      <c r="AF993" s="60"/>
      <c r="AH993" s="59"/>
    </row>
    <row r="994" spans="1:34">
      <c r="A994" s="99" t="s">
        <v>825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810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960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960</v>
      </c>
      <c r="AD994" s="48">
        <f>(ROUND(AC994-AC984,1)/AC984)</f>
        <v>0.2</v>
      </c>
      <c r="AE994" s="113"/>
      <c r="AF994" s="60"/>
      <c r="AH994" s="59"/>
    </row>
    <row r="995" spans="1:34">
      <c r="A995" s="99" t="s">
        <v>826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810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960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960</v>
      </c>
      <c r="AD995" s="48">
        <f>(ROUND(AC995-AC984,1)/AC984)</f>
        <v>0.2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810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960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960</v>
      </c>
      <c r="AD996" s="48">
        <f>(ROUND(AC996-AC984,1)/AC984)</f>
        <v>0.2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670.4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830.4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830.4</v>
      </c>
      <c r="AD997" s="48">
        <f>(ROUND(AC997-AC984,1)/AC984)</f>
        <v>3.7999999999999999E-2</v>
      </c>
      <c r="AE997" s="113" t="s">
        <v>792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670.4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830.4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830.4</v>
      </c>
      <c r="AD998" s="48">
        <f>(ROUND(AC998-AC984,1)/AC984)</f>
        <v>3.7999999999999999E-2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300</v>
      </c>
      <c r="T999" s="52">
        <f>(O999/100)*(K999*$K$3)</f>
        <v>150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500</v>
      </c>
      <c r="Y999" s="52">
        <f t="shared" si="321"/>
        <v>250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750</v>
      </c>
      <c r="AD999" s="58"/>
      <c r="AE999" s="113"/>
      <c r="AF999" s="60"/>
      <c r="AH999" s="59"/>
    </row>
    <row r="1000" spans="1:34">
      <c r="A1000" s="99" t="s">
        <v>793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515.20000000000005</v>
      </c>
      <c r="T1000" s="14">
        <f>(O1000/100)*(K1000*$K$4)</f>
        <v>120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675.2</v>
      </c>
      <c r="Y1000" s="14">
        <f t="shared" si="321"/>
        <v>200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875.2</v>
      </c>
      <c r="AD1000" s="48">
        <f>(ROUND(AC1000-AC999,1)/AC999)</f>
        <v>0.16693333333333335</v>
      </c>
      <c r="AE1000" s="113"/>
      <c r="AF1000" s="60"/>
      <c r="AH1000" s="59"/>
    </row>
    <row r="1001" spans="1:34">
      <c r="A1001" s="99" t="s">
        <v>794</v>
      </c>
      <c r="B1001" s="91">
        <v>20</v>
      </c>
      <c r="C1001" s="21" t="s">
        <v>827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280</v>
      </c>
      <c r="T1001" s="14">
        <f>(O1001/100)*(K1001*$K$5)</f>
        <v>140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480</v>
      </c>
      <c r="Y1001" s="14">
        <f t="shared" si="321"/>
        <v>240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720</v>
      </c>
      <c r="AD1001" s="48">
        <f>(ROUND(AC1001-AC999,1)/AC999)</f>
        <v>-0.04</v>
      </c>
      <c r="AE1001" s="113"/>
      <c r="AF1001" s="60"/>
      <c r="AH1001" s="59"/>
    </row>
    <row r="1002" spans="1:34" s="8" customFormat="1">
      <c r="A1002" s="99" t="s">
        <v>795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280</v>
      </c>
      <c r="T1002" s="14">
        <f>(O1002/100)*(K1002*$K$6)</f>
        <v>140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480</v>
      </c>
      <c r="Y1002" s="14">
        <f t="shared" si="321"/>
        <v>240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720</v>
      </c>
      <c r="AD1002" s="48">
        <f>(ROUND(AC1002-AC999,1)/AC999)</f>
        <v>-0.04</v>
      </c>
      <c r="AE1002" s="113"/>
      <c r="AF1002" s="60"/>
      <c r="AG1002"/>
      <c r="AH1002" s="61"/>
    </row>
    <row r="1003" spans="1:34">
      <c r="A1003" s="99" t="s">
        <v>796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280</v>
      </c>
      <c r="T1003" s="14">
        <f>(O1003/100)*(K1003*$K$7)</f>
        <v>140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480</v>
      </c>
      <c r="Y1003" s="14">
        <f t="shared" si="321"/>
        <v>240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720</v>
      </c>
      <c r="AD1003" s="48">
        <f>(ROUND(AC1003-AC999,1)/AC999)</f>
        <v>-0.04</v>
      </c>
      <c r="AE1003" s="113"/>
      <c r="AF1003" s="60"/>
      <c r="AH1003" s="60"/>
    </row>
    <row r="1004" spans="1:34">
      <c r="A1004" s="99" t="s">
        <v>646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280</v>
      </c>
      <c r="T1004" s="14">
        <f>(O1004/100)*(K1004*$K$8)</f>
        <v>140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480</v>
      </c>
      <c r="Y1004" s="14">
        <f t="shared" si="321"/>
        <v>240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720</v>
      </c>
      <c r="AD1004" s="48">
        <f>(ROUND(AC1004-AC999,1)/AC999)</f>
        <v>-0.04</v>
      </c>
      <c r="AE1004" s="113"/>
      <c r="AF1004" s="60"/>
      <c r="AH1004" s="60"/>
    </row>
    <row r="1005" spans="1:34">
      <c r="A1005" s="99" t="s">
        <v>587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97.5</v>
      </c>
      <c r="T1005" s="14">
        <f>(O1005/100)*(K1005*$K$9)</f>
        <v>585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162.5</v>
      </c>
      <c r="Y1005" s="14">
        <f t="shared" si="321"/>
        <v>780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942.5</v>
      </c>
      <c r="AD1005" s="48">
        <f>(ROUND(AC1005-AC999,1)/AC999)</f>
        <v>0.25666666666666665</v>
      </c>
      <c r="AE1005" s="113"/>
      <c r="AF1005" s="60"/>
      <c r="AH1005" s="60"/>
    </row>
    <row r="1006" spans="1:34">
      <c r="A1006" s="99" t="s">
        <v>822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390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0</v>
      </c>
      <c r="T1006" s="14">
        <f>(O1006/100)*(K1006*$J$10)</f>
        <v>0</v>
      </c>
      <c r="U1006" s="14">
        <f>(P1006/100)*(K1006*$K$10)+(P1006/100)*(L1006*$L$10)</f>
        <v>0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65</v>
      </c>
      <c r="Y1006" s="14">
        <f t="shared" si="321"/>
        <v>0</v>
      </c>
      <c r="Z1006" s="14">
        <f t="shared" si="322"/>
        <v>390</v>
      </c>
      <c r="AA1006" s="14">
        <f t="shared" si="323"/>
        <v>0</v>
      </c>
      <c r="AB1006" s="14">
        <f t="shared" si="352"/>
        <v>0</v>
      </c>
      <c r="AC1006" s="15">
        <f t="shared" si="351"/>
        <v>455</v>
      </c>
      <c r="AD1006" s="48">
        <f>(ROUND(AC1006-AC999,1)/AC999)</f>
        <v>-0.39333333333333331</v>
      </c>
      <c r="AE1006" s="113"/>
      <c r="AF1006" s="60"/>
      <c r="AH1006" s="60"/>
    </row>
    <row r="1007" spans="1:34">
      <c r="A1007" s="99" t="s">
        <v>823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97.5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526.5</v>
      </c>
      <c r="W1007" s="14">
        <f>(R1007/100)*(K1007*$K$11)+(R1007/100)*(L1007*$L$11)</f>
        <v>0</v>
      </c>
      <c r="X1007" s="14">
        <f t="shared" si="320"/>
        <v>162.5</v>
      </c>
      <c r="Y1007" s="14">
        <f t="shared" si="321"/>
        <v>0</v>
      </c>
      <c r="Z1007" s="14">
        <f t="shared" si="322"/>
        <v>0</v>
      </c>
      <c r="AA1007" s="14">
        <f t="shared" si="323"/>
        <v>721.5</v>
      </c>
      <c r="AB1007" s="14">
        <f t="shared" si="352"/>
        <v>0</v>
      </c>
      <c r="AC1007" s="15">
        <f t="shared" si="351"/>
        <v>884</v>
      </c>
      <c r="AD1007" s="48">
        <f>(ROUND(AC1007-AC999,1)/AC999)</f>
        <v>0.17866666666666667</v>
      </c>
      <c r="AE1007" s="113"/>
      <c r="AF1007" s="60"/>
      <c r="AH1007" s="60"/>
    </row>
    <row r="1008" spans="1:34">
      <c r="A1008" s="99" t="s">
        <v>824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97.5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526.5</v>
      </c>
      <c r="X1008" s="14">
        <f t="shared" si="320"/>
        <v>162.5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721.5</v>
      </c>
      <c r="AC1008" s="15">
        <f t="shared" si="351"/>
        <v>884</v>
      </c>
      <c r="AD1008" s="48">
        <f>(ROUND(AC1008-AC999,1)/AC999)</f>
        <v>0.17866666666666667</v>
      </c>
      <c r="AE1008" s="113"/>
      <c r="AF1008" s="60"/>
      <c r="AH1008" s="60"/>
    </row>
    <row r="1009" spans="1:34">
      <c r="A1009" s="99" t="s">
        <v>825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450</v>
      </c>
      <c r="T1009" s="14">
        <f>(O1009/100)*(K1009*$K$13)+(O1009/100)*(M1009*$M$13)</f>
        <v>225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600</v>
      </c>
      <c r="Y1009" s="14">
        <f t="shared" si="321"/>
        <v>300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900</v>
      </c>
      <c r="AD1009" s="48">
        <f>(ROUND(AC1009-AC999,1)/AC999)</f>
        <v>0.2</v>
      </c>
      <c r="AE1009" s="113"/>
      <c r="AF1009" s="60"/>
      <c r="AH1009" s="60"/>
    </row>
    <row r="1010" spans="1:34">
      <c r="A1010" s="99" t="s">
        <v>826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776.25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948.75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948.8</v>
      </c>
      <c r="AD1010" s="48">
        <f>(ROUND(AC1010-AC999,1)/AC999)</f>
        <v>0.26506666666666667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776.25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948.75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948.8</v>
      </c>
      <c r="AD1011" s="48">
        <f>(ROUND(AC1011-AC999,1)/AC999)</f>
        <v>0.26506666666666667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520</v>
      </c>
      <c r="T1012" s="14">
        <f>(O1012/100)*(K1012*$K$16)</f>
        <v>120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680</v>
      </c>
      <c r="Y1012" s="14">
        <f t="shared" si="321"/>
        <v>200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880</v>
      </c>
      <c r="AD1012" s="48">
        <f>(ROUND(AC1012-AC999,1)/AC999)</f>
        <v>0.17333333333333334</v>
      </c>
      <c r="AE1012" s="113" t="s">
        <v>792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409.6</v>
      </c>
      <c r="T1013" s="14">
        <f>(O1013/100)*(K1013*$K$17)</f>
        <v>120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569.6</v>
      </c>
      <c r="Y1013" s="14">
        <f t="shared" si="321"/>
        <v>200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769.6</v>
      </c>
      <c r="AD1013" s="48">
        <f>(ROUND(AC1013-AC999,1)/AC999)</f>
        <v>2.6133333333333335E-2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604.20000000000005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816.2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816.2</v>
      </c>
      <c r="AD1014" s="58" t="s">
        <v>329</v>
      </c>
      <c r="AE1014" s="113"/>
      <c r="AF1014" s="60"/>
      <c r="AH1014" s="60"/>
    </row>
    <row r="1015" spans="1:34">
      <c r="A1015" s="99" t="s">
        <v>793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764.89600000000007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934.49600000000009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934.5</v>
      </c>
      <c r="AD1015" s="48">
        <f>(ROUND(AC1015-AC1014,1)/AC1014)</f>
        <v>0.14493996569468268</v>
      </c>
      <c r="AE1015" s="113"/>
      <c r="AF1015" s="60"/>
      <c r="AH1015" s="60"/>
    </row>
    <row r="1016" spans="1:34">
      <c r="A1016" s="99" t="s">
        <v>794</v>
      </c>
      <c r="B1016" s="93">
        <v>12</v>
      </c>
      <c r="C1016" s="21" t="s">
        <v>827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563.92000000000007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775.92000000000007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775.9</v>
      </c>
      <c r="AD1016" s="48">
        <f>(ROUND(AC1016-AC1014,1)/AC1014)</f>
        <v>-4.9375153148738048E-2</v>
      </c>
      <c r="AE1016" s="113"/>
      <c r="AF1016" s="60"/>
      <c r="AH1016" s="60"/>
    </row>
    <row r="1017" spans="1:34">
      <c r="A1017" s="99" t="s">
        <v>795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563.92000000000007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775.92000000000007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775.9</v>
      </c>
      <c r="AD1017" s="48">
        <f>(ROUND(AC1017-AC1014,1)/AC1014)</f>
        <v>-4.9375153148738048E-2</v>
      </c>
      <c r="AE1017" s="113"/>
      <c r="AF1017" s="60"/>
      <c r="AH1017" s="62"/>
    </row>
    <row r="1018" spans="1:34">
      <c r="A1018" s="99" t="s">
        <v>796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563.92000000000007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775.92000000000007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775.9</v>
      </c>
      <c r="AD1018" s="48">
        <f>(ROUND(AC1018-AC1014,1)/AC1014)</f>
        <v>-4.9375153148738048E-2</v>
      </c>
      <c r="AE1018" s="113"/>
      <c r="AF1018" s="60"/>
      <c r="AH1018" s="60"/>
    </row>
    <row r="1019" spans="1:34">
      <c r="A1019" s="99" t="s">
        <v>646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563.92000000000007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775.92000000000007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775.9</v>
      </c>
      <c r="AD1019" s="48">
        <f>(ROUND(AC1019-AC1014,1)/AC1014)</f>
        <v>-4.9375153148738048E-2</v>
      </c>
      <c r="AE1019" s="113"/>
      <c r="AF1019" s="60"/>
      <c r="AH1019" s="60"/>
    </row>
    <row r="1020" spans="1:34">
      <c r="A1020" s="99" t="s">
        <v>587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93.015000000000015</v>
      </c>
      <c r="T1020" s="14">
        <f>(O1020/100)*(K1020*$K$9)</f>
        <v>631.35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161.91500000000002</v>
      </c>
      <c r="Y1020" s="14">
        <f t="shared" si="354"/>
        <v>803.85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965.8</v>
      </c>
      <c r="AD1020" s="48">
        <f>(ROUND(AC1020-AC1014,1)/AC1014)</f>
        <v>0.18328840970350402</v>
      </c>
      <c r="AE1020" s="113"/>
      <c r="AF1020" s="60"/>
      <c r="AH1020" s="60"/>
    </row>
    <row r="1021" spans="1:34">
      <c r="A1021" s="99" t="s">
        <v>822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345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0</v>
      </c>
      <c r="T1021" s="14">
        <f>(O1021/100)*(K1021*$J$10)</f>
        <v>0</v>
      </c>
      <c r="U1021" s="14">
        <f>(P1021/100)*(K1021*$K$10)+(P1021/100)*(L1021*$L$10)</f>
        <v>0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68.900000000000006</v>
      </c>
      <c r="Y1021" s="14">
        <f t="shared" si="354"/>
        <v>0</v>
      </c>
      <c r="Z1021" s="14">
        <f t="shared" si="355"/>
        <v>345</v>
      </c>
      <c r="AA1021" s="14">
        <f t="shared" si="356"/>
        <v>0</v>
      </c>
      <c r="AB1021" s="14">
        <f t="shared" si="358"/>
        <v>0</v>
      </c>
      <c r="AC1021" s="15">
        <f t="shared" si="357"/>
        <v>413.9</v>
      </c>
      <c r="AD1021" s="48">
        <f>(ROUND(AC1021-AC1014,1)/AC1014)</f>
        <v>-0.4928938985542759</v>
      </c>
      <c r="AE1021" s="113"/>
      <c r="AF1021" s="60"/>
      <c r="AH1021" s="60"/>
    </row>
    <row r="1022" spans="1:34">
      <c r="A1022" s="99" t="s">
        <v>823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268.71000000000004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439.875</v>
      </c>
      <c r="W1022" s="14">
        <f>(R1022/100)*(K1022*$K$11)+(R1022/100)*(L1022*$L$11)</f>
        <v>0</v>
      </c>
      <c r="X1022" s="14">
        <f t="shared" si="353"/>
        <v>337.61</v>
      </c>
      <c r="Y1022" s="14">
        <f t="shared" si="354"/>
        <v>0</v>
      </c>
      <c r="Z1022" s="14">
        <f t="shared" si="355"/>
        <v>0</v>
      </c>
      <c r="AA1022" s="14">
        <f t="shared" si="356"/>
        <v>612.375</v>
      </c>
      <c r="AB1022" s="14">
        <f t="shared" si="358"/>
        <v>0</v>
      </c>
      <c r="AC1022" s="15">
        <f t="shared" si="357"/>
        <v>950</v>
      </c>
      <c r="AD1022" s="48">
        <f>(ROUND(AC1022-AC1014,1)/AC1014)</f>
        <v>0.16393040921342808</v>
      </c>
      <c r="AE1022" s="113"/>
      <c r="AF1022" s="60"/>
      <c r="AH1022" s="60"/>
    </row>
    <row r="1023" spans="1:34">
      <c r="A1023" s="99" t="s">
        <v>824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196.36500000000001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517.5</v>
      </c>
      <c r="X1023" s="14">
        <f t="shared" si="353"/>
        <v>265.26499999999999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690</v>
      </c>
      <c r="AC1023" s="15">
        <f t="shared" si="357"/>
        <v>955.3</v>
      </c>
      <c r="AD1023" s="48">
        <f>(ROUND(AC1023-AC1014,1)/AC1014)</f>
        <v>0.17042391570693455</v>
      </c>
      <c r="AE1023" s="113"/>
      <c r="AF1023" s="60"/>
      <c r="AH1023" s="60"/>
    </row>
    <row r="1024" spans="1:34">
      <c r="A1024" s="99" t="s">
        <v>825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825.21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984.21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984.2</v>
      </c>
      <c r="AD1024" s="48">
        <f>(ROUND(AC1024-AC1014,1)/AC1014)</f>
        <v>0.20583190394511147</v>
      </c>
      <c r="AE1024" s="113"/>
      <c r="AF1024" s="60"/>
      <c r="AH1024" s="60"/>
    </row>
    <row r="1025" spans="1:34">
      <c r="A1025" s="99" t="s">
        <v>826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778.05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973.05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973.1</v>
      </c>
      <c r="AD1025" s="48">
        <f>(ROUND(AC1025-AC1014,1)/AC1014)</f>
        <v>0.1922322960058809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778.05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973.05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973.1</v>
      </c>
      <c r="AD1026" s="48">
        <f>(ROUND(AC1026-AC1014,1)/AC1014)</f>
        <v>0.1922322960058809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671.61599999999999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841.21600000000001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841.2</v>
      </c>
      <c r="AD1027" s="48">
        <f>(ROUND(AC1027-AC1014,1)/AC1014)</f>
        <v>3.0629747610879686E-2</v>
      </c>
      <c r="AE1027" s="113" t="s">
        <v>792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768.28800000000001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937.88800000000003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937.9</v>
      </c>
      <c r="AD1028" s="48">
        <f>(ROUND(AC1028-AC1014,1)/AC1014)</f>
        <v>0.1491056113697623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556.79999999999995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788.8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788.8</v>
      </c>
      <c r="AD1029" s="58"/>
      <c r="AE1029" s="113"/>
      <c r="AF1029" s="60"/>
      <c r="AH1029" s="60"/>
    </row>
    <row r="1030" spans="1:34">
      <c r="A1030" s="99" t="s">
        <v>793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766.52800000000013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952.12800000000016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952.1</v>
      </c>
      <c r="AD1030" s="48">
        <f>(ROUND(AC1030-AC1029,1)/AC1029)</f>
        <v>0.20702332657200814</v>
      </c>
      <c r="AE1030" s="113"/>
      <c r="AF1030" s="60"/>
      <c r="AH1030" s="60"/>
    </row>
    <row r="1031" spans="1:34">
      <c r="A1031" s="99" t="s">
        <v>794</v>
      </c>
      <c r="B1031" s="91">
        <v>16</v>
      </c>
      <c r="C1031" s="21" t="s">
        <v>827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519.67999999999995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751.68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751.7</v>
      </c>
      <c r="AD1031" s="48">
        <f>(ROUND(AC1031-AC1029,1)/AC1029)</f>
        <v>-4.7033468559837734E-2</v>
      </c>
      <c r="AE1031" s="113"/>
      <c r="AF1031" s="60"/>
      <c r="AH1031" s="60"/>
    </row>
    <row r="1032" spans="1:34">
      <c r="A1032" s="99" t="s">
        <v>795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519.67999999999995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751.68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751.7</v>
      </c>
      <c r="AD1032" s="48">
        <f>(ROUND(AC1032-AC1029,1)/AC1029)</f>
        <v>-4.7033468559837734E-2</v>
      </c>
      <c r="AE1032" s="113"/>
      <c r="AF1032" s="60"/>
      <c r="AH1032" s="60"/>
    </row>
    <row r="1033" spans="1:34">
      <c r="A1033" s="99" t="s">
        <v>796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519.67999999999995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751.68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751.7</v>
      </c>
      <c r="AD1033" s="48">
        <f>(ROUND(AC1033-AC1029,1)/AC1029)</f>
        <v>-4.7033468559837734E-2</v>
      </c>
      <c r="AE1033" s="113"/>
      <c r="AF1033" s="60"/>
      <c r="AH1033" s="60"/>
    </row>
    <row r="1034" spans="1:34">
      <c r="A1034" s="99" t="s">
        <v>646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519.67999999999995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751.68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751.7</v>
      </c>
      <c r="AD1034" s="48">
        <f>(ROUND(AC1034-AC1029,1)/AC1029)</f>
        <v>-4.7033468559837734E-2</v>
      </c>
      <c r="AE1034" s="113"/>
      <c r="AF1034" s="60"/>
      <c r="AH1034" s="60"/>
    </row>
    <row r="1035" spans="1:34">
      <c r="A1035" s="99" t="s">
        <v>587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180.96</v>
      </c>
      <c r="T1035" s="14">
        <f>(O1035/100)*(K1035*$K$9)</f>
        <v>489.59999999999997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256.36</v>
      </c>
      <c r="Y1035" s="14">
        <f t="shared" si="360"/>
        <v>681.59999999999991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938</v>
      </c>
      <c r="AD1035" s="48">
        <f>(ROUND(AC1035-AC1029,1)/AC1029)</f>
        <v>0.18914807302231237</v>
      </c>
      <c r="AE1035" s="113"/>
      <c r="AF1035" s="60"/>
      <c r="AH1035" s="60"/>
    </row>
    <row r="1036" spans="1:34">
      <c r="A1036" s="99" t="s">
        <v>822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384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0</v>
      </c>
      <c r="T1036" s="14">
        <f>(O1036/100)*(K1036*$J$10)</f>
        <v>0</v>
      </c>
      <c r="U1036" s="14">
        <f>(P1036/100)*(K1036*$K$10)+(P1036/100)*(L1036*$L$10)</f>
        <v>0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75.400000000000006</v>
      </c>
      <c r="Y1036" s="14">
        <f t="shared" si="360"/>
        <v>0</v>
      </c>
      <c r="Z1036" s="14">
        <f t="shared" si="361"/>
        <v>384</v>
      </c>
      <c r="AA1036" s="14">
        <f t="shared" si="362"/>
        <v>0</v>
      </c>
      <c r="AB1036" s="14">
        <f t="shared" si="364"/>
        <v>0</v>
      </c>
      <c r="AC1036" s="15">
        <f t="shared" si="363"/>
        <v>459.4</v>
      </c>
      <c r="AD1036" s="48">
        <f>(ROUND(AC1036-AC1029,1)/AC1029)</f>
        <v>-0.41759634888438135</v>
      </c>
      <c r="AE1036" s="113"/>
      <c r="AF1036" s="60"/>
      <c r="AH1036" s="60"/>
    </row>
    <row r="1037" spans="1:34">
      <c r="A1037" s="99" t="s">
        <v>823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180.96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489.59999999999997</v>
      </c>
      <c r="W1037" s="14">
        <f>(R1037/100)*(K1037*$K$11)+(R1037/100)*(L1037*$L$11)</f>
        <v>0</v>
      </c>
      <c r="X1037" s="14">
        <f t="shared" si="359"/>
        <v>256.36</v>
      </c>
      <c r="Y1037" s="14">
        <f t="shared" si="360"/>
        <v>0</v>
      </c>
      <c r="Z1037" s="14">
        <f t="shared" si="361"/>
        <v>0</v>
      </c>
      <c r="AA1037" s="14">
        <f t="shared" si="362"/>
        <v>681.59999999999991</v>
      </c>
      <c r="AB1037" s="14">
        <f t="shared" si="364"/>
        <v>0</v>
      </c>
      <c r="AC1037" s="15">
        <f t="shared" si="363"/>
        <v>938</v>
      </c>
      <c r="AD1037" s="48">
        <f>(ROUND(AC1037-AC1029,1)/AC1029)</f>
        <v>0.18914807302231237</v>
      </c>
      <c r="AE1037" s="113"/>
      <c r="AF1037" s="60"/>
      <c r="AH1037" s="60"/>
    </row>
    <row r="1038" spans="1:34">
      <c r="A1038" s="99" t="s">
        <v>824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180.96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489.59999999999997</v>
      </c>
      <c r="X1038" s="14">
        <f t="shared" si="359"/>
        <v>256.36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681.59999999999991</v>
      </c>
      <c r="AC1038" s="15">
        <f t="shared" si="363"/>
        <v>938</v>
      </c>
      <c r="AD1038" s="48">
        <f>(ROUND(AC1038-AC1029,1)/AC1029)</f>
        <v>0.18914807302231237</v>
      </c>
      <c r="AE1038" s="113"/>
      <c r="AF1038" s="60"/>
      <c r="AH1038" s="60"/>
    </row>
    <row r="1039" spans="1:34">
      <c r="A1039" s="99" t="s">
        <v>825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783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957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957</v>
      </c>
      <c r="AD1039" s="48">
        <f>(ROUND(AC1039-AC1029,1)/AC1029)</f>
        <v>0.21323529411764705</v>
      </c>
      <c r="AE1039" s="113"/>
      <c r="AF1039" s="60"/>
      <c r="AH1039" s="60"/>
    </row>
    <row r="1040" spans="1:34">
      <c r="A1040" s="99" t="s">
        <v>826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783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957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957</v>
      </c>
      <c r="AD1040" s="48">
        <f>(ROUND(AC1040-AC1029,1)/AC1029)</f>
        <v>0.21323529411764705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783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957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957</v>
      </c>
      <c r="AD1041" s="48">
        <f>(ROUND(AC1041-AC1029,1)/AC1029)</f>
        <v>0.21323529411764705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650.52800000000013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836.12800000000016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836.1</v>
      </c>
      <c r="AD1042" s="48">
        <f>(ROUND(AC1042-AC1029,1)/AC1029)</f>
        <v>5.9964503042596345E-2</v>
      </c>
      <c r="AE1042" s="113" t="s">
        <v>792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650.52800000000013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836.12800000000016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836.1</v>
      </c>
      <c r="AD1043" s="48">
        <f>(ROUND(AC1043-AC1029,1)/AC1029)</f>
        <v>5.9964503042596345E-2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571.20000000000005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795.2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795.2</v>
      </c>
      <c r="AD1044" s="58"/>
      <c r="AE1044" s="113"/>
      <c r="AF1044" s="60"/>
      <c r="AH1044" s="62"/>
    </row>
    <row r="1045" spans="1:34">
      <c r="A1045" s="99" t="s">
        <v>793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721.2800000000002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900.48000000000025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900.5</v>
      </c>
      <c r="AD1045" s="48">
        <f>(ROUND(AC1045-AC1044,1)/AC1044)</f>
        <v>0.13241951710261568</v>
      </c>
      <c r="AE1045" s="113"/>
      <c r="AF1045" s="60"/>
      <c r="AH1045" s="62"/>
    </row>
    <row r="1046" spans="1:34">
      <c r="A1046" s="99" t="s">
        <v>794</v>
      </c>
      <c r="B1046" s="93">
        <v>28</v>
      </c>
      <c r="C1046" s="21" t="s">
        <v>827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533.12000000000012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757.12000000000012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757.1</v>
      </c>
      <c r="AD1046" s="48">
        <f>(ROUND(AC1046-AC1044,1)/AC1044)</f>
        <v>-4.7912474849094569E-2</v>
      </c>
      <c r="AE1046" s="113"/>
      <c r="AF1046" s="60"/>
      <c r="AH1046" s="62"/>
    </row>
    <row r="1047" spans="1:34">
      <c r="A1047" s="99" t="s">
        <v>795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533.12000000000012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757.12000000000012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757.1</v>
      </c>
      <c r="AD1047" s="48">
        <f>(ROUND(AC1047-AC1044,1)/AC1044)</f>
        <v>-4.7912474849094569E-2</v>
      </c>
      <c r="AE1047" s="113"/>
      <c r="AF1047" s="60"/>
      <c r="AH1047" s="62"/>
    </row>
    <row r="1048" spans="1:34">
      <c r="A1048" s="99" t="s">
        <v>796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533.12000000000012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757.12000000000012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757.1</v>
      </c>
      <c r="AD1048" s="48">
        <f>(ROUND(AC1048-AC1044,1)/AC1044)</f>
        <v>-4.7912474849094569E-2</v>
      </c>
      <c r="AE1048" s="113"/>
      <c r="AF1048" s="60"/>
      <c r="AH1048" s="62"/>
    </row>
    <row r="1049" spans="1:34">
      <c r="A1049" s="99" t="s">
        <v>646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533.12000000000012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757.12000000000012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757.1</v>
      </c>
      <c r="AD1049" s="48">
        <f>(ROUND(AC1049-AC1044,1)/AC1044)</f>
        <v>-4.7912474849094569E-2</v>
      </c>
      <c r="AE1049" s="113"/>
      <c r="AF1049" s="60"/>
      <c r="AH1049" s="62"/>
    </row>
    <row r="1050" spans="1:34">
      <c r="A1050" s="99" t="s">
        <v>587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185.64</v>
      </c>
      <c r="T1050" s="14">
        <f>(O1050/100)*(K1050*$K$9)</f>
        <v>506.25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258.44</v>
      </c>
      <c r="Y1050" s="14">
        <f t="shared" si="321"/>
        <v>693.75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952.2</v>
      </c>
      <c r="AD1050" s="48">
        <f>(ROUND(AC1050-AC1044,1)/AC1044)</f>
        <v>0.19743460764587523</v>
      </c>
      <c r="AE1050" s="113"/>
      <c r="AF1050" s="60"/>
      <c r="AH1050" s="62"/>
    </row>
    <row r="1051" spans="1:34">
      <c r="A1051" s="99" t="s">
        <v>822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375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0</v>
      </c>
      <c r="T1051" s="14">
        <f>(O1051/100)*(K1051*$J$10)</f>
        <v>0</v>
      </c>
      <c r="U1051" s="14">
        <f>(P1051/100)*(K1051*$K$10)+(P1051/100)*(L1051*$L$10)</f>
        <v>0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72.8</v>
      </c>
      <c r="Y1051" s="14">
        <f t="shared" si="321"/>
        <v>0</v>
      </c>
      <c r="Z1051" s="14">
        <f t="shared" si="322"/>
        <v>375</v>
      </c>
      <c r="AA1051" s="14">
        <f t="shared" si="323"/>
        <v>0</v>
      </c>
      <c r="AB1051" s="14">
        <f t="shared" si="366"/>
        <v>0</v>
      </c>
      <c r="AC1051" s="15">
        <f t="shared" si="365"/>
        <v>447.8</v>
      </c>
      <c r="AD1051" s="48">
        <f>(ROUND(AC1051-AC1044,1)/AC1044)</f>
        <v>-0.43687122736418504</v>
      </c>
      <c r="AE1051" s="113"/>
      <c r="AF1051" s="60"/>
      <c r="AH1051" s="62"/>
    </row>
    <row r="1052" spans="1:34">
      <c r="A1052" s="99" t="s">
        <v>823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185.64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506.25</v>
      </c>
      <c r="W1052" s="14">
        <f>(R1052/100)*(K1052*$K$11)+(R1052/100)*(L1052*$L$11)</f>
        <v>0</v>
      </c>
      <c r="X1052" s="14">
        <f t="shared" si="320"/>
        <v>258.44</v>
      </c>
      <c r="Y1052" s="14">
        <f t="shared" si="321"/>
        <v>0</v>
      </c>
      <c r="Z1052" s="14">
        <f t="shared" si="322"/>
        <v>0</v>
      </c>
      <c r="AA1052" s="14">
        <f t="shared" si="323"/>
        <v>693.75</v>
      </c>
      <c r="AB1052" s="14">
        <f t="shared" si="366"/>
        <v>0</v>
      </c>
      <c r="AC1052" s="15">
        <f t="shared" si="365"/>
        <v>952.2</v>
      </c>
      <c r="AD1052" s="48">
        <f>(ROUND(AC1052-AC1044,1)/AC1044)</f>
        <v>0.19743460764587523</v>
      </c>
      <c r="AE1052" s="113"/>
      <c r="AF1052" s="60"/>
      <c r="AH1052" s="62"/>
    </row>
    <row r="1053" spans="1:34">
      <c r="A1053" s="99" t="s">
        <v>824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185.64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506.25</v>
      </c>
      <c r="X1053" s="14">
        <f t="shared" si="320"/>
        <v>258.44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693.75</v>
      </c>
      <c r="AC1053" s="15">
        <f t="shared" si="365"/>
        <v>952.2</v>
      </c>
      <c r="AD1053" s="48">
        <f>(ROUND(AC1053-AC1044,1)/AC1044)</f>
        <v>0.19743460764587523</v>
      </c>
      <c r="AE1053" s="113"/>
      <c r="AF1053" s="60"/>
      <c r="AH1053" s="62"/>
    </row>
    <row r="1054" spans="1:34">
      <c r="A1054" s="99" t="s">
        <v>825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791.28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959.28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959.3</v>
      </c>
      <c r="AD1054" s="48">
        <f>(ROUND(AC1054-AC1044,1)/AC1044)</f>
        <v>0.20636317907444665</v>
      </c>
      <c r="AE1054" s="113"/>
      <c r="AF1054" s="60"/>
      <c r="AH1054" s="62"/>
    </row>
    <row r="1055" spans="1:34">
      <c r="A1055" s="99" t="s">
        <v>826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791.28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959.28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959.3</v>
      </c>
      <c r="AD1055" s="48">
        <f>(ROUND(AC1055-AC1044,1)/AC1044)</f>
        <v>0.20636317907444665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791.28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959.28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959.3</v>
      </c>
      <c r="AD1056" s="48">
        <f>(ROUND(AC1056-AC1044,1)/AC1044)</f>
        <v>0.20636317907444665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689.92000000000007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869.12000000000012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869.1</v>
      </c>
      <c r="AD1057" s="48">
        <f>(ROUND(AC1057-AC1044,1)/AC1044)</f>
        <v>9.2932595573440649E-2</v>
      </c>
      <c r="AE1057" s="113" t="s">
        <v>792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591.36000000000013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770.56000000000017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770.6</v>
      </c>
      <c r="AD1058" s="48">
        <f>(ROUND(AC1058-AC1044,1)/AC1044)</f>
        <v>-3.0935613682092557E-2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399</v>
      </c>
      <c r="T1059" s="52">
        <f>(O1059/100)*(K1059*$K$3)</f>
        <v>0</v>
      </c>
      <c r="U1059" s="52">
        <f>(P1059/100)*(K1059*$K$3)+(P1059/100)*(L1059*$L$3)</f>
        <v>90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589</v>
      </c>
      <c r="Y1059" s="52">
        <f t="shared" si="321"/>
        <v>0</v>
      </c>
      <c r="Z1059" s="52">
        <f t="shared" si="322"/>
        <v>190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779</v>
      </c>
      <c r="AD1059" s="58"/>
      <c r="AE1059" s="113"/>
      <c r="AF1059" s="60"/>
      <c r="AH1059" s="62"/>
    </row>
    <row r="1060" spans="1:34">
      <c r="A1060" s="99" t="s">
        <v>793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585.20000000000005</v>
      </c>
      <c r="T1060" s="14">
        <f>(O1060/100)*(K1060*$K$4)</f>
        <v>0</v>
      </c>
      <c r="U1060" s="14">
        <f>(P1060/100)*(K1060*$K$4)+(P1060/100)*(L1060*$L$4)</f>
        <v>72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737.2</v>
      </c>
      <c r="Y1060" s="14">
        <f t="shared" ref="Y1060:Y1073" si="368">O1060+T1060</f>
        <v>0</v>
      </c>
      <c r="Z1060" s="14">
        <f t="shared" ref="Z1060:Z1073" si="369">P1060+U1060</f>
        <v>152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889.2</v>
      </c>
      <c r="AD1060" s="48">
        <f>(ROUND(AC1060-AC1059,1)/AC1059)</f>
        <v>0.14146341463414636</v>
      </c>
      <c r="AE1060" s="113"/>
      <c r="AF1060" s="60"/>
      <c r="AH1060" s="62"/>
    </row>
    <row r="1061" spans="1:34">
      <c r="A1061" s="99" t="s">
        <v>794</v>
      </c>
      <c r="B1061" s="91">
        <v>18</v>
      </c>
      <c r="C1061" s="21" t="s">
        <v>827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372.4</v>
      </c>
      <c r="T1061" s="14">
        <f>(O1061/100)*(K1061*$K$5)</f>
        <v>0</v>
      </c>
      <c r="U1061" s="14">
        <f>(P1061/100)*(K1061*$K$5)+(P1061/100)*(L1061*$L$5)</f>
        <v>84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562.4</v>
      </c>
      <c r="Y1061" s="14">
        <f t="shared" si="368"/>
        <v>0</v>
      </c>
      <c r="Z1061" s="14">
        <f t="shared" si="369"/>
        <v>184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746.4</v>
      </c>
      <c r="AD1061" s="48">
        <f>(ROUND(AC1061-AC1059,1)/AC1059)</f>
        <v>-4.1848523748395379E-2</v>
      </c>
      <c r="AE1061" s="113"/>
      <c r="AF1061" s="60"/>
      <c r="AH1061" s="62"/>
    </row>
    <row r="1062" spans="1:34">
      <c r="A1062" s="99" t="s">
        <v>795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372.4</v>
      </c>
      <c r="T1062" s="14">
        <f>(O1062/100)*(K1062*$K$6)</f>
        <v>0</v>
      </c>
      <c r="U1062" s="14">
        <f>(P1062/100)*(K1062*$K$6)+(P1062/100)*(L1062*$L$6)</f>
        <v>84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562.4</v>
      </c>
      <c r="Y1062" s="14">
        <f t="shared" si="368"/>
        <v>0</v>
      </c>
      <c r="Z1062" s="14">
        <f t="shared" si="369"/>
        <v>184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746.4</v>
      </c>
      <c r="AD1062" s="48">
        <f>(ROUND(AC1062-AC1059,1)/AC1059)</f>
        <v>-4.1848523748395379E-2</v>
      </c>
      <c r="AE1062" s="113"/>
      <c r="AF1062" s="60"/>
      <c r="AH1062" s="62"/>
    </row>
    <row r="1063" spans="1:34">
      <c r="A1063" s="99" t="s">
        <v>796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372.4</v>
      </c>
      <c r="T1063" s="14">
        <f>(O1063/100)*(K1063*$K$7)</f>
        <v>0</v>
      </c>
      <c r="U1063" s="14">
        <f>(P1063/100)*(K1063*$K$7)+(P1063/100)*(L1063*$L$7)</f>
        <v>84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562.4</v>
      </c>
      <c r="Y1063" s="14">
        <f t="shared" si="368"/>
        <v>0</v>
      </c>
      <c r="Z1063" s="14">
        <f t="shared" si="369"/>
        <v>184</v>
      </c>
      <c r="AA1063" s="14">
        <f t="shared" si="370"/>
        <v>0</v>
      </c>
      <c r="AB1063" s="14">
        <f t="shared" si="372"/>
        <v>0</v>
      </c>
      <c r="AC1063" s="15">
        <f t="shared" si="371"/>
        <v>746.4</v>
      </c>
      <c r="AD1063" s="48">
        <f>(ROUND(AC1063-AC1059,1)/AC1059)</f>
        <v>-4.1848523748395379E-2</v>
      </c>
      <c r="AE1063" s="113"/>
      <c r="AF1063" s="60"/>
      <c r="AH1063" s="62"/>
    </row>
    <row r="1064" spans="1:34">
      <c r="A1064" s="99" t="s">
        <v>646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372.4</v>
      </c>
      <c r="T1064" s="14">
        <f>(O1064/100)*(K1064*$K$8)</f>
        <v>0</v>
      </c>
      <c r="U1064" s="14">
        <f>(P1064/100)*(K1064*$K$8)+(P1064/100)*(L1064*$L$8)</f>
        <v>84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562.4</v>
      </c>
      <c r="Y1064" s="14">
        <f t="shared" si="368"/>
        <v>0</v>
      </c>
      <c r="Z1064" s="14">
        <f t="shared" si="369"/>
        <v>184</v>
      </c>
      <c r="AA1064" s="14">
        <f t="shared" si="370"/>
        <v>0</v>
      </c>
      <c r="AB1064" s="14">
        <f t="shared" si="372"/>
        <v>0</v>
      </c>
      <c r="AC1064" s="15">
        <f t="shared" si="371"/>
        <v>746.4</v>
      </c>
      <c r="AD1064" s="48">
        <f>(ROUND(AC1064-AC1059,1)/AC1059)</f>
        <v>-4.1848523748395379E-2</v>
      </c>
      <c r="AE1064" s="113"/>
      <c r="AF1064" s="60"/>
      <c r="AH1064" s="62"/>
    </row>
    <row r="1065" spans="1:34">
      <c r="A1065" s="99" t="s">
        <v>587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131.04000000000002</v>
      </c>
      <c r="T1065" s="14">
        <f>(O1065/100)*(K1065*$K$9)</f>
        <v>562.5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193.44000000000003</v>
      </c>
      <c r="Y1065" s="14">
        <f t="shared" si="368"/>
        <v>750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943.4</v>
      </c>
      <c r="AD1065" s="48">
        <f>(ROUND(AC1065-AC1059,1)/AC1059)</f>
        <v>0.21103979460847241</v>
      </c>
      <c r="AE1065" s="113"/>
      <c r="AF1065" s="60"/>
      <c r="AH1065" s="62"/>
    </row>
    <row r="1066" spans="1:34">
      <c r="A1066" s="99" t="s">
        <v>822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375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0</v>
      </c>
      <c r="T1066" s="14">
        <f>(O1066/100)*(K1066*$J$10)</f>
        <v>0</v>
      </c>
      <c r="U1066" s="14">
        <f>(P1066/100)*(K1066*$K$10)+(P1066/100)*(L1066*$L$10)</f>
        <v>0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62.400000000000006</v>
      </c>
      <c r="Y1066" s="14">
        <f t="shared" si="368"/>
        <v>0</v>
      </c>
      <c r="Z1066" s="14">
        <f t="shared" si="369"/>
        <v>375</v>
      </c>
      <c r="AA1066" s="14">
        <f t="shared" si="370"/>
        <v>0</v>
      </c>
      <c r="AB1066" s="14">
        <f t="shared" si="372"/>
        <v>0</v>
      </c>
      <c r="AC1066" s="15">
        <f t="shared" si="371"/>
        <v>437.4</v>
      </c>
      <c r="AD1066" s="48">
        <f>(ROUND(AC1066-AC1059,1)/AC1059)</f>
        <v>-0.43851091142490373</v>
      </c>
      <c r="AE1066" s="113"/>
      <c r="AF1066" s="60"/>
      <c r="AH1066" s="62"/>
    </row>
    <row r="1067" spans="1:34">
      <c r="A1067" s="99" t="s">
        <v>823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131.04000000000002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562.5</v>
      </c>
      <c r="W1067" s="14">
        <f>(R1067/100)*(K1067*$K$11)+(R1067/100)*(L1067*$L$11)</f>
        <v>0</v>
      </c>
      <c r="X1067" s="14">
        <f t="shared" si="367"/>
        <v>193.44000000000003</v>
      </c>
      <c r="Y1067" s="14">
        <f t="shared" si="368"/>
        <v>0</v>
      </c>
      <c r="Z1067" s="14">
        <f t="shared" si="369"/>
        <v>0</v>
      </c>
      <c r="AA1067" s="14">
        <f t="shared" si="370"/>
        <v>750</v>
      </c>
      <c r="AB1067" s="14">
        <f t="shared" si="372"/>
        <v>0</v>
      </c>
      <c r="AC1067" s="15">
        <f t="shared" si="371"/>
        <v>943.4</v>
      </c>
      <c r="AD1067" s="48">
        <f>(ROUND(AC1067-AC1059,1)/AC1059)</f>
        <v>0.21103979460847241</v>
      </c>
      <c r="AE1067" s="113"/>
      <c r="AF1067" s="60"/>
      <c r="AH1067" s="62"/>
    </row>
    <row r="1068" spans="1:34">
      <c r="A1068" s="99" t="s">
        <v>824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131.04000000000002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562.5</v>
      </c>
      <c r="X1068" s="14">
        <f t="shared" si="367"/>
        <v>193.44000000000003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750</v>
      </c>
      <c r="AC1068" s="15">
        <f t="shared" si="371"/>
        <v>943.4</v>
      </c>
      <c r="AD1068" s="48">
        <f>(ROUND(AC1068-AC1059,1)/AC1059)</f>
        <v>0.21103979460847241</v>
      </c>
      <c r="AE1068" s="113"/>
      <c r="AF1068" s="60"/>
      <c r="AH1068" s="62"/>
    </row>
    <row r="1069" spans="1:34">
      <c r="A1069" s="99" t="s">
        <v>825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534.375</v>
      </c>
      <c r="T1069" s="14">
        <f>(O1069/100)*(K1069*$K$13)+(O1069/100)*(M1069*$M$13)</f>
        <v>0</v>
      </c>
      <c r="U1069" s="14">
        <f>(P1069/100)*(K1069*$K$13)+(P1069/100)*(L1069*$L$13)+(P1069/100)*(M1069*$M$13)</f>
        <v>191.25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676.875</v>
      </c>
      <c r="Y1069" s="14">
        <f t="shared" si="368"/>
        <v>0</v>
      </c>
      <c r="Z1069" s="14">
        <f t="shared" si="369"/>
        <v>266.25</v>
      </c>
      <c r="AA1069" s="14">
        <f t="shared" si="370"/>
        <v>0</v>
      </c>
      <c r="AB1069" s="14">
        <f t="shared" si="372"/>
        <v>0</v>
      </c>
      <c r="AC1069" s="15">
        <f t="shared" si="371"/>
        <v>943.1</v>
      </c>
      <c r="AD1069" s="48">
        <f>(ROUND(AC1069-AC1059,1)/AC1059)</f>
        <v>0.21065468549422336</v>
      </c>
      <c r="AE1069" s="113"/>
      <c r="AF1069" s="60"/>
      <c r="AH1069" s="62"/>
    </row>
    <row r="1070" spans="1:34">
      <c r="A1070" s="99" t="s">
        <v>826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835.2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1009.2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1009.2</v>
      </c>
      <c r="AD1070" s="48">
        <f>(ROUND(AC1070-AC1059,1)/AC1059)</f>
        <v>0.29550706033376123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835.2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1009.2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1009.2</v>
      </c>
      <c r="AD1071" s="48">
        <f>(ROUND(AC1071-AC1059,1)/AC1059)</f>
        <v>0.29550706033376123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486.4</v>
      </c>
      <c r="T1072" s="14">
        <f>(O1072/100)*(K1072*$K$16)</f>
        <v>0</v>
      </c>
      <c r="U1072" s="14">
        <f>(P1072/100)*(K1072*$K$16)+(P1072/100)*(L1072*$L$16)</f>
        <v>72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638.4</v>
      </c>
      <c r="Y1072" s="14">
        <f t="shared" si="368"/>
        <v>0</v>
      </c>
      <c r="Z1072" s="14">
        <f t="shared" si="369"/>
        <v>152</v>
      </c>
      <c r="AA1072" s="14">
        <f t="shared" si="370"/>
        <v>0</v>
      </c>
      <c r="AB1072" s="14">
        <f t="shared" si="372"/>
        <v>0</v>
      </c>
      <c r="AC1072" s="15">
        <f t="shared" si="371"/>
        <v>790.4</v>
      </c>
      <c r="AD1072" s="48">
        <f>(ROUND(AC1072-AC1059,1)/AC1059)</f>
        <v>1.4634146341463415E-2</v>
      </c>
      <c r="AE1072" s="113" t="s">
        <v>792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611.79999999999995</v>
      </c>
      <c r="T1073" s="14">
        <f>(O1073/100)*(K1073*$K$17)</f>
        <v>0</v>
      </c>
      <c r="U1073" s="14">
        <f>(P1073/100)*(K1073*$K$17)+(P1073/100)*(L1073*$L$17)</f>
        <v>72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763.8</v>
      </c>
      <c r="Y1073" s="14">
        <f t="shared" si="368"/>
        <v>0</v>
      </c>
      <c r="Z1073" s="14">
        <f t="shared" si="369"/>
        <v>152</v>
      </c>
      <c r="AA1073" s="14">
        <f t="shared" si="370"/>
        <v>0</v>
      </c>
      <c r="AB1073" s="14">
        <f t="shared" si="372"/>
        <v>0</v>
      </c>
      <c r="AC1073" s="15">
        <f t="shared" si="371"/>
        <v>915.8</v>
      </c>
      <c r="AD1073" s="48">
        <f>(ROUND(AC1073-AC1059,1)/AC1059)</f>
        <v>0.17560975609756099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420</v>
      </c>
      <c r="T1074" s="52">
        <f>(O1074/100)*(K1074*$K$3)</f>
        <v>0</v>
      </c>
      <c r="U1074" s="52">
        <f>(P1074/100)*(K1074*$K$3)+(P1074/100)*(L1074*$L$3)</f>
        <v>108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620</v>
      </c>
      <c r="Y1074" s="52">
        <f t="shared" si="321"/>
        <v>0</v>
      </c>
      <c r="Z1074" s="52">
        <f t="shared" si="322"/>
        <v>168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788</v>
      </c>
      <c r="AD1074" s="58"/>
      <c r="AE1074" s="113"/>
      <c r="AF1074" s="60"/>
      <c r="AH1074" s="62"/>
    </row>
    <row r="1075" spans="1:34">
      <c r="A1075" s="99" t="s">
        <v>793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644</v>
      </c>
      <c r="T1075" s="14">
        <f>(O1075/100)*(K1075*$K$4)</f>
        <v>0</v>
      </c>
      <c r="U1075" s="14">
        <f>(P1075/100)*(K1075*$K$4)+(P1075/100)*(L1075*$L$4)</f>
        <v>86.399999999999991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804</v>
      </c>
      <c r="Y1075" s="14">
        <f t="shared" si="321"/>
        <v>0</v>
      </c>
      <c r="Z1075" s="14">
        <f t="shared" si="322"/>
        <v>134.39999999999998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938.4</v>
      </c>
      <c r="AD1075" s="48">
        <f>(ROUND(AC1075-AC1074,1)/AC1074)</f>
        <v>0.19086294416243654</v>
      </c>
      <c r="AE1075" s="113"/>
      <c r="AF1075" s="60"/>
      <c r="AH1075" s="62"/>
    </row>
    <row r="1076" spans="1:34">
      <c r="A1076" s="99" t="s">
        <v>794</v>
      </c>
      <c r="B1076" s="93">
        <v>12</v>
      </c>
      <c r="C1076" s="21" t="s">
        <v>827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392</v>
      </c>
      <c r="T1076" s="14">
        <f>(O1076/100)*(K1076*$K$5)</f>
        <v>0</v>
      </c>
      <c r="U1076" s="14">
        <f>(P1076/100)*(K1076*$K$5)+(P1076/100)*(L1076*$L$5)</f>
        <v>100.8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592</v>
      </c>
      <c r="Y1076" s="14">
        <f t="shared" si="321"/>
        <v>0</v>
      </c>
      <c r="Z1076" s="14">
        <f t="shared" si="322"/>
        <v>160.80000000000001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752.8</v>
      </c>
      <c r="AD1076" s="48">
        <f>(ROUND(AC1076-AC1074,1)/AC1074)</f>
        <v>-4.4670050761421325E-2</v>
      </c>
      <c r="AE1076" s="113"/>
      <c r="AF1076" s="60"/>
      <c r="AH1076" s="62"/>
    </row>
    <row r="1077" spans="1:34">
      <c r="A1077" s="99" t="s">
        <v>795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392</v>
      </c>
      <c r="T1077" s="14">
        <f>(O1077/100)*(K1077*$K$6)</f>
        <v>0</v>
      </c>
      <c r="U1077" s="14">
        <f>(P1077/100)*(K1077*$K$6)+(P1077/100)*(L1077*$L$6)</f>
        <v>100.8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592</v>
      </c>
      <c r="Y1077" s="14">
        <f t="shared" si="321"/>
        <v>0</v>
      </c>
      <c r="Z1077" s="14">
        <f t="shared" si="322"/>
        <v>160.80000000000001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752.8</v>
      </c>
      <c r="AD1077" s="48">
        <f>(ROUND(AC1077-AC1074,1)/AC1074)</f>
        <v>-4.4670050761421325E-2</v>
      </c>
      <c r="AE1077" s="113"/>
      <c r="AF1077" s="60"/>
      <c r="AH1077" s="62"/>
    </row>
    <row r="1078" spans="1:34">
      <c r="A1078" s="99" t="s">
        <v>796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392</v>
      </c>
      <c r="T1078" s="14">
        <f>(O1078/100)*(K1078*$K$7)</f>
        <v>0</v>
      </c>
      <c r="U1078" s="14">
        <f>(P1078/100)*(K1078*$K$7)+(P1078/100)*(L1078*$L$7)</f>
        <v>100.8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592</v>
      </c>
      <c r="Y1078" s="14">
        <f t="shared" si="321"/>
        <v>0</v>
      </c>
      <c r="Z1078" s="14">
        <f t="shared" si="322"/>
        <v>160.80000000000001</v>
      </c>
      <c r="AA1078" s="14">
        <f t="shared" si="323"/>
        <v>0</v>
      </c>
      <c r="AB1078" s="14">
        <f t="shared" si="374"/>
        <v>0</v>
      </c>
      <c r="AC1078" s="15">
        <f t="shared" si="373"/>
        <v>752.8</v>
      </c>
      <c r="AD1078" s="48">
        <f>(ROUND(AC1078-AC1074,1)/AC1074)</f>
        <v>-4.4670050761421325E-2</v>
      </c>
      <c r="AE1078" s="113"/>
      <c r="AF1078" s="60"/>
      <c r="AH1078" s="62"/>
    </row>
    <row r="1079" spans="1:34">
      <c r="A1079" s="99" t="s">
        <v>646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392</v>
      </c>
      <c r="T1079" s="14">
        <f>(O1079/100)*(K1079*$K$8)</f>
        <v>0</v>
      </c>
      <c r="U1079" s="14">
        <f>(P1079/100)*(K1079*$K$8)+(P1079/100)*(L1079*$L$8)</f>
        <v>100.8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592</v>
      </c>
      <c r="Y1079" s="14">
        <f t="shared" si="321"/>
        <v>0</v>
      </c>
      <c r="Z1079" s="14">
        <f t="shared" si="322"/>
        <v>160.80000000000001</v>
      </c>
      <c r="AA1079" s="14">
        <f t="shared" si="323"/>
        <v>0</v>
      </c>
      <c r="AB1079" s="14">
        <f t="shared" si="374"/>
        <v>0</v>
      </c>
      <c r="AC1079" s="15">
        <f t="shared" si="373"/>
        <v>752.8</v>
      </c>
      <c r="AD1079" s="48">
        <f>(ROUND(AC1079-AC1074,1)/AC1074)</f>
        <v>-4.4670050761421325E-2</v>
      </c>
      <c r="AE1079" s="113"/>
      <c r="AF1079" s="60"/>
      <c r="AH1079" s="62"/>
    </row>
    <row r="1080" spans="1:34">
      <c r="A1080" s="99" t="s">
        <v>587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136.5</v>
      </c>
      <c r="T1080" s="14">
        <f>(O1080/100)*(K1080*$K$9)</f>
        <v>594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201.5</v>
      </c>
      <c r="Y1080" s="14">
        <f t="shared" si="321"/>
        <v>759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960.5</v>
      </c>
      <c r="AD1080" s="48">
        <f>(ROUND(AC1080-AC1074,1)/AC1074)</f>
        <v>0.21890862944162437</v>
      </c>
      <c r="AE1080" s="113"/>
      <c r="AF1080" s="60"/>
      <c r="AH1080" s="62"/>
    </row>
    <row r="1081" spans="1:34">
      <c r="A1081" s="99" t="s">
        <v>822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65</v>
      </c>
      <c r="L1081" s="13">
        <v>65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330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0</v>
      </c>
      <c r="T1081" s="14">
        <f>(O1081/100)*(K1081*$J$10)</f>
        <v>0</v>
      </c>
      <c r="U1081" s="14">
        <f>(P1081/100)*(K1081*$K$10)+(P1081/100)*(L1081*$L$10)</f>
        <v>0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65</v>
      </c>
      <c r="Y1081" s="14">
        <f t="shared" si="321"/>
        <v>0</v>
      </c>
      <c r="Z1081" s="14">
        <f t="shared" si="322"/>
        <v>330</v>
      </c>
      <c r="AA1081" s="14">
        <f t="shared" si="323"/>
        <v>0</v>
      </c>
      <c r="AB1081" s="14">
        <f t="shared" si="374"/>
        <v>0</v>
      </c>
      <c r="AC1081" s="15">
        <f t="shared" si="373"/>
        <v>395</v>
      </c>
      <c r="AD1081" s="48">
        <f>(ROUND(AC1081-AC1074,1)/AC1074)</f>
        <v>-0.4987309644670051</v>
      </c>
      <c r="AE1081" s="113"/>
      <c r="AF1081" s="60"/>
      <c r="AH1081" s="62"/>
    </row>
    <row r="1082" spans="1:34">
      <c r="A1082" s="99" t="s">
        <v>823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136.5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594</v>
      </c>
      <c r="W1082" s="14">
        <f>(R1082/100)*(K1082*$K$11)+(R1082/100)*(L1082*$L$11)</f>
        <v>0</v>
      </c>
      <c r="X1082" s="14">
        <f t="shared" si="320"/>
        <v>201.5</v>
      </c>
      <c r="Y1082" s="14">
        <f t="shared" si="321"/>
        <v>0</v>
      </c>
      <c r="Z1082" s="14">
        <f t="shared" si="322"/>
        <v>0</v>
      </c>
      <c r="AA1082" s="14">
        <f t="shared" si="323"/>
        <v>759</v>
      </c>
      <c r="AB1082" s="14">
        <f t="shared" si="374"/>
        <v>0</v>
      </c>
      <c r="AC1082" s="15">
        <f t="shared" si="373"/>
        <v>960.5</v>
      </c>
      <c r="AD1082" s="48">
        <f>(ROUND(AC1082-AC1074,1)/AC1074)</f>
        <v>0.21890862944162437</v>
      </c>
      <c r="AE1082" s="113"/>
      <c r="AF1082" s="60"/>
      <c r="AH1082" s="62"/>
    </row>
    <row r="1083" spans="1:34">
      <c r="A1083" s="99" t="s">
        <v>824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136.5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594</v>
      </c>
      <c r="X1083" s="14">
        <f t="shared" si="320"/>
        <v>201.5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759</v>
      </c>
      <c r="AC1083" s="15">
        <f t="shared" si="373"/>
        <v>960.5</v>
      </c>
      <c r="AD1083" s="48">
        <f>(ROUND(AC1083-AC1074,1)/AC1074)</f>
        <v>0.21890862944162437</v>
      </c>
      <c r="AE1083" s="113"/>
      <c r="AF1083" s="60"/>
      <c r="AH1083" s="62"/>
    </row>
    <row r="1084" spans="1:34">
      <c r="A1084" s="99" t="s">
        <v>825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585</v>
      </c>
      <c r="T1084" s="14">
        <f>(O1084/100)*(K1084*$K$13)+(O1084/100)*(M1084*$M$13)</f>
        <v>0</v>
      </c>
      <c r="U1084" s="14">
        <f>(P1084/100)*(K1084*$K$13)+(P1084/100)*(L1084*$L$13)+(P1084/100)*(M1084*$M$13)</f>
        <v>162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735</v>
      </c>
      <c r="Y1084" s="14">
        <f t="shared" si="321"/>
        <v>0</v>
      </c>
      <c r="Z1084" s="14">
        <f t="shared" si="322"/>
        <v>207</v>
      </c>
      <c r="AA1084" s="14">
        <f t="shared" si="323"/>
        <v>0</v>
      </c>
      <c r="AB1084" s="14">
        <f t="shared" si="374"/>
        <v>0</v>
      </c>
      <c r="AC1084" s="15">
        <f t="shared" si="373"/>
        <v>942</v>
      </c>
      <c r="AD1084" s="48">
        <f>(ROUND(AC1084-AC1074,1)/AC1074)</f>
        <v>0.19543147208121828</v>
      </c>
      <c r="AE1084" s="113"/>
      <c r="AF1084" s="60"/>
      <c r="AH1084" s="62"/>
    </row>
    <row r="1085" spans="1:34">
      <c r="A1085" s="99" t="s">
        <v>826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841.5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1006.5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1006.5</v>
      </c>
      <c r="AD1085" s="48">
        <f>(ROUND(AC1085-AC1074,1)/AC1074)</f>
        <v>0.27728426395939088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841.5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1006.5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1006.5</v>
      </c>
      <c r="AD1086" s="48">
        <f>(ROUND(AC1086-AC1074,1)/AC1074)</f>
        <v>0.27728426395939088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519.20000000000005</v>
      </c>
      <c r="T1087" s="14">
        <f>(O1087/100)*(K1087*$K$16)</f>
        <v>0</v>
      </c>
      <c r="U1087" s="14">
        <f>(P1087/100)*(K1087*$K$16)+(P1087/100)*(L1087*$L$16)</f>
        <v>86.399999999999991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679.2</v>
      </c>
      <c r="Y1087" s="14">
        <f t="shared" si="321"/>
        <v>0</v>
      </c>
      <c r="Z1087" s="14">
        <f t="shared" si="322"/>
        <v>134.39999999999998</v>
      </c>
      <c r="AA1087" s="14">
        <f t="shared" si="323"/>
        <v>0</v>
      </c>
      <c r="AB1087" s="14">
        <f t="shared" si="374"/>
        <v>0</v>
      </c>
      <c r="AC1087" s="15">
        <f t="shared" si="373"/>
        <v>813.6</v>
      </c>
      <c r="AD1087" s="48">
        <f>(ROUND(AC1087-AC1074,1)/AC1074)</f>
        <v>3.2487309644670052E-2</v>
      </c>
      <c r="AE1087" s="113" t="s">
        <v>792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608</v>
      </c>
      <c r="T1088" s="14">
        <f>(O1088/100)*(K1088*$K$17)</f>
        <v>0</v>
      </c>
      <c r="U1088" s="14">
        <f>(P1088/100)*(K1088*$K$17)+(P1088/100)*(L1088*$L$17)</f>
        <v>86.399999999999991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768</v>
      </c>
      <c r="Y1088" s="14">
        <f t="shared" si="321"/>
        <v>0</v>
      </c>
      <c r="Z1088" s="14">
        <f t="shared" si="322"/>
        <v>134.39999999999998</v>
      </c>
      <c r="AA1088" s="14">
        <f t="shared" si="323"/>
        <v>0</v>
      </c>
      <c r="AB1088" s="14">
        <f t="shared" si="374"/>
        <v>0</v>
      </c>
      <c r="AC1088" s="15">
        <f t="shared" si="373"/>
        <v>902.4</v>
      </c>
      <c r="AD1088" s="48">
        <f>(ROUND(AC1088-AC1074,1)/AC1074)</f>
        <v>0.14517766497461929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583.20000000000005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799.2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799.2</v>
      </c>
      <c r="AD1089" s="58"/>
      <c r="AE1089" s="113"/>
      <c r="AF1089" s="60"/>
      <c r="AH1089" s="62"/>
    </row>
    <row r="1090" spans="1:34">
      <c r="A1090" s="99" t="s">
        <v>793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737.85600000000011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910.65600000000018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910.7</v>
      </c>
      <c r="AD1090" s="48">
        <f>(ROUND(AC1090-AC1089,1)/AC1089)</f>
        <v>0.13951451451451452</v>
      </c>
      <c r="AE1090" s="113"/>
      <c r="AF1090" s="60"/>
      <c r="AH1090" s="62"/>
    </row>
    <row r="1091" spans="1:34">
      <c r="A1091" s="99" t="s">
        <v>794</v>
      </c>
      <c r="B1091" s="91">
        <v>25</v>
      </c>
      <c r="C1091" s="21" t="s">
        <v>827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544.32000000000005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760.32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760.3</v>
      </c>
      <c r="AD1091" s="48">
        <f>(ROUND(AC1091-AC1089,1)/AC1089)</f>
        <v>-4.8673673673673666E-2</v>
      </c>
      <c r="AE1091" s="113"/>
      <c r="AF1091" s="60"/>
      <c r="AH1091" s="62"/>
    </row>
    <row r="1092" spans="1:34">
      <c r="A1092" s="99" t="s">
        <v>795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544.32000000000005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760.32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760.3</v>
      </c>
      <c r="AD1092" s="48">
        <f>(ROUND(AC1092-AC1089,1)/AC1089)</f>
        <v>-4.8673673673673666E-2</v>
      </c>
      <c r="AE1092" s="113"/>
      <c r="AF1092" s="60"/>
      <c r="AH1092" s="62"/>
    </row>
    <row r="1093" spans="1:34">
      <c r="A1093" s="99" t="s">
        <v>796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544.32000000000005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760.32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760.3</v>
      </c>
      <c r="AD1093" s="48">
        <f>(ROUND(AC1093-AC1089,1)/AC1089)</f>
        <v>-4.8673673673673666E-2</v>
      </c>
      <c r="AE1093" s="113"/>
      <c r="AF1093" s="60"/>
      <c r="AH1093" s="62"/>
    </row>
    <row r="1094" spans="1:34">
      <c r="A1094" s="99" t="s">
        <v>646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544.32000000000005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760.32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760.3</v>
      </c>
      <c r="AD1094" s="48">
        <f>(ROUND(AC1094-AC1089,1)/AC1089)</f>
        <v>-4.8673673673673666E-2</v>
      </c>
      <c r="AE1094" s="113"/>
      <c r="AF1094" s="60"/>
      <c r="AH1094" s="62"/>
    </row>
    <row r="1095" spans="1:34">
      <c r="A1095" s="99" t="s">
        <v>587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189.54000000000002</v>
      </c>
      <c r="T1095" s="14">
        <f>(O1095/100)*(K1095*$K$9)</f>
        <v>522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259.74</v>
      </c>
      <c r="Y1095" s="14">
        <f t="shared" si="376"/>
        <v>696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955.7</v>
      </c>
      <c r="AD1095" s="48">
        <f>(ROUND(AC1095-AC1089,1)/AC1089)</f>
        <v>0.19582082082082081</v>
      </c>
      <c r="AE1095" s="113"/>
      <c r="AF1095" s="60"/>
      <c r="AH1095" s="62"/>
    </row>
    <row r="1096" spans="1:34">
      <c r="A1096" s="99" t="s">
        <v>822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348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0</v>
      </c>
      <c r="T1096" s="14">
        <f>(O1096/100)*(K1096*$J$10)</f>
        <v>0</v>
      </c>
      <c r="U1096" s="14">
        <f>(P1096/100)*(K1096*$K$10)+(P1096/100)*(L1096*$L$10)</f>
        <v>0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70.2</v>
      </c>
      <c r="Y1096" s="14">
        <f t="shared" si="376"/>
        <v>0</v>
      </c>
      <c r="Z1096" s="14">
        <f t="shared" si="377"/>
        <v>348</v>
      </c>
      <c r="AA1096" s="14">
        <f t="shared" si="378"/>
        <v>0</v>
      </c>
      <c r="AB1096" s="14">
        <f t="shared" si="380"/>
        <v>0</v>
      </c>
      <c r="AC1096" s="15">
        <f t="shared" si="379"/>
        <v>418.2</v>
      </c>
      <c r="AD1096" s="48">
        <f>(ROUND(AC1096-AC1089,1)/AC1089)</f>
        <v>-0.47672672672672672</v>
      </c>
      <c r="AE1096" s="113"/>
      <c r="AF1096" s="60"/>
      <c r="AH1096" s="62"/>
    </row>
    <row r="1097" spans="1:34">
      <c r="A1097" s="99" t="s">
        <v>823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189.54000000000002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522</v>
      </c>
      <c r="W1097" s="14">
        <f>(R1097/100)*(K1097*$K$11)+(R1097/100)*(L1097*$L$11)</f>
        <v>0</v>
      </c>
      <c r="X1097" s="14">
        <f t="shared" si="375"/>
        <v>259.74</v>
      </c>
      <c r="Y1097" s="14">
        <f t="shared" si="376"/>
        <v>0</v>
      </c>
      <c r="Z1097" s="14">
        <f t="shared" si="377"/>
        <v>0</v>
      </c>
      <c r="AA1097" s="14">
        <f t="shared" si="378"/>
        <v>696</v>
      </c>
      <c r="AB1097" s="14">
        <f t="shared" si="380"/>
        <v>0</v>
      </c>
      <c r="AC1097" s="15">
        <f t="shared" si="379"/>
        <v>955.7</v>
      </c>
      <c r="AD1097" s="48">
        <f>(ROUND(AC1097-AC1089,1)/AC1089)</f>
        <v>0.19582082082082081</v>
      </c>
      <c r="AE1097" s="113"/>
      <c r="AF1097" s="60"/>
      <c r="AH1097" s="62"/>
    </row>
    <row r="1098" spans="1:34">
      <c r="A1098" s="99" t="s">
        <v>824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189.54000000000002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522</v>
      </c>
      <c r="X1098" s="14">
        <f t="shared" si="375"/>
        <v>259.74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696</v>
      </c>
      <c r="AC1098" s="15">
        <f t="shared" si="379"/>
        <v>955.7</v>
      </c>
      <c r="AD1098" s="48">
        <f>(ROUND(AC1098-AC1089,1)/AC1089)</f>
        <v>0.19582082082082081</v>
      </c>
      <c r="AE1098" s="113"/>
      <c r="AF1098" s="60"/>
      <c r="AH1098" s="62"/>
    </row>
    <row r="1099" spans="1:34">
      <c r="A1099" s="99" t="s">
        <v>825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801.90000000000009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963.90000000000009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963.9</v>
      </c>
      <c r="AD1099" s="48">
        <f>(ROUND(AC1099-AC1089,1)/AC1089)</f>
        <v>0.20608108108108106</v>
      </c>
      <c r="AE1099" s="113"/>
      <c r="AF1099" s="60"/>
      <c r="AH1099" s="62"/>
    </row>
    <row r="1100" spans="1:34">
      <c r="A1100" s="99" t="s">
        <v>826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801.90000000000009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963.90000000000009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963.9</v>
      </c>
      <c r="AD1100" s="48">
        <f>(ROUND(AC1100-AC1089,1)/AC1089)</f>
        <v>0.20608108108108106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801.90000000000009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963.90000000000009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963.9</v>
      </c>
      <c r="AD1101" s="48">
        <f>(ROUND(AC1101-AC1089,1)/AC1089)</f>
        <v>0.20608108108108106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703.29600000000005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876.096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876.1</v>
      </c>
      <c r="AD1102" s="48">
        <f>(ROUND(AC1102-AC1089,1)/AC1089)</f>
        <v>9.6221221221221218E-2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579.74400000000003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752.5440000000001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752.5</v>
      </c>
      <c r="AD1103" s="48">
        <f>(ROUND(AC1103-AC1089,1)/AC1089)</f>
        <v>-5.8433433433433435E-2</v>
      </c>
      <c r="AE1103" s="113" t="s">
        <v>792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294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144</v>
      </c>
      <c r="X1104" s="52">
        <f t="shared" si="320"/>
        <v>490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264</v>
      </c>
      <c r="AC1104" s="53">
        <f>ROUND(X1104+Y1104+Z1104+AA1104+AB1104,1)</f>
        <v>754</v>
      </c>
      <c r="AD1104" s="58"/>
      <c r="AE1104" s="113"/>
      <c r="AF1104" s="60"/>
      <c r="AH1104" s="62"/>
    </row>
    <row r="1105" spans="1:34">
      <c r="A1105" s="99" t="s">
        <v>793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493.92000000000007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115.19999999999999</v>
      </c>
      <c r="X1105" s="14">
        <f t="shared" si="320"/>
        <v>650.72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211.2</v>
      </c>
      <c r="AC1105" s="15">
        <f>ROUND(X1105+Y1105+Z1105+AA1105+AB1105,1)</f>
        <v>861.9</v>
      </c>
      <c r="AD1105" s="48">
        <f>(ROUND(AC1105-AC1104,1)/AC1104)</f>
        <v>0.14310344827586208</v>
      </c>
      <c r="AE1105" s="113"/>
      <c r="AF1105" s="60"/>
      <c r="AH1105" s="62"/>
    </row>
    <row r="1106" spans="1:34">
      <c r="A1106" s="99" t="s">
        <v>794</v>
      </c>
      <c r="B1106" s="93">
        <v>24</v>
      </c>
      <c r="C1106" s="21" t="s">
        <v>827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274.39999999999998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134.4</v>
      </c>
      <c r="X1106" s="14">
        <f t="shared" si="320"/>
        <v>470.4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254.4</v>
      </c>
      <c r="AC1106" s="15">
        <f t="shared" ref="AC1106:AC1118" si="381">ROUND(X1106+Y1106+Z1106+AA1106+AB1106,1)</f>
        <v>724.8</v>
      </c>
      <c r="AD1106" s="48">
        <f>(ROUND(AC1106-AC1104,1)/AC1104)</f>
        <v>-3.8726790450928382E-2</v>
      </c>
      <c r="AE1106" s="113"/>
      <c r="AF1106" s="60"/>
      <c r="AH1106" s="62"/>
    </row>
    <row r="1107" spans="1:34">
      <c r="A1107" s="99" t="s">
        <v>795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274.39999999999998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134.4</v>
      </c>
      <c r="X1107" s="14">
        <f t="shared" si="320"/>
        <v>470.4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254.4</v>
      </c>
      <c r="AC1107" s="15">
        <f t="shared" si="381"/>
        <v>724.8</v>
      </c>
      <c r="AD1107" s="48">
        <f>(ROUND(AC1107-AC1104,1)/AC1104)</f>
        <v>-3.8726790450928382E-2</v>
      </c>
      <c r="AE1107" s="113"/>
      <c r="AF1107" s="60"/>
      <c r="AH1107" s="62"/>
    </row>
    <row r="1108" spans="1:34">
      <c r="A1108" s="99" t="s">
        <v>796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274.39999999999998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134.4</v>
      </c>
      <c r="X1108" s="14">
        <f t="shared" si="320"/>
        <v>470.4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254.4</v>
      </c>
      <c r="AC1108" s="15">
        <f t="shared" si="381"/>
        <v>724.8</v>
      </c>
      <c r="AD1108" s="48">
        <f>(ROUND(AC1108-AC1104,1)/AC1104)</f>
        <v>-3.8726790450928382E-2</v>
      </c>
      <c r="AE1108" s="113"/>
      <c r="AF1108" s="60"/>
      <c r="AH1108" s="62"/>
    </row>
    <row r="1109" spans="1:34">
      <c r="A1109" s="99" t="s">
        <v>646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274.39999999999998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134.4</v>
      </c>
      <c r="X1109" s="14">
        <f t="shared" si="320"/>
        <v>470.4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254.4</v>
      </c>
      <c r="AC1109" s="15">
        <f t="shared" si="381"/>
        <v>724.8</v>
      </c>
      <c r="AD1109" s="48">
        <f>(ROUND(AC1109-AC1104,1)/AC1104)</f>
        <v>-3.8726790450928382E-2</v>
      </c>
      <c r="AE1109" s="113"/>
      <c r="AF1109" s="60"/>
      <c r="AH1109" s="62"/>
    </row>
    <row r="1110" spans="1:34">
      <c r="A1110" s="99" t="s">
        <v>587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95.55</v>
      </c>
      <c r="T1110" s="14">
        <f>(O1110/100)*(K1110*$K$9)</f>
        <v>567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159.25</v>
      </c>
      <c r="Y1110" s="14">
        <f t="shared" si="321"/>
        <v>777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936.3</v>
      </c>
      <c r="AD1110" s="48">
        <f>(ROUND(AC1110-AC1104,1)/AC1104)</f>
        <v>0.24177718832891248</v>
      </c>
      <c r="AE1110" s="113"/>
      <c r="AF1110" s="60"/>
      <c r="AH1110" s="62"/>
    </row>
    <row r="1111" spans="1:34">
      <c r="A1111" s="99" t="s">
        <v>822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420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0</v>
      </c>
      <c r="T1111" s="14">
        <f>(O1111/100)*(K1111*$J$10)</f>
        <v>0</v>
      </c>
      <c r="U1111" s="14">
        <f>(P1111/100)*(K1111*$K$10)+(P1111/100)*(L1111*$L$10)</f>
        <v>0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63.7</v>
      </c>
      <c r="Y1111" s="14">
        <f t="shared" si="321"/>
        <v>0</v>
      </c>
      <c r="Z1111" s="14">
        <f t="shared" si="322"/>
        <v>420</v>
      </c>
      <c r="AA1111" s="14">
        <f t="shared" si="323"/>
        <v>0</v>
      </c>
      <c r="AB1111" s="14">
        <f t="shared" si="382"/>
        <v>0</v>
      </c>
      <c r="AC1111" s="15">
        <f t="shared" si="381"/>
        <v>483.7</v>
      </c>
      <c r="AD1111" s="48">
        <f>(ROUND(AC1111-AC1104,1)/AC1104)</f>
        <v>-0.35848806366047747</v>
      </c>
      <c r="AE1111" s="113"/>
      <c r="AF1111" s="60"/>
      <c r="AH1111" s="62"/>
    </row>
    <row r="1112" spans="1:34">
      <c r="A1112" s="99" t="s">
        <v>823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95.55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567</v>
      </c>
      <c r="W1112" s="14">
        <f>(R1112/100)*(K1112*$K$11)+(R1112/100)*(L1112*$L$11)</f>
        <v>0</v>
      </c>
      <c r="X1112" s="14">
        <f t="shared" si="320"/>
        <v>159.25</v>
      </c>
      <c r="Y1112" s="14">
        <f t="shared" si="321"/>
        <v>0</v>
      </c>
      <c r="Z1112" s="14">
        <f t="shared" si="322"/>
        <v>0</v>
      </c>
      <c r="AA1112" s="14">
        <f t="shared" si="323"/>
        <v>777</v>
      </c>
      <c r="AB1112" s="14">
        <f t="shared" si="382"/>
        <v>0</v>
      </c>
      <c r="AC1112" s="15">
        <f t="shared" si="381"/>
        <v>936.3</v>
      </c>
      <c r="AD1112" s="48">
        <f>(ROUND(AC1112-AC1104,1)/AC1104)</f>
        <v>0.24177718832891248</v>
      </c>
      <c r="AE1112" s="113"/>
      <c r="AF1112" s="60"/>
      <c r="AH1112" s="62"/>
    </row>
    <row r="1113" spans="1:34">
      <c r="A1113" s="99" t="s">
        <v>824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95.55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630</v>
      </c>
      <c r="X1113" s="14">
        <f t="shared" si="320"/>
        <v>159.25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840</v>
      </c>
      <c r="AC1113" s="15">
        <f t="shared" si="381"/>
        <v>999.3</v>
      </c>
      <c r="AD1113" s="48">
        <f>(ROUND(AC1113-AC1104,1)/AC1104)</f>
        <v>0.32533156498673743</v>
      </c>
      <c r="AE1113" s="113"/>
      <c r="AF1113" s="60"/>
      <c r="AH1113" s="62"/>
    </row>
    <row r="1114" spans="1:34">
      <c r="A1114" s="99" t="s">
        <v>825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441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243</v>
      </c>
      <c r="X1114" s="14">
        <f>N1114+S1114</f>
        <v>588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333</v>
      </c>
      <c r="AC1114" s="15">
        <f t="shared" si="381"/>
        <v>921</v>
      </c>
      <c r="AD1114" s="48">
        <f>(ROUND(AC1114-AC1104,1)/AC1104)</f>
        <v>0.22148541114058357</v>
      </c>
      <c r="AE1114" s="113"/>
      <c r="AF1114" s="60"/>
      <c r="AH1114" s="62"/>
    </row>
    <row r="1115" spans="1:34">
      <c r="A1115" s="99" t="s">
        <v>826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810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990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990</v>
      </c>
      <c r="AD1115" s="48">
        <f>(ROUND(AC1115-AC1104,1)/AC1104)</f>
        <v>0.3129973474801061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810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990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990</v>
      </c>
      <c r="AD1116" s="48">
        <f>(ROUND(AC1116-AC1104,1)/AC1104)</f>
        <v>0.3129973474801061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525.28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115.19999999999999</v>
      </c>
      <c r="X1117" s="14">
        <f t="shared" si="320"/>
        <v>682.07999999999993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211.2</v>
      </c>
      <c r="AC1117" s="15">
        <f t="shared" si="381"/>
        <v>893.3</v>
      </c>
      <c r="AD1117" s="48">
        <f>(ROUND(AC1117-AC1104,1)/AC1104)</f>
        <v>0.18474801061007959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435.12000000000006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115.19999999999999</v>
      </c>
      <c r="X1118" s="14">
        <f t="shared" si="320"/>
        <v>591.92000000000007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211.2</v>
      </c>
      <c r="AC1118" s="15">
        <f t="shared" si="381"/>
        <v>803.1</v>
      </c>
      <c r="AD1118" s="48">
        <f>(ROUND(AC1118-AC1104,1)/AC1104)</f>
        <v>6.5119363395225463E-2</v>
      </c>
      <c r="AE1118" s="113" t="s">
        <v>792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648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828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828</v>
      </c>
      <c r="AD1119" s="58" t="s">
        <v>329</v>
      </c>
      <c r="AE1119" s="113"/>
      <c r="AF1119" s="60"/>
      <c r="AH1119" s="62"/>
    </row>
    <row r="1120" spans="1:34">
      <c r="A1120" s="99" t="s">
        <v>793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763.2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907.2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907.2</v>
      </c>
      <c r="AD1120" s="48">
        <f>(ROUND(AC1120-AC1119,1)/AC1119)</f>
        <v>9.5652173913043481E-2</v>
      </c>
      <c r="AE1120" s="113"/>
      <c r="AF1120" s="60"/>
      <c r="AH1120" s="20"/>
    </row>
    <row r="1121" spans="1:34">
      <c r="A1121" s="99" t="s">
        <v>794</v>
      </c>
      <c r="B1121" s="91">
        <v>8</v>
      </c>
      <c r="C1121" s="21" t="s">
        <v>827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604.79999999999995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784.8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784.8</v>
      </c>
      <c r="AD1121" s="48">
        <f>(ROUND(AC1121-AC1119,1)/AC1119)</f>
        <v>-5.2173913043478265E-2</v>
      </c>
      <c r="AE1121" s="113"/>
      <c r="AF1121" s="60"/>
      <c r="AH1121" s="20"/>
    </row>
    <row r="1122" spans="1:34">
      <c r="A1122" s="99" t="s">
        <v>795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604.79999999999995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784.8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784.8</v>
      </c>
      <c r="AD1122" s="48">
        <f>(ROUND(AC1122-AC1119,1)/AC1119)</f>
        <v>-5.2173913043478265E-2</v>
      </c>
      <c r="AE1122" s="113"/>
      <c r="AF1122" s="60"/>
      <c r="AH1122" s="20"/>
    </row>
    <row r="1123" spans="1:34">
      <c r="A1123" s="99" t="s">
        <v>796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604.79999999999995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784.8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784.8</v>
      </c>
      <c r="AD1123" s="48">
        <f>(ROUND(AC1123-AC1119,1)/AC1119)</f>
        <v>-5.2173913043478265E-2</v>
      </c>
      <c r="AE1123" s="113"/>
      <c r="AF1123" s="60"/>
      <c r="AH1123" s="20"/>
    </row>
    <row r="1124" spans="1:34">
      <c r="A1124" s="99" t="s">
        <v>646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604.79999999999995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784.8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784.8</v>
      </c>
      <c r="AD1124" s="48">
        <f>(ROUND(AC1124-AC1119,1)/AC1119)</f>
        <v>-5.2173913043478265E-2</v>
      </c>
      <c r="AE1124" s="113"/>
      <c r="AF1124" s="60"/>
      <c r="AH1124" s="20"/>
    </row>
    <row r="1125" spans="1:34">
      <c r="A1125" s="99" t="s">
        <v>587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105.29999999999998</v>
      </c>
      <c r="T1125" s="14">
        <f>(O1125/100)*(K1125*$K$9)</f>
        <v>676.8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163.79999999999998</v>
      </c>
      <c r="Y1125" s="14">
        <f t="shared" si="384"/>
        <v>817.8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981.6</v>
      </c>
      <c r="AD1125" s="48">
        <f>(ROUND(AC1125-AC1119,1)/AC1119)</f>
        <v>0.1855072463768116</v>
      </c>
      <c r="AE1125" s="113"/>
      <c r="AF1125" s="60"/>
      <c r="AH1125" s="20"/>
    </row>
    <row r="1126" spans="1:34">
      <c r="A1126" s="99" t="s">
        <v>822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282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0</v>
      </c>
      <c r="T1126" s="14">
        <f>(O1126/100)*(K1126*$J$10)</f>
        <v>0</v>
      </c>
      <c r="U1126" s="14">
        <f>(P1126/100)*(K1126*$K$10)+(P1126/100)*(L1126*$L$10)</f>
        <v>0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58.5</v>
      </c>
      <c r="Y1126" s="14">
        <f t="shared" si="384"/>
        <v>0</v>
      </c>
      <c r="Z1126" s="14">
        <f t="shared" si="385"/>
        <v>282</v>
      </c>
      <c r="AA1126" s="14">
        <f t="shared" si="386"/>
        <v>0</v>
      </c>
      <c r="AB1126" s="14">
        <f t="shared" si="388"/>
        <v>0</v>
      </c>
      <c r="AC1126" s="15">
        <f t="shared" si="387"/>
        <v>340.5</v>
      </c>
      <c r="AD1126" s="48">
        <f>(ROUND(AC1126-AC1119,1)/AC1119)</f>
        <v>-0.58876811594202894</v>
      </c>
      <c r="AE1126" s="113"/>
      <c r="AF1126" s="60"/>
      <c r="AH1126" s="20"/>
    </row>
    <row r="1127" spans="1:34">
      <c r="A1127" s="99" t="s">
        <v>823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298.34999999999997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465.29999999999995</v>
      </c>
      <c r="W1127" s="14">
        <f>(R1127/100)*(K1127*$K$11)+(R1127/100)*(L1127*$L$11)</f>
        <v>0</v>
      </c>
      <c r="X1127" s="14">
        <f t="shared" si="383"/>
        <v>356.84999999999997</v>
      </c>
      <c r="Y1127" s="14">
        <f t="shared" si="384"/>
        <v>0</v>
      </c>
      <c r="Z1127" s="14">
        <f t="shared" si="385"/>
        <v>0</v>
      </c>
      <c r="AA1127" s="14">
        <f t="shared" si="386"/>
        <v>606.29999999999995</v>
      </c>
      <c r="AB1127" s="14">
        <f t="shared" si="388"/>
        <v>0</v>
      </c>
      <c r="AC1127" s="15">
        <f t="shared" si="387"/>
        <v>963.2</v>
      </c>
      <c r="AD1127" s="48">
        <f>(ROUND(AC1127-AC1119,1)/AC1119)</f>
        <v>0.16328502415458937</v>
      </c>
      <c r="AE1127" s="113"/>
      <c r="AF1127" s="60"/>
      <c r="AH1127" s="20"/>
    </row>
    <row r="1128" spans="1:34">
      <c r="A1128" s="99" t="s">
        <v>824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219.37499999999997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549.9</v>
      </c>
      <c r="X1128" s="14">
        <f t="shared" si="383"/>
        <v>277.875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690.9</v>
      </c>
      <c r="AC1128" s="15">
        <f t="shared" si="387"/>
        <v>968.8</v>
      </c>
      <c r="AD1128" s="48">
        <f>(ROUND(AC1128-AC1119,1)/AC1119)</f>
        <v>0.17004830917874397</v>
      </c>
      <c r="AE1128" s="113"/>
      <c r="AF1128" s="60"/>
      <c r="AH1128" s="20"/>
    </row>
    <row r="1129" spans="1:34">
      <c r="A1129" s="99" t="s">
        <v>825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830.25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965.25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965.3</v>
      </c>
      <c r="AD1129" s="48">
        <f>(ROUND(AC1129-AC1119,1)/AC1119)</f>
        <v>0.16582125603864736</v>
      </c>
      <c r="AE1129" s="113"/>
      <c r="AF1129" s="60"/>
      <c r="AH1129" s="20"/>
    </row>
    <row r="1130" spans="1:34">
      <c r="A1130" s="99" t="s">
        <v>826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810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990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990</v>
      </c>
      <c r="AD1130" s="48">
        <f>(ROUND(AC1130-AC1119,1)/AC1119)</f>
        <v>0.19565217391304349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810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990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990</v>
      </c>
      <c r="AD1131" s="48">
        <f>(ROUND(AC1131-AC1119,1)/AC1119)</f>
        <v>0.19565217391304349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673.2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817.2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817.2</v>
      </c>
      <c r="AD1132" s="48">
        <f>(ROUND(AC1132-AC1119,1)/AC1119)</f>
        <v>-1.3043478260869566E-2</v>
      </c>
      <c r="AE1132" s="113" t="s">
        <v>792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806.39999999999986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950.39999999999986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950.4</v>
      </c>
      <c r="AD1133" s="48">
        <f>(ROUND(AC1133-AC1119,1)/AC1119)</f>
        <v>0.14782608695652175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600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800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800</v>
      </c>
      <c r="AD1134" s="58"/>
      <c r="AE1134" s="113"/>
      <c r="AF1134" s="60"/>
      <c r="AH1134" s="20"/>
    </row>
    <row r="1135" spans="1:34">
      <c r="A1135" s="99" t="s">
        <v>793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728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888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888</v>
      </c>
      <c r="AD1135" s="48">
        <f>(ROUND(AC1135-AC1134,1)/AC1134)</f>
        <v>0.11</v>
      </c>
      <c r="AE1135" s="113"/>
      <c r="AF1135" s="60"/>
      <c r="AH1135" s="20"/>
    </row>
    <row r="1136" spans="1:34">
      <c r="A1136" s="99" t="s">
        <v>794</v>
      </c>
      <c r="B1136" s="93">
        <v>28</v>
      </c>
      <c r="C1136" s="21" t="s">
        <v>827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560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760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760</v>
      </c>
      <c r="AD1136" s="48">
        <f>(ROUND(AC1136-AC1134,1)/AC1134)</f>
        <v>-0.05</v>
      </c>
      <c r="AE1136" s="113"/>
      <c r="AF1136" s="60"/>
      <c r="AH1136" s="20"/>
    </row>
    <row r="1137" spans="1:34">
      <c r="A1137" s="99" t="s">
        <v>795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560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760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760</v>
      </c>
      <c r="AD1137" s="48">
        <f>(ROUND(AC1137-AC1134,1)/AC1134)</f>
        <v>-0.05</v>
      </c>
      <c r="AE1137" s="113"/>
      <c r="AF1137" s="60"/>
      <c r="AH1137" s="20"/>
    </row>
    <row r="1138" spans="1:34">
      <c r="A1138" s="99" t="s">
        <v>796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560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760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760</v>
      </c>
      <c r="AD1138" s="48">
        <f>(ROUND(AC1138-AC1134,1)/AC1134)</f>
        <v>-0.05</v>
      </c>
      <c r="AE1138" s="113"/>
      <c r="AF1138" s="60"/>
      <c r="AH1138" s="20"/>
    </row>
    <row r="1139" spans="1:34">
      <c r="A1139" s="99" t="s">
        <v>646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560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760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760</v>
      </c>
      <c r="AD1139" s="48">
        <f>(ROUND(AC1139-AC1134,1)/AC1134)</f>
        <v>-0.05</v>
      </c>
      <c r="AE1139" s="113"/>
      <c r="AF1139" s="60"/>
      <c r="AH1139" s="20"/>
    </row>
    <row r="1140" spans="1:34">
      <c r="A1140" s="99" t="s">
        <v>587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195</v>
      </c>
      <c r="T1140" s="14">
        <f>(O1140/100)*(K1140*$K$9)</f>
        <v>519.75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260</v>
      </c>
      <c r="Y1140" s="14">
        <f t="shared" si="390"/>
        <v>684.75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944.8</v>
      </c>
      <c r="AD1140" s="48">
        <f>(ROUND(AC1140-AC1134,1)/AC1134)</f>
        <v>0.18100000000000002</v>
      </c>
      <c r="AE1140" s="113"/>
      <c r="AF1140" s="60"/>
      <c r="AH1140" s="20"/>
    </row>
    <row r="1141" spans="1:34">
      <c r="A1141" s="99" t="s">
        <v>822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330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0</v>
      </c>
      <c r="T1141" s="14">
        <f>(O1141/100)*(K1141*$J$10)</f>
        <v>0</v>
      </c>
      <c r="U1141" s="14">
        <f>(P1141/100)*(K1141*$K$10)+(P1141/100)*(L1141*$L$10)</f>
        <v>0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65</v>
      </c>
      <c r="Y1141" s="14">
        <f t="shared" si="390"/>
        <v>0</v>
      </c>
      <c r="Z1141" s="14">
        <f t="shared" si="391"/>
        <v>330</v>
      </c>
      <c r="AA1141" s="14">
        <f t="shared" si="392"/>
        <v>0</v>
      </c>
      <c r="AB1141" s="14">
        <f t="shared" si="394"/>
        <v>0</v>
      </c>
      <c r="AC1141" s="15">
        <f t="shared" si="393"/>
        <v>395</v>
      </c>
      <c r="AD1141" s="48">
        <f>(ROUND(AC1141-AC1134,1)/AC1134)</f>
        <v>-0.50624999999999998</v>
      </c>
      <c r="AE1141" s="113"/>
      <c r="AF1141" s="60"/>
      <c r="AH1141" s="20"/>
    </row>
    <row r="1142" spans="1:34">
      <c r="A1142" s="99" t="s">
        <v>823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195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519.75</v>
      </c>
      <c r="W1142" s="14">
        <f>(R1142/100)*(K1142*$K$11)+(R1142/100)*(L1142*$L$11)</f>
        <v>0</v>
      </c>
      <c r="X1142" s="14">
        <f t="shared" si="389"/>
        <v>260</v>
      </c>
      <c r="Y1142" s="14">
        <f t="shared" si="390"/>
        <v>0</v>
      </c>
      <c r="Z1142" s="14">
        <f t="shared" si="391"/>
        <v>0</v>
      </c>
      <c r="AA1142" s="14">
        <f t="shared" si="392"/>
        <v>684.75</v>
      </c>
      <c r="AB1142" s="14">
        <f t="shared" si="394"/>
        <v>0</v>
      </c>
      <c r="AC1142" s="15">
        <f t="shared" si="393"/>
        <v>944.8</v>
      </c>
      <c r="AD1142" s="48">
        <f>(ROUND(AC1142-AC1134,1)/AC1134)</f>
        <v>0.18100000000000002</v>
      </c>
      <c r="AE1142" s="113"/>
      <c r="AF1142" s="60"/>
      <c r="AH1142" s="20"/>
    </row>
    <row r="1143" spans="1:34">
      <c r="A1143" s="99" t="s">
        <v>824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195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519.75</v>
      </c>
      <c r="X1143" s="14">
        <f t="shared" si="389"/>
        <v>260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684.75</v>
      </c>
      <c r="AC1143" s="15">
        <f t="shared" si="393"/>
        <v>944.8</v>
      </c>
      <c r="AD1143" s="48">
        <f>(ROUND(AC1143-AC1134,1)/AC1134)</f>
        <v>0.18100000000000002</v>
      </c>
      <c r="AE1143" s="113"/>
      <c r="AF1143" s="60"/>
      <c r="AH1143" s="20"/>
    </row>
    <row r="1144" spans="1:34">
      <c r="A1144" s="99" t="s">
        <v>825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810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960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960</v>
      </c>
      <c r="AD1144" s="48">
        <f>(ROUND(AC1144-AC1134,1)/AC1134)</f>
        <v>0.2</v>
      </c>
      <c r="AE1144" s="113"/>
      <c r="AF1144" s="60"/>
      <c r="AH1144" s="20"/>
    </row>
    <row r="1145" spans="1:34">
      <c r="A1145" s="99" t="s">
        <v>826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810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960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960</v>
      </c>
      <c r="AD1145" s="48">
        <f>(ROUND(AC1145-AC1134,1)/AC1134)</f>
        <v>0.2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810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960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960</v>
      </c>
      <c r="AD1146" s="48">
        <f>(ROUND(AC1146-AC1134,1)/AC1134)</f>
        <v>0.2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716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876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876</v>
      </c>
      <c r="AD1147" s="48">
        <f>(ROUND(AC1147-AC1134,1)/AC1134)</f>
        <v>9.5000000000000001E-2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581.6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741.6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741.6</v>
      </c>
      <c r="AD1148" s="48">
        <f>(ROUND(AC1148-AC1134,1)/AC1134)</f>
        <v>-7.2999999999999995E-2</v>
      </c>
      <c r="AE1148" s="113" t="s">
        <v>792</v>
      </c>
      <c r="AF1148" s="60"/>
      <c r="AH1148" s="20"/>
    </row>
    <row r="1149" spans="1:34">
      <c r="A1149" s="106" t="s">
        <v>0</v>
      </c>
      <c r="B1149" s="90" t="s">
        <v>571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606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808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808</v>
      </c>
      <c r="AD1149" s="58"/>
      <c r="AE1149" s="113"/>
      <c r="AF1149" s="60"/>
      <c r="AH1149" s="20"/>
    </row>
    <row r="1150" spans="1:34">
      <c r="A1150" s="99" t="s">
        <v>793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735.2800000000002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896.88000000000022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896.9</v>
      </c>
      <c r="AD1150" s="48">
        <f>(ROUND(AC1150-AC1149,1)/AC1149)</f>
        <v>0.11002475247524753</v>
      </c>
      <c r="AE1150" s="113"/>
      <c r="AF1150" s="60"/>
      <c r="AH1150" s="20"/>
    </row>
    <row r="1151" spans="1:34">
      <c r="A1151" s="99" t="s">
        <v>794</v>
      </c>
      <c r="B1151" s="91">
        <v>25</v>
      </c>
      <c r="C1151" s="21" t="s">
        <v>827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565.6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767.6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767.6</v>
      </c>
      <c r="AD1151" s="48">
        <f>(ROUND(AC1151-AC1149,1)/AC1149)</f>
        <v>-4.9999999999999996E-2</v>
      </c>
      <c r="AE1151" s="113"/>
      <c r="AF1151" s="60"/>
      <c r="AH1151" s="20"/>
    </row>
    <row r="1152" spans="1:34">
      <c r="A1152" s="99" t="s">
        <v>795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565.6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767.6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767.6</v>
      </c>
      <c r="AD1152" s="48">
        <f>(ROUND(AC1152-AC1149,1)/AC1149)</f>
        <v>-4.9999999999999996E-2</v>
      </c>
      <c r="AE1152" s="113"/>
      <c r="AF1152" s="60"/>
      <c r="AH1152" s="20"/>
    </row>
    <row r="1153" spans="1:34">
      <c r="A1153" s="99" t="s">
        <v>796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565.6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767.6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767.6</v>
      </c>
      <c r="AD1153" s="48">
        <f>(ROUND(AC1153-AC1149,1)/AC1149)</f>
        <v>-4.9999999999999996E-2</v>
      </c>
      <c r="AE1153" s="113"/>
      <c r="AF1153" s="60"/>
      <c r="AH1153" s="20"/>
    </row>
    <row r="1154" spans="1:34">
      <c r="A1154" s="99" t="s">
        <v>646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565.6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767.6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767.6</v>
      </c>
      <c r="AD1154" s="48">
        <f>(ROUND(AC1154-AC1149,1)/AC1149)</f>
        <v>-4.9999999999999996E-2</v>
      </c>
      <c r="AE1154" s="113"/>
      <c r="AF1154" s="60"/>
      <c r="AH1154" s="20"/>
    </row>
    <row r="1155" spans="1:34">
      <c r="A1155" s="99" t="s">
        <v>587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195</v>
      </c>
      <c r="T1155" s="14">
        <f>(O1155/100)*(K1155*$K$9)</f>
        <v>519.75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260</v>
      </c>
      <c r="Y1155" s="14">
        <f t="shared" si="396"/>
        <v>684.75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944.8</v>
      </c>
      <c r="AD1155" s="48">
        <f>(ROUND(AC1155-AC1149,1)/AC1149)</f>
        <v>0.16930693069306932</v>
      </c>
      <c r="AE1155" s="113"/>
      <c r="AF1155" s="60"/>
      <c r="AH1155" s="20"/>
    </row>
    <row r="1156" spans="1:34">
      <c r="A1156" s="99" t="s">
        <v>822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330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0</v>
      </c>
      <c r="T1156" s="14">
        <f>(O1156/100)*(K1156*$J$10)</f>
        <v>0</v>
      </c>
      <c r="U1156" s="14">
        <f>(P1156/100)*(K1156*$K$10)+(P1156/100)*(L1156*$L$10)</f>
        <v>0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65</v>
      </c>
      <c r="Y1156" s="14">
        <f t="shared" si="396"/>
        <v>0</v>
      </c>
      <c r="Z1156" s="14">
        <f t="shared" si="397"/>
        <v>330</v>
      </c>
      <c r="AA1156" s="14">
        <f t="shared" si="398"/>
        <v>0</v>
      </c>
      <c r="AB1156" s="14">
        <f t="shared" si="400"/>
        <v>0</v>
      </c>
      <c r="AC1156" s="15">
        <f t="shared" si="399"/>
        <v>395</v>
      </c>
      <c r="AD1156" s="48">
        <f>(ROUND(AC1156-AC1149,1)/AC1149)</f>
        <v>-0.51113861386138615</v>
      </c>
      <c r="AE1156" s="113"/>
      <c r="AF1156" s="60"/>
      <c r="AH1156" s="20"/>
    </row>
    <row r="1157" spans="1:34">
      <c r="A1157" s="99" t="s">
        <v>823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195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519.75</v>
      </c>
      <c r="W1157" s="14">
        <f>(R1157/100)*(K1157*$K$11)+(R1157/100)*(L1157*$L$11)</f>
        <v>0</v>
      </c>
      <c r="X1157" s="14">
        <f t="shared" si="395"/>
        <v>260</v>
      </c>
      <c r="Y1157" s="14">
        <f t="shared" si="396"/>
        <v>0</v>
      </c>
      <c r="Z1157" s="14">
        <f t="shared" si="397"/>
        <v>0</v>
      </c>
      <c r="AA1157" s="14">
        <f t="shared" si="398"/>
        <v>684.75</v>
      </c>
      <c r="AB1157" s="14">
        <f t="shared" si="400"/>
        <v>0</v>
      </c>
      <c r="AC1157" s="15">
        <f t="shared" si="399"/>
        <v>944.8</v>
      </c>
      <c r="AD1157" s="48">
        <f>(ROUND(AC1157-AC1149,1)/AC1149)</f>
        <v>0.16930693069306932</v>
      </c>
      <c r="AE1157" s="113"/>
      <c r="AF1157" s="60"/>
      <c r="AH1157" s="20"/>
    </row>
    <row r="1158" spans="1:34">
      <c r="A1158" s="99" t="s">
        <v>824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195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519.75</v>
      </c>
      <c r="X1158" s="14">
        <f t="shared" si="395"/>
        <v>260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684.75</v>
      </c>
      <c r="AC1158" s="15">
        <f t="shared" si="399"/>
        <v>944.8</v>
      </c>
      <c r="AD1158" s="48">
        <f>(ROUND(AC1158-AC1149,1)/AC1149)</f>
        <v>0.16930693069306932</v>
      </c>
      <c r="AE1158" s="113"/>
      <c r="AF1158" s="60"/>
      <c r="AH1158" s="20"/>
    </row>
    <row r="1159" spans="1:34">
      <c r="A1159" s="99" t="s">
        <v>825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818.09999999999991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969.59999999999991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969.6</v>
      </c>
      <c r="AD1159" s="48">
        <f>(ROUND(AC1159-AC1149,1)/AC1149)</f>
        <v>0.19999999999999998</v>
      </c>
      <c r="AE1159" s="113"/>
      <c r="AF1159" s="60"/>
      <c r="AH1159" s="20"/>
    </row>
    <row r="1160" spans="1:34">
      <c r="A1160" s="99" t="s">
        <v>826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818.09999999999991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969.59999999999991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969.6</v>
      </c>
      <c r="AD1160" s="48">
        <f>(ROUND(AC1160-AC1149,1)/AC1149)</f>
        <v>0.19999999999999998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818.09999999999991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969.59999999999991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969.6</v>
      </c>
      <c r="AD1161" s="48">
        <f>(ROUND(AC1161-AC1149,1)/AC1149)</f>
        <v>0.19999999999999998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717.50400000000013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879.10400000000016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879.1</v>
      </c>
      <c r="AD1162" s="48">
        <f>(ROUND(AC1162-AC1149,1)/AC1149)</f>
        <v>8.799504950495049E-2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622.16000000000008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783.7600000000001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783.8</v>
      </c>
      <c r="AD1163" s="48">
        <f>(ROUND(AC1163-AC1149,1)/AC1149)</f>
        <v>-2.9950495049504949E-2</v>
      </c>
      <c r="AE1163" s="113" t="s">
        <v>792</v>
      </c>
      <c r="AF1163" s="60"/>
      <c r="AH1163" s="20"/>
    </row>
    <row r="1164" spans="1:34">
      <c r="A1164" s="106" t="s">
        <v>0</v>
      </c>
      <c r="B1164" s="92" t="s">
        <v>579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598.5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808.5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808.5</v>
      </c>
      <c r="AD1164" s="58"/>
      <c r="AE1164" s="113"/>
      <c r="AF1164" s="60"/>
      <c r="AH1164" s="20"/>
    </row>
    <row r="1165" spans="1:34">
      <c r="A1165" s="99" t="s">
        <v>793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735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903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903</v>
      </c>
      <c r="AD1165" s="48">
        <f>(ROUND(AC1165-AC1164,1)/AC1164)</f>
        <v>0.11688311688311688</v>
      </c>
      <c r="AE1165" s="113"/>
      <c r="AF1165" s="60"/>
      <c r="AH1165" s="20"/>
    </row>
    <row r="1166" spans="1:34">
      <c r="A1166" s="99" t="s">
        <v>794</v>
      </c>
      <c r="B1166" s="93">
        <v>18</v>
      </c>
      <c r="C1166" s="21" t="s">
        <v>827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558.6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768.6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768.6</v>
      </c>
      <c r="AD1166" s="48">
        <f>(ROUND(AC1166-AC1164,1)/AC1164)</f>
        <v>-4.9350649350649346E-2</v>
      </c>
      <c r="AE1166" s="113"/>
      <c r="AF1166" s="60"/>
      <c r="AH1166" s="20"/>
    </row>
    <row r="1167" spans="1:34">
      <c r="A1167" s="99" t="s">
        <v>795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558.6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768.6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768.6</v>
      </c>
      <c r="AD1167" s="48">
        <f>(ROUND(AC1167-AC1164,1)/AC1164)</f>
        <v>-4.9350649350649346E-2</v>
      </c>
      <c r="AE1167" s="113"/>
      <c r="AF1167" s="60"/>
      <c r="AH1167" s="20"/>
    </row>
    <row r="1168" spans="1:34">
      <c r="A1168" s="99" t="s">
        <v>796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558.6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768.6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768.6</v>
      </c>
      <c r="AD1168" s="48">
        <f>(ROUND(AC1168-AC1164,1)/AC1164)</f>
        <v>-4.9350649350649346E-2</v>
      </c>
      <c r="AE1168" s="113"/>
      <c r="AF1168" s="60"/>
      <c r="AH1168" s="20"/>
    </row>
    <row r="1169" spans="1:34">
      <c r="A1169" s="99" t="s">
        <v>646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558.6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768.6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768.6</v>
      </c>
      <c r="AD1169" s="48">
        <f>(ROUND(AC1169-AC1164,1)/AC1164)</f>
        <v>-4.9350649350649346E-2</v>
      </c>
      <c r="AE1169" s="113"/>
      <c r="AF1169" s="60"/>
      <c r="AH1169" s="20"/>
    </row>
    <row r="1170" spans="1:34">
      <c r="A1170" s="99" t="s">
        <v>587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192.66000000000003</v>
      </c>
      <c r="T1170" s="14">
        <f>(O1170/100)*(K1170*$K$9)</f>
        <v>513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260.26000000000005</v>
      </c>
      <c r="Y1170" s="14">
        <f t="shared" si="402"/>
        <v>684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944.3</v>
      </c>
      <c r="AD1170" s="48">
        <f>(ROUND(AC1170-AC1164,1)/AC1164)</f>
        <v>0.16796536796536798</v>
      </c>
      <c r="AE1170" s="113"/>
      <c r="AF1170" s="60"/>
      <c r="AH1170" s="20"/>
    </row>
    <row r="1171" spans="1:34">
      <c r="A1171" s="99" t="s">
        <v>822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342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0</v>
      </c>
      <c r="T1171" s="14">
        <f>(O1171/100)*(K1171*$J$10)</f>
        <v>0</v>
      </c>
      <c r="U1171" s="14">
        <f>(P1171/100)*(K1171*$K$10)+(P1171/100)*(L1171*$L$10)</f>
        <v>0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67.600000000000009</v>
      </c>
      <c r="Y1171" s="14">
        <f t="shared" si="402"/>
        <v>0</v>
      </c>
      <c r="Z1171" s="14">
        <f t="shared" si="403"/>
        <v>342</v>
      </c>
      <c r="AA1171" s="14">
        <f t="shared" si="404"/>
        <v>0</v>
      </c>
      <c r="AB1171" s="14">
        <f t="shared" si="406"/>
        <v>0</v>
      </c>
      <c r="AC1171" s="15">
        <f t="shared" si="405"/>
        <v>409.6</v>
      </c>
      <c r="AD1171" s="48">
        <f>(ROUND(AC1171-AC1164,1)/AC1164)</f>
        <v>-0.49338280766852194</v>
      </c>
      <c r="AE1171" s="113"/>
      <c r="AF1171" s="60"/>
      <c r="AH1171" s="20"/>
    </row>
    <row r="1172" spans="1:34">
      <c r="A1172" s="99" t="s">
        <v>823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192.66000000000003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513</v>
      </c>
      <c r="W1172" s="14">
        <f>(R1172/100)*(K1172*$K$11)+(R1172/100)*(L1172*$L$11)</f>
        <v>0</v>
      </c>
      <c r="X1172" s="14">
        <f t="shared" si="401"/>
        <v>260.26000000000005</v>
      </c>
      <c r="Y1172" s="14">
        <f t="shared" si="402"/>
        <v>0</v>
      </c>
      <c r="Z1172" s="14">
        <f t="shared" si="403"/>
        <v>0</v>
      </c>
      <c r="AA1172" s="14">
        <f t="shared" si="404"/>
        <v>684</v>
      </c>
      <c r="AB1172" s="14">
        <f t="shared" si="406"/>
        <v>0</v>
      </c>
      <c r="AC1172" s="15">
        <f t="shared" si="405"/>
        <v>944.3</v>
      </c>
      <c r="AD1172" s="48">
        <f>(ROUND(AC1172-AC1164,1)/AC1164)</f>
        <v>0.16796536796536798</v>
      </c>
      <c r="AE1172" s="113"/>
      <c r="AF1172" s="60"/>
      <c r="AH1172" s="20"/>
    </row>
    <row r="1173" spans="1:34">
      <c r="A1173" s="99" t="s">
        <v>824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192.66000000000003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513</v>
      </c>
      <c r="X1173" s="14">
        <f t="shared" si="401"/>
        <v>260.26000000000005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684</v>
      </c>
      <c r="AC1173" s="15">
        <f t="shared" si="405"/>
        <v>944.3</v>
      </c>
      <c r="AD1173" s="48">
        <f>(ROUND(AC1173-AC1164,1)/AC1164)</f>
        <v>0.16796536796536798</v>
      </c>
      <c r="AE1173" s="113"/>
      <c r="AF1173" s="60"/>
      <c r="AH1173" s="20"/>
    </row>
    <row r="1174" spans="1:34">
      <c r="A1174" s="99" t="s">
        <v>825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817.42499999999995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974.92499999999995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974.9</v>
      </c>
      <c r="AD1174" s="48">
        <f>(ROUND(AC1174-AC1164,1)/AC1164)</f>
        <v>0.20581323438466295</v>
      </c>
      <c r="AE1174" s="113"/>
      <c r="AF1174" s="60"/>
      <c r="AH1174" s="20"/>
    </row>
    <row r="1175" spans="1:34">
      <c r="A1175" s="99" t="s">
        <v>826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817.42499999999995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974.92499999999995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974.9</v>
      </c>
      <c r="AD1175" s="48">
        <f>(ROUND(AC1175-AC1164,1)/AC1164)</f>
        <v>0.20581323438466295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817.42499999999995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974.92499999999995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974.9</v>
      </c>
      <c r="AD1176" s="48">
        <f>(ROUND(AC1176-AC1164,1)/AC1164)</f>
        <v>0.20581323438466295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714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882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882</v>
      </c>
      <c r="AD1177" s="48">
        <f>(ROUND(AC1177-AC1164,1)/AC1164)</f>
        <v>9.0909090909090912E-2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579.59999999999991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747.59999999999991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747.6</v>
      </c>
      <c r="AD1178" s="48">
        <f>(ROUND(AC1178-AC1164,1)/AC1164)</f>
        <v>-7.5324675324675322E-2</v>
      </c>
      <c r="AE1178" s="113" t="s">
        <v>792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600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800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800</v>
      </c>
      <c r="AD1179" s="58"/>
      <c r="AE1179" s="113"/>
      <c r="AF1179" s="60"/>
      <c r="AH1179" s="20"/>
    </row>
    <row r="1180" spans="1:34">
      <c r="A1180" s="99" t="s">
        <v>793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720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880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880</v>
      </c>
      <c r="AD1180" s="48">
        <f>(ROUND(AC1180-AC1179,1)/AC1179)</f>
        <v>0.1</v>
      </c>
      <c r="AE1180" s="113"/>
      <c r="AF1180" s="60"/>
      <c r="AH1180" s="20"/>
    </row>
    <row r="1181" spans="1:34">
      <c r="A1181" s="99" t="s">
        <v>794</v>
      </c>
      <c r="B1181" s="91">
        <v>12</v>
      </c>
      <c r="C1181" s="21" t="s">
        <v>827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560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760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760</v>
      </c>
      <c r="AD1181" s="48">
        <f>(ROUND(AC1181-AC1179,1)/AC1179)</f>
        <v>-0.05</v>
      </c>
      <c r="AE1181" s="113"/>
      <c r="AF1181" s="60"/>
      <c r="AH1181" s="20"/>
    </row>
    <row r="1182" spans="1:34">
      <c r="A1182" s="99" t="s">
        <v>795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560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760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760</v>
      </c>
      <c r="AD1182" s="48">
        <f>(ROUND(AC1182-AC1179,1)/AC1179)</f>
        <v>-0.05</v>
      </c>
      <c r="AE1182" s="113"/>
      <c r="AF1182" s="60"/>
      <c r="AH1182" s="20"/>
    </row>
    <row r="1183" spans="1:34">
      <c r="A1183" s="99" t="s">
        <v>796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560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760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760</v>
      </c>
      <c r="AD1183" s="48">
        <f>(ROUND(AC1183-AC1179,1)/AC1179)</f>
        <v>-0.05</v>
      </c>
      <c r="AE1183" s="113"/>
      <c r="AF1183" s="60"/>
      <c r="AH1183" s="20"/>
    </row>
    <row r="1184" spans="1:34">
      <c r="A1184" s="99" t="s">
        <v>646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560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760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760</v>
      </c>
      <c r="AD1184" s="48">
        <f>(ROUND(AC1184-AC1179,1)/AC1179)</f>
        <v>-0.05</v>
      </c>
      <c r="AE1184" s="113"/>
      <c r="AF1184" s="60"/>
      <c r="AH1184" s="20"/>
    </row>
    <row r="1185" spans="1:34">
      <c r="A1185" s="99" t="s">
        <v>587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900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1050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1050</v>
      </c>
      <c r="AD1185" s="48">
        <f>(ROUND(AC1185-AC1179,1)/AC1179)</f>
        <v>0.3125</v>
      </c>
      <c r="AE1185" s="113"/>
      <c r="AF1185" s="60"/>
      <c r="AH1185" s="20"/>
    </row>
    <row r="1186" spans="1:34">
      <c r="A1186" s="99" t="s">
        <v>822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300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300</v>
      </c>
      <c r="AA1186" s="14">
        <f t="shared" si="410"/>
        <v>0</v>
      </c>
      <c r="AB1186" s="14">
        <f t="shared" si="412"/>
        <v>0</v>
      </c>
      <c r="AC1186" s="15">
        <f t="shared" si="411"/>
        <v>300</v>
      </c>
      <c r="AD1186" s="48">
        <f>(ROUND(AC1186-AC1179,1)/AC1179)</f>
        <v>-0.625</v>
      </c>
      <c r="AE1186" s="113"/>
      <c r="AF1186" s="60"/>
      <c r="AH1186" s="20"/>
    </row>
    <row r="1187" spans="1:34">
      <c r="A1187" s="99" t="s">
        <v>823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810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960</v>
      </c>
      <c r="AB1187" s="14">
        <f t="shared" si="412"/>
        <v>0</v>
      </c>
      <c r="AC1187" s="15">
        <f t="shared" si="411"/>
        <v>960</v>
      </c>
      <c r="AD1187" s="48">
        <f>(ROUND(AC1187-AC1179,1)/AC1179)</f>
        <v>0.2</v>
      </c>
      <c r="AE1187" s="113"/>
      <c r="AF1187" s="60"/>
      <c r="AH1187" s="20"/>
    </row>
    <row r="1188" spans="1:34">
      <c r="A1188" s="99" t="s">
        <v>824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810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960</v>
      </c>
      <c r="AC1188" s="15">
        <f t="shared" si="411"/>
        <v>960</v>
      </c>
      <c r="AD1188" s="48">
        <f>(ROUND(AC1188-AC1179,1)/AC1179)</f>
        <v>0.2</v>
      </c>
      <c r="AE1188" s="113"/>
      <c r="AF1188" s="60"/>
      <c r="AH1188" s="20"/>
    </row>
    <row r="1189" spans="1:34">
      <c r="A1189" s="99" t="s">
        <v>825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810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960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960</v>
      </c>
      <c r="AD1189" s="48">
        <f>(ROUND(AC1189-AC1179,1)/AC1179)</f>
        <v>0.2</v>
      </c>
      <c r="AE1189" s="113"/>
      <c r="AF1189" s="60"/>
      <c r="AH1189" s="20"/>
    </row>
    <row r="1190" spans="1:34">
      <c r="A1190" s="99" t="s">
        <v>826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810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960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960</v>
      </c>
      <c r="AD1190" s="48">
        <f>(ROUND(AC1190-AC1179,1)/AC1179)</f>
        <v>0.2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810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960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960</v>
      </c>
      <c r="AD1191" s="48">
        <f>(ROUND(AC1191-AC1179,1)/AC1179)</f>
        <v>0.2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720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880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880</v>
      </c>
      <c r="AD1192" s="48">
        <f>(ROUND(AC1192-AC1179,1)/AC1179)</f>
        <v>0.1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720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880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880</v>
      </c>
      <c r="AD1193" s="48">
        <f>(ROUND(AC1193-AC1179,1)/AC1179)</f>
        <v>0.1</v>
      </c>
      <c r="AE1193" s="113" t="s">
        <v>792</v>
      </c>
      <c r="AF1193" s="60"/>
      <c r="AH1193" s="20"/>
    </row>
    <row r="1194" spans="1:34">
      <c r="A1194" s="106" t="s">
        <v>0</v>
      </c>
      <c r="B1194" s="92" t="s">
        <v>531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612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816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816</v>
      </c>
      <c r="AD1194" s="58"/>
      <c r="AE1194" s="113"/>
      <c r="AF1194" s="60"/>
      <c r="AH1194" s="20"/>
    </row>
    <row r="1195" spans="1:34">
      <c r="A1195" s="99" t="s">
        <v>793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856.80000000000007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1020.0000000000001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1020</v>
      </c>
      <c r="AD1195" s="48">
        <f>(ROUND(AC1195-AC1194,1)/AC1194)</f>
        <v>0.25</v>
      </c>
      <c r="AE1195" s="113"/>
      <c r="AF1195" s="60"/>
      <c r="AH1195" s="20"/>
    </row>
    <row r="1196" spans="1:34">
      <c r="A1196" s="99" t="s">
        <v>794</v>
      </c>
      <c r="B1196" s="93">
        <v>28</v>
      </c>
      <c r="C1196" s="21" t="s">
        <v>827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571.20000000000005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775.2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775.2</v>
      </c>
      <c r="AD1196" s="48">
        <f>(ROUND(AC1196-AC1194,1)/AC1194)</f>
        <v>-4.9999999999999996E-2</v>
      </c>
      <c r="AE1196" s="113"/>
      <c r="AF1196" s="60"/>
      <c r="AH1196" s="20"/>
    </row>
    <row r="1197" spans="1:34">
      <c r="A1197" s="99" t="s">
        <v>795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571.20000000000005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775.2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775.2</v>
      </c>
      <c r="AD1197" s="48">
        <f>(ROUND(AC1197-AC1194,1)/AC1194)</f>
        <v>-4.9999999999999996E-2</v>
      </c>
      <c r="AE1197" s="113"/>
      <c r="AF1197" s="60"/>
      <c r="AH1197" s="20"/>
    </row>
    <row r="1198" spans="1:34">
      <c r="A1198" s="99" t="s">
        <v>796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571.20000000000005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775.2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775.2</v>
      </c>
      <c r="AD1198" s="48">
        <f>(ROUND(AC1198-AC1194,1)/AC1194)</f>
        <v>-4.9999999999999996E-2</v>
      </c>
      <c r="AE1198" s="113"/>
      <c r="AF1198" s="60"/>
      <c r="AH1198" s="20"/>
    </row>
    <row r="1199" spans="1:34">
      <c r="A1199" s="99" t="s">
        <v>646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571.20000000000005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775.2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775.2</v>
      </c>
      <c r="AD1199" s="48">
        <f>(ROUND(AC1199-AC1194,1)/AC1194)</f>
        <v>-4.9999999999999996E-2</v>
      </c>
      <c r="AE1199" s="113"/>
      <c r="AF1199" s="60"/>
      <c r="AH1199" s="20"/>
    </row>
    <row r="1200" spans="1:34">
      <c r="A1200" s="99" t="s">
        <v>587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198.89999999999998</v>
      </c>
      <c r="T1200" s="14">
        <f>(O1200/100)*(K1200*$K$9)</f>
        <v>531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265.2</v>
      </c>
      <c r="Y1200" s="14">
        <f t="shared" si="408"/>
        <v>708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973.2</v>
      </c>
      <c r="AD1200" s="48">
        <f>(ROUND(AC1200-AC1194,1)/AC1194)</f>
        <v>0.19264705882352939</v>
      </c>
      <c r="AE1200" s="113"/>
      <c r="AF1200" s="60"/>
      <c r="AH1200" s="20"/>
    </row>
    <row r="1201" spans="1:34">
      <c r="A1201" s="99" t="s">
        <v>822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354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0</v>
      </c>
      <c r="T1201" s="14">
        <f>(O1201/100)*(K1201*$J$10)</f>
        <v>0</v>
      </c>
      <c r="U1201" s="14">
        <f>(P1201/100)*(K1201*$K$10)+(P1201/100)*(L1201*$L$10)</f>
        <v>0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66.3</v>
      </c>
      <c r="Y1201" s="14">
        <f t="shared" si="408"/>
        <v>0</v>
      </c>
      <c r="Z1201" s="14">
        <f t="shared" si="409"/>
        <v>354</v>
      </c>
      <c r="AA1201" s="14">
        <f t="shared" si="410"/>
        <v>0</v>
      </c>
      <c r="AB1201" s="14">
        <f t="shared" si="414"/>
        <v>0</v>
      </c>
      <c r="AC1201" s="15">
        <f t="shared" si="413"/>
        <v>420.3</v>
      </c>
      <c r="AD1201" s="48">
        <f>(ROUND(AC1201-AC1194,1)/AC1194)</f>
        <v>-0.48492647058823529</v>
      </c>
      <c r="AE1201" s="113"/>
      <c r="AF1201" s="60"/>
      <c r="AH1201" s="20"/>
    </row>
    <row r="1202" spans="1:34">
      <c r="A1202" s="99" t="s">
        <v>823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198.89999999999998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531</v>
      </c>
      <c r="W1202" s="14">
        <f>(R1202/100)*(K1202*$K$11)+(R1202/100)*(L1202*$L$11)</f>
        <v>0</v>
      </c>
      <c r="X1202" s="14">
        <f t="shared" si="407"/>
        <v>265.2</v>
      </c>
      <c r="Y1202" s="14">
        <f t="shared" si="408"/>
        <v>0</v>
      </c>
      <c r="Z1202" s="14">
        <f t="shared" si="409"/>
        <v>0</v>
      </c>
      <c r="AA1202" s="14">
        <f t="shared" si="410"/>
        <v>708</v>
      </c>
      <c r="AB1202" s="14">
        <f t="shared" si="414"/>
        <v>0</v>
      </c>
      <c r="AC1202" s="15">
        <f t="shared" si="413"/>
        <v>973.2</v>
      </c>
      <c r="AD1202" s="48">
        <f>(ROUND(AC1202-AC1194,1)/AC1194)</f>
        <v>0.19264705882352939</v>
      </c>
      <c r="AE1202" s="113"/>
      <c r="AF1202" s="60"/>
      <c r="AH1202" s="20"/>
    </row>
    <row r="1203" spans="1:34">
      <c r="A1203" s="99" t="s">
        <v>824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198.89999999999998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531</v>
      </c>
      <c r="X1203" s="14">
        <f t="shared" si="407"/>
        <v>265.2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708</v>
      </c>
      <c r="AC1203" s="15">
        <f t="shared" si="413"/>
        <v>973.2</v>
      </c>
      <c r="AD1203" s="48">
        <f>(ROUND(AC1203-AC1194,1)/AC1194)</f>
        <v>0.19264705882352939</v>
      </c>
      <c r="AE1203" s="113"/>
      <c r="AF1203" s="60"/>
      <c r="AH1203" s="20"/>
    </row>
    <row r="1204" spans="1:34">
      <c r="A1204" s="99" t="s">
        <v>825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826.2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979.2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979.2</v>
      </c>
      <c r="AD1204" s="48">
        <f>(ROUND(AC1204-AC1194,1)/AC1194)</f>
        <v>0.19999999999999998</v>
      </c>
      <c r="AE1204" s="113"/>
      <c r="AF1204" s="60"/>
      <c r="AH1204" s="20"/>
    </row>
    <row r="1205" spans="1:34">
      <c r="A1205" s="99" t="s">
        <v>826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826.2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979.2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979.2</v>
      </c>
      <c r="AD1205" s="48">
        <f>(ROUND(AC1205-AC1194,1)/AC1194)</f>
        <v>0.19999999999999998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826.2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979.2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979.2</v>
      </c>
      <c r="AD1206" s="48">
        <f>(ROUND(AC1206-AC1194,1)/AC1194)</f>
        <v>0.19999999999999998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683.80800000000011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847.00800000000015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847</v>
      </c>
      <c r="AD1207" s="48">
        <f>(ROUND(AC1207-AC1194,1)/AC1194)</f>
        <v>3.7990196078431369E-2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683.80800000000011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847.00800000000015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847</v>
      </c>
      <c r="AD1208" s="48">
        <f>(ROUND(AC1208-AC1194,1)/AC1194)</f>
        <v>3.7990196078431369E-2</v>
      </c>
      <c r="AE1208" s="113" t="s">
        <v>792</v>
      </c>
      <c r="AF1208" s="60"/>
      <c r="AH1208" s="20"/>
    </row>
    <row r="1209" spans="1:34">
      <c r="A1209" s="106" t="s">
        <v>0</v>
      </c>
      <c r="B1209" s="90" t="s">
        <v>524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566.4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802.4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802.4</v>
      </c>
      <c r="AD1209" s="58"/>
      <c r="AE1209" s="113"/>
      <c r="AF1209" s="60"/>
      <c r="AH1209" s="20"/>
    </row>
    <row r="1210" spans="1:34">
      <c r="A1210" s="99" t="s">
        <v>793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726.88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915.68000000000006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915.7</v>
      </c>
      <c r="AD1210" s="48">
        <f>(ROUND(AC1210-AC1209,1)/AC1209)</f>
        <v>0.1412013958125623</v>
      </c>
      <c r="AE1210" s="113"/>
      <c r="AF1210" s="60"/>
      <c r="AH1210" s="20"/>
    </row>
    <row r="1211" spans="1:34">
      <c r="A1211" s="99" t="s">
        <v>794</v>
      </c>
      <c r="B1211" s="91">
        <v>14</v>
      </c>
      <c r="C1211" s="21" t="s">
        <v>827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528.64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764.64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764.6</v>
      </c>
      <c r="AD1211" s="48">
        <f>(ROUND(AC1211-AC1209,1)/AC1209)</f>
        <v>-4.7108673978065799E-2</v>
      </c>
      <c r="AE1211" s="113"/>
      <c r="AF1211" s="60"/>
      <c r="AH1211" s="20"/>
    </row>
    <row r="1212" spans="1:34">
      <c r="A1212" s="99" t="s">
        <v>795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528.64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764.64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764.6</v>
      </c>
      <c r="AD1212" s="48">
        <f>(ROUND(AC1212-AC1209,1)/AC1209)</f>
        <v>-4.7108673978065799E-2</v>
      </c>
      <c r="AE1212" s="113"/>
      <c r="AF1212" s="60"/>
      <c r="AH1212" s="20"/>
    </row>
    <row r="1213" spans="1:34">
      <c r="A1213" s="99" t="s">
        <v>796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528.64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764.64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764.6</v>
      </c>
      <c r="AD1213" s="48">
        <f>(ROUND(AC1213-AC1209,1)/AC1209)</f>
        <v>-4.7108673978065799E-2</v>
      </c>
      <c r="AE1213" s="113"/>
      <c r="AF1213" s="60"/>
      <c r="AH1213" s="20"/>
    </row>
    <row r="1214" spans="1:34">
      <c r="A1214" s="99" t="s">
        <v>646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528.64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764.64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764.6</v>
      </c>
      <c r="AD1214" s="48">
        <f>(ROUND(AC1214-AC1209,1)/AC1209)</f>
        <v>-4.7108673978065799E-2</v>
      </c>
      <c r="AE1214" s="113"/>
      <c r="AF1214" s="60"/>
      <c r="AH1214" s="20"/>
    </row>
    <row r="1215" spans="1:34">
      <c r="A1215" s="99" t="s">
        <v>587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184.08</v>
      </c>
      <c r="T1215" s="14">
        <f>(O1215/100)*(K1215*$K$9)</f>
        <v>497.25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260.78000000000003</v>
      </c>
      <c r="Y1215" s="14">
        <f t="shared" si="416"/>
        <v>692.25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953</v>
      </c>
      <c r="AD1215" s="48">
        <f>(ROUND(AC1215-AC1209,1)/AC1209)</f>
        <v>0.18768693918245263</v>
      </c>
      <c r="AE1215" s="113"/>
      <c r="AF1215" s="60"/>
      <c r="AH1215" s="20"/>
    </row>
    <row r="1216" spans="1:34">
      <c r="A1216" s="99" t="s">
        <v>822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390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0</v>
      </c>
      <c r="T1216" s="14">
        <f>(O1216/100)*(K1216*$J$10)</f>
        <v>0</v>
      </c>
      <c r="U1216" s="14">
        <f>(P1216/100)*(K1216*$K$10)+(P1216/100)*(L1216*$L$10)</f>
        <v>0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76.7</v>
      </c>
      <c r="Y1216" s="14">
        <f t="shared" si="416"/>
        <v>0</v>
      </c>
      <c r="Z1216" s="14">
        <f t="shared" si="417"/>
        <v>390</v>
      </c>
      <c r="AA1216" s="14">
        <f t="shared" si="418"/>
        <v>0</v>
      </c>
      <c r="AB1216" s="14">
        <f t="shared" si="420"/>
        <v>0</v>
      </c>
      <c r="AC1216" s="15">
        <f t="shared" si="419"/>
        <v>466.7</v>
      </c>
      <c r="AD1216" s="48">
        <f>(ROUND(AC1216-AC1209,1)/AC1209)</f>
        <v>-0.41836989032901295</v>
      </c>
      <c r="AE1216" s="113"/>
      <c r="AF1216" s="60"/>
      <c r="AH1216" s="20"/>
    </row>
    <row r="1217" spans="1:34">
      <c r="A1217" s="99" t="s">
        <v>823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184.08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497.25</v>
      </c>
      <c r="W1217" s="14">
        <f>(R1217/100)*(K1217*$K$11)+(R1217/100)*(L1217*$L$11)</f>
        <v>0</v>
      </c>
      <c r="X1217" s="14">
        <f t="shared" si="415"/>
        <v>260.78000000000003</v>
      </c>
      <c r="Y1217" s="14">
        <f t="shared" si="416"/>
        <v>0</v>
      </c>
      <c r="Z1217" s="14">
        <f t="shared" si="417"/>
        <v>0</v>
      </c>
      <c r="AA1217" s="14">
        <f t="shared" si="418"/>
        <v>692.25</v>
      </c>
      <c r="AB1217" s="14">
        <f t="shared" si="420"/>
        <v>0</v>
      </c>
      <c r="AC1217" s="15">
        <f t="shared" si="419"/>
        <v>953</v>
      </c>
      <c r="AD1217" s="48">
        <f>(ROUND(AC1217-AC1209,1)/AC1209)</f>
        <v>0.18768693918245263</v>
      </c>
      <c r="AE1217" s="113"/>
      <c r="AF1217" s="60"/>
      <c r="AH1217" s="20"/>
    </row>
    <row r="1218" spans="1:34">
      <c r="A1218" s="99" t="s">
        <v>824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184.08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497.25</v>
      </c>
      <c r="X1218" s="14">
        <f t="shared" si="415"/>
        <v>260.78000000000003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692.25</v>
      </c>
      <c r="AC1218" s="15">
        <f t="shared" si="419"/>
        <v>953</v>
      </c>
      <c r="AD1218" s="48">
        <f>(ROUND(AC1218-AC1209,1)/AC1209)</f>
        <v>0.18768693918245263</v>
      </c>
      <c r="AE1218" s="113"/>
      <c r="AF1218" s="60"/>
      <c r="AH1218" s="20"/>
    </row>
    <row r="1219" spans="1:34">
      <c r="A1219" s="99" t="s">
        <v>825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796.5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973.5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973.5</v>
      </c>
      <c r="AD1219" s="48">
        <f>(ROUND(AC1219-AC1209,1)/AC1209)</f>
        <v>0.21323529411764705</v>
      </c>
      <c r="AE1219" s="113"/>
      <c r="AF1219" s="60"/>
      <c r="AH1219" s="20"/>
    </row>
    <row r="1220" spans="1:34">
      <c r="A1220" s="99" t="s">
        <v>826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796.5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973.5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973.5</v>
      </c>
      <c r="AD1220" s="48">
        <f>(ROUND(AC1220-AC1209,1)/AC1209)</f>
        <v>0.21323529411764705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796.5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973.5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973.5</v>
      </c>
      <c r="AD1221" s="48">
        <f>(ROUND(AC1221-AC1209,1)/AC1209)</f>
        <v>0.21323529411764705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580.56000000000006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769.36000000000013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769.4</v>
      </c>
      <c r="AD1222" s="48">
        <f>(ROUND(AC1222-AC1209,1)/AC1209)</f>
        <v>-4.1126620139581259E-2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717.44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906.24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906.2</v>
      </c>
      <c r="AD1223" s="48">
        <f>(ROUND(AC1223-AC1209,1)/AC1209)</f>
        <v>0.12936191425722832</v>
      </c>
      <c r="AE1223" s="113" t="s">
        <v>792</v>
      </c>
      <c r="AF1223" s="60"/>
      <c r="AH1223" s="20"/>
    </row>
    <row r="1224" spans="1:34">
      <c r="A1224" s="106" t="s">
        <v>0</v>
      </c>
      <c r="B1224" s="92" t="s">
        <v>573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576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816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816</v>
      </c>
      <c r="AD1224" s="58"/>
      <c r="AE1224" s="113"/>
      <c r="AF1224" s="60"/>
      <c r="AH1224" s="20"/>
    </row>
    <row r="1225" spans="1:34">
      <c r="A1225" s="99" t="s">
        <v>793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739.2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931.2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931.2</v>
      </c>
      <c r="AD1225" s="48">
        <f>(ROUND(AC1225-AC1224,1)/AC1224)</f>
        <v>0.14117647058823529</v>
      </c>
      <c r="AE1225" s="113"/>
      <c r="AF1225" s="60"/>
      <c r="AH1225" s="20"/>
    </row>
    <row r="1226" spans="1:34">
      <c r="A1226" s="99" t="s">
        <v>794</v>
      </c>
      <c r="B1226" s="93">
        <v>16</v>
      </c>
      <c r="C1226" s="21" t="s">
        <v>827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537.6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777.6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777.6</v>
      </c>
      <c r="AD1226" s="48">
        <f>(ROUND(AC1226-AC1224,1)/AC1224)</f>
        <v>-4.7058823529411764E-2</v>
      </c>
      <c r="AE1226" s="113"/>
      <c r="AF1226" s="60"/>
      <c r="AH1226" s="20"/>
    </row>
    <row r="1227" spans="1:34">
      <c r="A1227" s="99" t="s">
        <v>795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537.6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777.6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777.6</v>
      </c>
      <c r="AD1227" s="48">
        <f>(ROUND(AC1227-AC1224,1)/AC1224)</f>
        <v>-4.7058823529411764E-2</v>
      </c>
      <c r="AE1227" s="113"/>
      <c r="AF1227" s="60"/>
      <c r="AH1227" s="20"/>
    </row>
    <row r="1228" spans="1:34">
      <c r="A1228" s="99" t="s">
        <v>796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537.6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777.6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777.6</v>
      </c>
      <c r="AD1228" s="48">
        <f>(ROUND(AC1228-AC1224,1)/AC1224)</f>
        <v>-4.7058823529411764E-2</v>
      </c>
      <c r="AE1228" s="113"/>
      <c r="AF1228" s="60"/>
      <c r="AH1228" s="20"/>
    </row>
    <row r="1229" spans="1:34">
      <c r="A1229" s="99" t="s">
        <v>646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537.6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777.6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777.6</v>
      </c>
      <c r="AD1229" s="48">
        <f>(ROUND(AC1229-AC1224,1)/AC1224)</f>
        <v>-4.7058823529411764E-2</v>
      </c>
      <c r="AE1229" s="113"/>
      <c r="AF1229" s="60"/>
      <c r="AH1229" s="20"/>
    </row>
    <row r="1230" spans="1:34">
      <c r="A1230" s="99" t="s">
        <v>587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187.20000000000002</v>
      </c>
      <c r="T1230" s="14">
        <f>(O1230/100)*(K1230*$K$9)</f>
        <v>497.25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265.20000000000005</v>
      </c>
      <c r="Y1230" s="14">
        <f t="shared" si="422"/>
        <v>692.25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957.5</v>
      </c>
      <c r="AD1230" s="48">
        <f>(ROUND(AC1230-AC1224,1)/AC1224)</f>
        <v>0.17340686274509803</v>
      </c>
      <c r="AE1230" s="113"/>
      <c r="AF1230" s="60"/>
      <c r="AH1230" s="20"/>
    </row>
    <row r="1231" spans="1:34">
      <c r="A1231" s="99" t="s">
        <v>822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390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0</v>
      </c>
      <c r="T1231" s="14">
        <f>(O1231/100)*(K1231*$J$10)</f>
        <v>0</v>
      </c>
      <c r="U1231" s="14">
        <f>(P1231/100)*(K1231*$K$10)+(P1231/100)*(L1231*$L$10)</f>
        <v>0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78</v>
      </c>
      <c r="Y1231" s="14">
        <f t="shared" si="422"/>
        <v>0</v>
      </c>
      <c r="Z1231" s="14">
        <f t="shared" si="423"/>
        <v>390</v>
      </c>
      <c r="AA1231" s="14">
        <f t="shared" si="424"/>
        <v>0</v>
      </c>
      <c r="AB1231" s="14">
        <f t="shared" si="426"/>
        <v>0</v>
      </c>
      <c r="AC1231" s="15">
        <f t="shared" si="425"/>
        <v>468</v>
      </c>
      <c r="AD1231" s="48">
        <f>(ROUND(AC1231-AC1224,1)/AC1224)</f>
        <v>-0.4264705882352941</v>
      </c>
      <c r="AE1231" s="113"/>
      <c r="AF1231" s="60"/>
      <c r="AH1231" s="20"/>
    </row>
    <row r="1232" spans="1:34">
      <c r="A1232" s="99" t="s">
        <v>823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187.20000000000002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497.25</v>
      </c>
      <c r="W1232" s="14">
        <f>(R1232/100)*(K1232*$K$11)+(R1232/100)*(L1232*$L$11)</f>
        <v>0</v>
      </c>
      <c r="X1232" s="14">
        <f t="shared" si="421"/>
        <v>265.20000000000005</v>
      </c>
      <c r="Y1232" s="14">
        <f t="shared" si="422"/>
        <v>0</v>
      </c>
      <c r="Z1232" s="14">
        <f t="shared" si="423"/>
        <v>0</v>
      </c>
      <c r="AA1232" s="14">
        <f t="shared" si="424"/>
        <v>692.25</v>
      </c>
      <c r="AB1232" s="14">
        <f t="shared" si="426"/>
        <v>0</v>
      </c>
      <c r="AC1232" s="15">
        <f t="shared" si="425"/>
        <v>957.5</v>
      </c>
      <c r="AD1232" s="48">
        <f>(ROUND(AC1232-AC1224,1)/AC1224)</f>
        <v>0.17340686274509803</v>
      </c>
      <c r="AE1232" s="113"/>
      <c r="AF1232" s="60"/>
      <c r="AH1232" s="20"/>
    </row>
    <row r="1233" spans="1:34">
      <c r="A1233" s="99" t="s">
        <v>824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187.20000000000002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497.25</v>
      </c>
      <c r="X1233" s="14">
        <f t="shared" si="421"/>
        <v>265.20000000000005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692.25</v>
      </c>
      <c r="AC1233" s="15">
        <f t="shared" si="425"/>
        <v>957.5</v>
      </c>
      <c r="AD1233" s="48">
        <f>(ROUND(AC1233-AC1224,1)/AC1224)</f>
        <v>0.17340686274509803</v>
      </c>
      <c r="AE1233" s="113"/>
      <c r="AF1233" s="60"/>
      <c r="AH1233" s="20"/>
    </row>
    <row r="1234" spans="1:34">
      <c r="A1234" s="99" t="s">
        <v>825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810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990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990</v>
      </c>
      <c r="AD1234" s="48">
        <f>(ROUND(AC1234-AC1224,1)/AC1224)</f>
        <v>0.21323529411764705</v>
      </c>
      <c r="AE1234" s="113"/>
      <c r="AF1234" s="60"/>
      <c r="AH1234" s="20"/>
    </row>
    <row r="1235" spans="1:34">
      <c r="A1235" s="99" t="s">
        <v>826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810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990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990</v>
      </c>
      <c r="AD1235" s="48">
        <f>(ROUND(AC1235-AC1224,1)/AC1224)</f>
        <v>0.21323529411764705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810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990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990</v>
      </c>
      <c r="AD1236" s="48">
        <f>(ROUND(AC1236-AC1224,1)/AC1224)</f>
        <v>0.21323529411764705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566.4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758.4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758.4</v>
      </c>
      <c r="AD1237" s="48">
        <f>(ROUND(AC1237-AC1224,1)/AC1224)</f>
        <v>-7.0588235294117646E-2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753.6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945.6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945.6</v>
      </c>
      <c r="AD1238" s="48">
        <f>(ROUND(AC1238-AC1224,1)/AC1224)</f>
        <v>0.1588235294117647</v>
      </c>
      <c r="AE1238" s="113" t="s">
        <v>792</v>
      </c>
      <c r="AF1238" s="60"/>
      <c r="AH1238" s="20"/>
    </row>
    <row r="1239" spans="1:34">
      <c r="A1239" s="106" t="s">
        <v>0</v>
      </c>
      <c r="B1239" s="90" t="s">
        <v>892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594.00000000000011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814.00000000000011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814</v>
      </c>
      <c r="AD1239" s="58"/>
      <c r="AE1239" s="113"/>
      <c r="AF1239" s="60"/>
      <c r="AH1239" s="20"/>
    </row>
    <row r="1240" spans="1:34">
      <c r="A1240" s="99" t="s">
        <v>793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739.2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915.2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915.2</v>
      </c>
      <c r="AD1240" s="48">
        <f>(ROUND(AC1240-AC1239,1)/AC1239)</f>
        <v>0.12432432432432433</v>
      </c>
      <c r="AE1240" s="113"/>
      <c r="AF1240" s="60"/>
      <c r="AH1240" s="20"/>
    </row>
    <row r="1241" spans="1:34">
      <c r="A1241" s="99" t="s">
        <v>794</v>
      </c>
      <c r="B1241" s="91">
        <v>0</v>
      </c>
      <c r="C1241" s="21" t="s">
        <v>827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554.40000000000009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774.40000000000009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774.4</v>
      </c>
      <c r="AD1241" s="48">
        <f>(ROUND(AC1241-AC1239,1)/AC1239)</f>
        <v>-4.8648648648648651E-2</v>
      </c>
      <c r="AE1241" s="113"/>
      <c r="AF1241" s="60"/>
      <c r="AH1241" s="20"/>
    </row>
    <row r="1242" spans="1:34">
      <c r="A1242" s="99" t="s">
        <v>795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554.40000000000009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774.40000000000009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774.4</v>
      </c>
      <c r="AD1242" s="48">
        <f>(ROUND(AC1242-AC1239,1)/AC1239)</f>
        <v>-4.8648648648648651E-2</v>
      </c>
      <c r="AE1242" s="113"/>
      <c r="AF1242" s="60"/>
      <c r="AH1242" s="20"/>
    </row>
    <row r="1243" spans="1:34">
      <c r="A1243" s="99" t="s">
        <v>796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554.40000000000009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774.40000000000009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774.4</v>
      </c>
      <c r="AD1243" s="48">
        <f>(ROUND(AC1243-AC1239,1)/AC1239)</f>
        <v>-4.8648648648648651E-2</v>
      </c>
      <c r="AE1243" s="113"/>
      <c r="AF1243" s="60"/>
      <c r="AH1243" s="20"/>
    </row>
    <row r="1244" spans="1:34">
      <c r="A1244" s="99" t="s">
        <v>646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554.40000000000009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774.40000000000009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774.4</v>
      </c>
      <c r="AD1244" s="48">
        <f>(ROUND(AC1244-AC1239,1)/AC1239)</f>
        <v>-4.8648648648648651E-2</v>
      </c>
      <c r="AE1244" s="113"/>
      <c r="AF1244" s="60"/>
      <c r="AH1244" s="20"/>
    </row>
    <row r="1245" spans="1:34">
      <c r="A1245" s="99" t="s">
        <v>587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193.04999999999998</v>
      </c>
      <c r="T1245" s="14">
        <f>(O1245/100)*(K1245*$K$9)</f>
        <v>518.4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264.54999999999995</v>
      </c>
      <c r="Y1245" s="14">
        <f t="shared" si="422"/>
        <v>698.4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963</v>
      </c>
      <c r="AD1245" s="48">
        <f>(ROUND(AC1245-AC1239,1)/AC1239)</f>
        <v>0.18304668304668303</v>
      </c>
      <c r="AE1245" s="113"/>
      <c r="AF1245" s="60"/>
      <c r="AH1245" s="20"/>
    </row>
    <row r="1246" spans="1:34">
      <c r="A1246" s="99" t="s">
        <v>822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360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0</v>
      </c>
      <c r="T1246" s="14">
        <f>(O1246/100)*(K1246*$J$10)</f>
        <v>0</v>
      </c>
      <c r="U1246" s="14">
        <f>(P1246/100)*(K1246*$K$10)+(P1246/100)*(L1246*$L$10)</f>
        <v>0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71.5</v>
      </c>
      <c r="Y1246" s="14">
        <f t="shared" si="422"/>
        <v>0</v>
      </c>
      <c r="Z1246" s="14">
        <f t="shared" si="423"/>
        <v>360</v>
      </c>
      <c r="AA1246" s="14">
        <f t="shared" si="424"/>
        <v>0</v>
      </c>
      <c r="AB1246" s="14">
        <f t="shared" si="428"/>
        <v>0</v>
      </c>
      <c r="AC1246" s="15">
        <f t="shared" si="427"/>
        <v>431.5</v>
      </c>
      <c r="AD1246" s="48">
        <f>(ROUND(AC1246-AC1239,1)/AC1239)</f>
        <v>-0.46990171990171992</v>
      </c>
      <c r="AE1246" s="113"/>
      <c r="AF1246" s="60"/>
      <c r="AH1246" s="20"/>
    </row>
    <row r="1247" spans="1:34">
      <c r="A1247" s="99" t="s">
        <v>823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193.04999999999998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518.4</v>
      </c>
      <c r="W1247" s="14">
        <f>(R1247/100)*(K1247*$K$11)+(R1247/100)*(L1247*$L$11)</f>
        <v>0</v>
      </c>
      <c r="X1247" s="14">
        <f t="shared" si="421"/>
        <v>264.54999999999995</v>
      </c>
      <c r="Y1247" s="14">
        <f t="shared" si="422"/>
        <v>0</v>
      </c>
      <c r="Z1247" s="14">
        <f t="shared" si="423"/>
        <v>0</v>
      </c>
      <c r="AA1247" s="14">
        <f t="shared" si="424"/>
        <v>698.4</v>
      </c>
      <c r="AB1247" s="14">
        <f t="shared" si="428"/>
        <v>0</v>
      </c>
      <c r="AC1247" s="15">
        <f t="shared" si="427"/>
        <v>963</v>
      </c>
      <c r="AD1247" s="48">
        <f>(ROUND(AC1247-AC1239,1)/AC1239)</f>
        <v>0.18304668304668303</v>
      </c>
      <c r="AE1247" s="113"/>
      <c r="AF1247" s="60"/>
      <c r="AH1247" s="20"/>
    </row>
    <row r="1248" spans="1:34">
      <c r="A1248" s="99" t="s">
        <v>824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193.04999999999998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518.4</v>
      </c>
      <c r="X1248" s="14">
        <f t="shared" si="421"/>
        <v>264.54999999999995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698.4</v>
      </c>
      <c r="AC1248" s="15">
        <f t="shared" si="427"/>
        <v>963</v>
      </c>
      <c r="AD1248" s="48">
        <f>(ROUND(AC1248-AC1239,1)/AC1239)</f>
        <v>0.18304668304668303</v>
      </c>
      <c r="AE1248" s="113"/>
      <c r="AF1248" s="60"/>
      <c r="AH1248" s="20"/>
    </row>
    <row r="1249" spans="1:34">
      <c r="A1249" s="99" t="s">
        <v>825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841.5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1006.5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1006.5</v>
      </c>
      <c r="AD1249" s="48">
        <f>(ROUND(AC1249-AC1239,1)/AC1239)</f>
        <v>0.23648648648648649</v>
      </c>
      <c r="AE1249" s="113"/>
      <c r="AF1249" s="60"/>
      <c r="AH1249" s="20"/>
    </row>
    <row r="1250" spans="1:34">
      <c r="A1250" s="99" t="s">
        <v>826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841.5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1006.5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1006.5</v>
      </c>
      <c r="AD1250" s="48">
        <f>(ROUND(AC1250-AC1239,1)/AC1239)</f>
        <v>0.23648648648648649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841.5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1006.5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1006.5</v>
      </c>
      <c r="AD1251" s="48">
        <f>(ROUND(AC1251-AC1239,1)/AC1239)</f>
        <v>0.23648648648648649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726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902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902</v>
      </c>
      <c r="AD1252" s="48">
        <f>(ROUND(AC1252-AC1239,1)/AC1239)</f>
        <v>0.10810810810810811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596.64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772.64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772.6</v>
      </c>
      <c r="AD1253" s="48">
        <f>(ROUND(AC1253-AC1239,1)/AC1239)</f>
        <v>-5.0859950859950862E-2</v>
      </c>
      <c r="AE1253" s="113" t="s">
        <v>792</v>
      </c>
      <c r="AF1253" s="60"/>
      <c r="AH1253" s="20"/>
    </row>
    <row r="1254" spans="1:34">
      <c r="A1254" s="106" t="s">
        <v>0</v>
      </c>
      <c r="B1254" s="92" t="s">
        <v>975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600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800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800</v>
      </c>
      <c r="AD1254" s="58"/>
      <c r="AE1254" s="113"/>
      <c r="AF1254" s="60"/>
      <c r="AH1254" s="20"/>
    </row>
    <row r="1255" spans="1:34">
      <c r="A1255" s="99" t="s">
        <v>793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840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1000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1000</v>
      </c>
      <c r="AD1255" s="48">
        <f>(ROUND(AC1255-AC1254,1)/AC1254)</f>
        <v>0.25</v>
      </c>
      <c r="AE1255" s="113"/>
      <c r="AF1255" s="60"/>
      <c r="AH1255" s="20"/>
    </row>
    <row r="1256" spans="1:34">
      <c r="A1256" s="99" t="s">
        <v>794</v>
      </c>
      <c r="B1256" s="93">
        <v>15</v>
      </c>
      <c r="C1256" s="21" t="s">
        <v>827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560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760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760</v>
      </c>
      <c r="AD1256" s="48">
        <f>(ROUND(AC1256-AC1254,1)/AC1254)</f>
        <v>-0.05</v>
      </c>
      <c r="AE1256" s="113"/>
      <c r="AF1256" s="60"/>
      <c r="AH1256" s="20"/>
    </row>
    <row r="1257" spans="1:34">
      <c r="A1257" s="99" t="s">
        <v>795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560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760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760</v>
      </c>
      <c r="AD1257" s="48">
        <f>(ROUND(AC1257-AC1254,1)/AC1254)</f>
        <v>-0.05</v>
      </c>
      <c r="AE1257" s="113"/>
      <c r="AF1257" s="60"/>
      <c r="AH1257" s="20"/>
    </row>
    <row r="1258" spans="1:34">
      <c r="A1258" s="99" t="s">
        <v>796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560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760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760</v>
      </c>
      <c r="AD1258" s="48">
        <f>(ROUND(AC1258-AC1254,1)/AC1254)</f>
        <v>-0.05</v>
      </c>
      <c r="AE1258" s="113"/>
      <c r="AF1258" s="60"/>
      <c r="AH1258" s="20"/>
    </row>
    <row r="1259" spans="1:34">
      <c r="A1259" s="99" t="s">
        <v>646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560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760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760</v>
      </c>
      <c r="AD1259" s="48">
        <f>(ROUND(AC1259-AC1254,1)/AC1254)</f>
        <v>-0.05</v>
      </c>
      <c r="AE1259" s="113"/>
      <c r="AF1259" s="60"/>
      <c r="AH1259" s="20"/>
    </row>
    <row r="1260" spans="1:34">
      <c r="A1260" s="99" t="s">
        <v>587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195</v>
      </c>
      <c r="T1260" s="14">
        <f>(O1260/100)*(K1260*$K$9)</f>
        <v>534.6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260</v>
      </c>
      <c r="Y1260" s="14">
        <f t="shared" si="430"/>
        <v>696.6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956.6</v>
      </c>
      <c r="AD1260" s="48">
        <f>(ROUND(AC1260-AC1254,1)/AC1254)</f>
        <v>0.19574999999999998</v>
      </c>
      <c r="AE1260" s="113"/>
      <c r="AF1260" s="60"/>
      <c r="AH1260" s="20"/>
    </row>
    <row r="1261" spans="1:34">
      <c r="A1261" s="99" t="s">
        <v>822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324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0</v>
      </c>
      <c r="T1261" s="14">
        <f>(O1261/100)*(K1261*$J$10)</f>
        <v>0</v>
      </c>
      <c r="U1261" s="14">
        <f>(P1261/100)*(K1261*$K$10)+(P1261/100)*(L1261*$L$10)</f>
        <v>0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65</v>
      </c>
      <c r="Y1261" s="14">
        <f t="shared" si="430"/>
        <v>0</v>
      </c>
      <c r="Z1261" s="14">
        <f t="shared" si="431"/>
        <v>324</v>
      </c>
      <c r="AA1261" s="14">
        <f t="shared" si="432"/>
        <v>0</v>
      </c>
      <c r="AB1261" s="14">
        <f t="shared" si="434"/>
        <v>0</v>
      </c>
      <c r="AC1261" s="15">
        <f t="shared" si="433"/>
        <v>389</v>
      </c>
      <c r="AD1261" s="48">
        <f>(ROUND(AC1261-AC1254,1)/AC1254)</f>
        <v>-0.51375000000000004</v>
      </c>
      <c r="AE1261" s="113"/>
      <c r="AF1261" s="60"/>
      <c r="AH1261" s="20"/>
    </row>
    <row r="1262" spans="1:34">
      <c r="A1262" s="99" t="s">
        <v>823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195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534.6</v>
      </c>
      <c r="W1262" s="14">
        <f>(R1262/100)*(K1262*$K$11)+(R1262/100)*(L1262*$L$11)</f>
        <v>0</v>
      </c>
      <c r="X1262" s="14">
        <f t="shared" si="429"/>
        <v>260</v>
      </c>
      <c r="Y1262" s="14">
        <f t="shared" si="430"/>
        <v>0</v>
      </c>
      <c r="Z1262" s="14">
        <f t="shared" si="431"/>
        <v>0</v>
      </c>
      <c r="AA1262" s="14">
        <f t="shared" si="432"/>
        <v>696.6</v>
      </c>
      <c r="AB1262" s="14">
        <f t="shared" si="434"/>
        <v>0</v>
      </c>
      <c r="AC1262" s="15">
        <f t="shared" si="433"/>
        <v>956.6</v>
      </c>
      <c r="AD1262" s="48">
        <f>(ROUND(AC1262-AC1254,1)/AC1254)</f>
        <v>0.19574999999999998</v>
      </c>
      <c r="AE1262" s="113"/>
      <c r="AF1262" s="60"/>
      <c r="AH1262" s="20"/>
    </row>
    <row r="1263" spans="1:34">
      <c r="A1263" s="99" t="s">
        <v>824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195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534.6</v>
      </c>
      <c r="X1263" s="14">
        <f t="shared" si="429"/>
        <v>260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696.6</v>
      </c>
      <c r="AC1263" s="15">
        <f t="shared" si="433"/>
        <v>956.6</v>
      </c>
      <c r="AD1263" s="48">
        <f>(ROUND(AC1263-AC1254,1)/AC1254)</f>
        <v>0.19574999999999998</v>
      </c>
      <c r="AE1263" s="113"/>
      <c r="AF1263" s="60"/>
      <c r="AH1263" s="20"/>
    </row>
    <row r="1264" spans="1:34">
      <c r="A1264" s="99" t="s">
        <v>825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810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960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960</v>
      </c>
      <c r="AD1264" s="48">
        <f>(ROUND(AC1264-AC1254,1)/AC1254)</f>
        <v>0.2</v>
      </c>
      <c r="AE1264" s="113"/>
      <c r="AF1264" s="60"/>
      <c r="AH1264" s="20"/>
    </row>
    <row r="1265" spans="1:34">
      <c r="A1265" s="99" t="s">
        <v>826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810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960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960</v>
      </c>
      <c r="AD1265" s="48">
        <f>(ROUND(AC1265-AC1254,1)/AC1254)</f>
        <v>0.2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810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960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960</v>
      </c>
      <c r="AD1266" s="48">
        <f>(ROUND(AC1266-AC1254,1)/AC1254)</f>
        <v>0.2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692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852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852</v>
      </c>
      <c r="AD1267" s="48">
        <f>(ROUND(AC1267-AC1254,1)/AC1254)</f>
        <v>6.5000000000000002E-2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692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852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852</v>
      </c>
      <c r="AD1268" s="48">
        <f>(ROUND(AC1268-AC1254,1)/AC1254)</f>
        <v>6.5000000000000002E-2</v>
      </c>
      <c r="AE1268" s="113" t="s">
        <v>792</v>
      </c>
      <c r="AF1268" s="60"/>
      <c r="AH1268" s="20"/>
    </row>
    <row r="1269" spans="1:34">
      <c r="A1269" s="107"/>
      <c r="B1269" s="152" t="s">
        <v>59</v>
      </c>
      <c r="C1269" s="152"/>
      <c r="D1269" s="152"/>
      <c r="E1269" s="152"/>
      <c r="F1269" s="152"/>
      <c r="G1269" s="152"/>
      <c r="H1269" s="152"/>
      <c r="I1269" s="152"/>
      <c r="J1269" s="152"/>
      <c r="K1269" s="152"/>
      <c r="L1269" s="152"/>
      <c r="M1269" s="152"/>
      <c r="N1269" s="152"/>
      <c r="O1269" s="152"/>
      <c r="P1269" s="152"/>
      <c r="Q1269" s="152"/>
      <c r="R1269" s="152"/>
      <c r="S1269" s="152"/>
      <c r="T1269" s="152"/>
      <c r="U1269" s="152"/>
      <c r="V1269" s="152"/>
      <c r="W1269" s="152"/>
      <c r="X1269" s="152"/>
      <c r="Y1269" s="152"/>
      <c r="Z1269" s="152"/>
      <c r="AA1269" s="152"/>
      <c r="AB1269" s="152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804.00000000000011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1072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1072</v>
      </c>
      <c r="AD1270" s="48">
        <v>0</v>
      </c>
      <c r="AE1270" s="113"/>
      <c r="AF1270" s="60"/>
      <c r="AH1270" s="20"/>
    </row>
    <row r="1271" spans="1:34">
      <c r="A1271" s="99" t="s">
        <v>793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975.52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1189.92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1189.9000000000001</v>
      </c>
      <c r="AD1271" s="48">
        <f>(ROUND(AC1271-AC1270,1)/AC1270)</f>
        <v>0.1099813432835821</v>
      </c>
      <c r="AE1271" s="113"/>
      <c r="AF1271" s="60"/>
      <c r="AH1271" s="20"/>
    </row>
    <row r="1272" spans="1:34">
      <c r="A1272" s="99" t="s">
        <v>794</v>
      </c>
      <c r="B1272" s="87">
        <v>10</v>
      </c>
      <c r="C1272" s="21" t="s">
        <v>827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750.40000000000009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1018.4000000000001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1018.4</v>
      </c>
      <c r="AD1272" s="48">
        <f>(ROUND(AC1272-AC1270,1)/AC1270)</f>
        <v>-0.05</v>
      </c>
      <c r="AE1272" s="113"/>
      <c r="AF1272" s="60"/>
      <c r="AH1272" s="20"/>
    </row>
    <row r="1273" spans="1:34">
      <c r="A1273" s="99" t="s">
        <v>795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750.40000000000009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1018.4000000000001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1018.4</v>
      </c>
      <c r="AD1273" s="48">
        <f>(ROUND(AC1273-AC1270,1)/AC1270)</f>
        <v>-0.05</v>
      </c>
      <c r="AE1273" s="113"/>
      <c r="AF1273" s="60"/>
      <c r="AH1273" s="20"/>
    </row>
    <row r="1274" spans="1:34">
      <c r="A1274" s="99" t="s">
        <v>796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750.40000000000009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1018.4000000000001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1018.4</v>
      </c>
      <c r="AD1274" s="48">
        <f>(ROUND(AC1274-AC1270,1)/AC1270)</f>
        <v>-0.05</v>
      </c>
      <c r="AE1274" s="113"/>
      <c r="AF1274" s="60"/>
      <c r="AH1274" s="20"/>
    </row>
    <row r="1275" spans="1:34">
      <c r="A1275" s="99" t="s">
        <v>646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750.40000000000009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1018.4000000000001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1018.4</v>
      </c>
      <c r="AD1275" s="48">
        <f>(ROUND(AC1275-AC1270,1)/AC1270)</f>
        <v>-0.05</v>
      </c>
      <c r="AE1275" s="113"/>
      <c r="AF1275" s="60"/>
      <c r="AH1275" s="20"/>
    </row>
    <row r="1276" spans="1:34">
      <c r="A1276" s="99" t="s">
        <v>587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257.39999999999998</v>
      </c>
      <c r="T1276" s="14">
        <f>(O1276/100)*(K1276*$K$9)</f>
        <v>675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343.2</v>
      </c>
      <c r="Y1276" s="14">
        <f t="shared" si="436"/>
        <v>900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1243.2</v>
      </c>
      <c r="AD1276" s="48">
        <f>(ROUND(AC1276-AC1270,1)/AC1270)</f>
        <v>0.15970149253731342</v>
      </c>
      <c r="AE1276" s="113"/>
      <c r="AF1276" s="60"/>
      <c r="AH1276" s="20"/>
    </row>
    <row r="1277" spans="1:34">
      <c r="A1277" s="99" t="s">
        <v>822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450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0</v>
      </c>
      <c r="T1277" s="14">
        <f>(O1277/100)*(K1277*$J$10)</f>
        <v>0</v>
      </c>
      <c r="U1277" s="14">
        <f>(P1277/100)*(K1277*$K$10)+(P1277/100)*(L1277*$L$10)</f>
        <v>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85.8</v>
      </c>
      <c r="Y1277" s="14">
        <f t="shared" si="436"/>
        <v>0</v>
      </c>
      <c r="Z1277" s="14">
        <f t="shared" si="437"/>
        <v>450</v>
      </c>
      <c r="AA1277" s="14">
        <f t="shared" si="438"/>
        <v>0</v>
      </c>
      <c r="AB1277" s="14">
        <f t="shared" si="440"/>
        <v>0</v>
      </c>
      <c r="AC1277" s="15">
        <f t="shared" si="439"/>
        <v>535.79999999999995</v>
      </c>
      <c r="AD1277" s="48">
        <f>(ROUND(AC1277-AC1270,1)/AC1270)</f>
        <v>-0.5001865671641792</v>
      </c>
      <c r="AE1277" s="113"/>
      <c r="AF1277" s="60"/>
      <c r="AH1277" s="20"/>
    </row>
    <row r="1278" spans="1:34">
      <c r="A1278" s="99" t="s">
        <v>823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257.39999999999998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675</v>
      </c>
      <c r="W1278" s="14">
        <f>(R1278/100)*(K1278*$K$11)+(R1278/100)*(L1278*$L$11)</f>
        <v>0</v>
      </c>
      <c r="X1278" s="14">
        <f t="shared" si="435"/>
        <v>343.2</v>
      </c>
      <c r="Y1278" s="14">
        <f t="shared" si="436"/>
        <v>0</v>
      </c>
      <c r="Z1278" s="14">
        <f t="shared" si="437"/>
        <v>0</v>
      </c>
      <c r="AA1278" s="14">
        <f t="shared" si="438"/>
        <v>900</v>
      </c>
      <c r="AB1278" s="14">
        <f t="shared" si="440"/>
        <v>0</v>
      </c>
      <c r="AC1278" s="15">
        <f t="shared" si="439"/>
        <v>1243.2</v>
      </c>
      <c r="AD1278" s="48">
        <f>(ROUND(AC1278-AC1270,1)/AC1270)</f>
        <v>0.15970149253731342</v>
      </c>
      <c r="AE1278" s="113"/>
      <c r="AF1278" s="60"/>
      <c r="AH1278" s="20"/>
    </row>
    <row r="1279" spans="1:34">
      <c r="A1279" s="99" t="s">
        <v>824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257.39999999999998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675</v>
      </c>
      <c r="X1279" s="14">
        <f t="shared" si="435"/>
        <v>343.2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900</v>
      </c>
      <c r="AC1279" s="15">
        <f t="shared" si="439"/>
        <v>1243.2</v>
      </c>
      <c r="AD1279" s="48">
        <f>(ROUND(AC1279-AC1270,1)/AC1270)</f>
        <v>0.15970149253731342</v>
      </c>
      <c r="AE1279" s="113"/>
      <c r="AF1279" s="60"/>
      <c r="AH1279" s="20"/>
    </row>
    <row r="1280" spans="1:34">
      <c r="A1280" s="99" t="s">
        <v>825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1085.4000000000001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1286.4000000000001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1286.4000000000001</v>
      </c>
      <c r="AD1280" s="48">
        <f>(ROUND(AC1280-AC1270,1)/AC1270)</f>
        <v>0.2</v>
      </c>
      <c r="AE1280" s="113"/>
      <c r="AF1280" s="60"/>
      <c r="AH1280" s="20"/>
    </row>
    <row r="1281" spans="1:34">
      <c r="A1281" s="99" t="s">
        <v>826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1085.4000000000001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1286.4000000000001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1286.4000000000001</v>
      </c>
      <c r="AD1281" s="48">
        <f>(ROUND(AC1281-AC1270,1)/AC1270)</f>
        <v>0.2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1085.4000000000001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1286.4000000000001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1286.4000000000001</v>
      </c>
      <c r="AD1282" s="48">
        <f>(ROUND(AC1282-AC1270,1)/AC1270)</f>
        <v>0.2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777.2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991.6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991.6</v>
      </c>
      <c r="AD1283" s="48">
        <f>(ROUND(AC1283-AC1270,1)/AC1270)</f>
        <v>-7.5000000000000011E-2</v>
      </c>
      <c r="AE1283" s="113" t="s">
        <v>792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980.88000000000011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1195.2800000000002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1195.3</v>
      </c>
      <c r="AD1284" s="48">
        <f>(ROUND(AC1284-AC1270,1)/AC1270)</f>
        <v>0.11501865671641791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788.4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1080.4000000000001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1080.4000000000001</v>
      </c>
      <c r="AD1285" s="58">
        <v>0</v>
      </c>
      <c r="AE1285" s="113"/>
      <c r="AF1285" s="60"/>
      <c r="AH1285" s="20"/>
    </row>
    <row r="1286" spans="1:34">
      <c r="A1286" s="99" t="s">
        <v>793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981.12000000000012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1214.7200000000003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1214.7</v>
      </c>
      <c r="AD1286" s="48">
        <f>(ROUND(AC1286-AC1285,1)/AC1285)</f>
        <v>0.12430581266197704</v>
      </c>
      <c r="AE1286" s="113"/>
      <c r="AF1286" s="60"/>
      <c r="AH1286" s="20"/>
    </row>
    <row r="1287" spans="1:34">
      <c r="A1287" s="99" t="s">
        <v>794</v>
      </c>
      <c r="B1287" s="89">
        <v>0</v>
      </c>
      <c r="C1287" s="21" t="s">
        <v>827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735.83999999999992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1027.8399999999999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1027.8</v>
      </c>
      <c r="AD1287" s="48">
        <f>(ROUND(AC1287-AC1285,1)/AC1285)</f>
        <v>-4.8685671973343204E-2</v>
      </c>
      <c r="AE1287" s="113"/>
      <c r="AF1287" s="60"/>
      <c r="AH1287" s="20"/>
    </row>
    <row r="1288" spans="1:34">
      <c r="A1288" s="99" t="s">
        <v>795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735.83999999999992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1027.8399999999999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1027.8</v>
      </c>
      <c r="AD1288" s="48">
        <f>(ROUND(AC1288-AC1285,1)/AC1285)</f>
        <v>-4.8685671973343204E-2</v>
      </c>
      <c r="AE1288" s="113"/>
      <c r="AF1288" s="60"/>
      <c r="AH1288" s="20"/>
    </row>
    <row r="1289" spans="1:34">
      <c r="A1289" s="99" t="s">
        <v>796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735.83999999999992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1027.8399999999999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1027.8</v>
      </c>
      <c r="AD1289" s="48">
        <f>(ROUND(AC1289-AC1285,1)/AC1285)</f>
        <v>-4.8685671973343204E-2</v>
      </c>
      <c r="AE1289" s="113"/>
      <c r="AF1289" s="60"/>
      <c r="AH1289" s="20"/>
    </row>
    <row r="1290" spans="1:34">
      <c r="A1290" s="99" t="s">
        <v>646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735.83999999999992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1027.8399999999999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1027.8</v>
      </c>
      <c r="AD1290" s="48">
        <f>(ROUND(AC1290-AC1285,1)/AC1285)</f>
        <v>-4.8685671973343204E-2</v>
      </c>
      <c r="AE1290" s="113"/>
      <c r="AF1290" s="60"/>
      <c r="AH1290" s="20"/>
    </row>
    <row r="1291" spans="1:34">
      <c r="A1291" s="99" t="s">
        <v>587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256.23</v>
      </c>
      <c r="T1291" s="14">
        <f>(O1291/100)*(K1291*$K$9)</f>
        <v>697.5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351.13</v>
      </c>
      <c r="Y1291" s="14">
        <f t="shared" si="436"/>
        <v>930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1281.0999999999999</v>
      </c>
      <c r="AD1291" s="48">
        <f>(ROUND(AC1291-AC1285,1)/AC1285)</f>
        <v>0.18576453165494258</v>
      </c>
      <c r="AE1291" s="113"/>
      <c r="AF1291" s="60"/>
      <c r="AH1291" s="20"/>
    </row>
    <row r="1292" spans="1:34">
      <c r="A1292" s="99" t="s">
        <v>822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465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0</v>
      </c>
      <c r="T1292" s="14">
        <f>(O1292/100)*(K1292*$J$10)</f>
        <v>0</v>
      </c>
      <c r="U1292" s="14">
        <f>(P1292/100)*(K1292*$K$10)+(P1292/100)*(L1292*$L$10)</f>
        <v>0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94.9</v>
      </c>
      <c r="Y1292" s="14">
        <f t="shared" si="436"/>
        <v>0</v>
      </c>
      <c r="Z1292" s="14">
        <f t="shared" si="437"/>
        <v>465</v>
      </c>
      <c r="AA1292" s="14">
        <f t="shared" si="438"/>
        <v>0</v>
      </c>
      <c r="AB1292" s="14">
        <f t="shared" si="442"/>
        <v>0</v>
      </c>
      <c r="AC1292" s="15">
        <f t="shared" si="441"/>
        <v>559.9</v>
      </c>
      <c r="AD1292" s="48">
        <f>(ROUND(AC1292-AC1285,1)/AC1285)</f>
        <v>-0.48176601258793034</v>
      </c>
      <c r="AE1292" s="113"/>
      <c r="AF1292" s="60"/>
      <c r="AH1292" s="20"/>
    </row>
    <row r="1293" spans="1:34">
      <c r="A1293" s="99" t="s">
        <v>823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256.23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697.5</v>
      </c>
      <c r="W1293" s="14">
        <f>(R1293/100)*(K1293*$K$11)+(R1293/100)*(L1293*$L$11)</f>
        <v>0</v>
      </c>
      <c r="X1293" s="14">
        <f t="shared" si="435"/>
        <v>351.13</v>
      </c>
      <c r="Y1293" s="14">
        <f t="shared" si="436"/>
        <v>0</v>
      </c>
      <c r="Z1293" s="14">
        <f t="shared" si="437"/>
        <v>0</v>
      </c>
      <c r="AA1293" s="14">
        <f t="shared" si="438"/>
        <v>930</v>
      </c>
      <c r="AB1293" s="14">
        <f t="shared" si="442"/>
        <v>0</v>
      </c>
      <c r="AC1293" s="15">
        <f t="shared" si="441"/>
        <v>1281.0999999999999</v>
      </c>
      <c r="AD1293" s="48">
        <f>(ROUND(AC1293-AC1285,1)/AC1285)</f>
        <v>0.18576453165494258</v>
      </c>
      <c r="AE1293" s="113"/>
      <c r="AF1293" s="60"/>
      <c r="AH1293" s="20"/>
    </row>
    <row r="1294" spans="1:34">
      <c r="A1294" s="99" t="s">
        <v>824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256.23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697.5</v>
      </c>
      <c r="X1294" s="14">
        <f t="shared" si="435"/>
        <v>351.13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930</v>
      </c>
      <c r="AC1294" s="15">
        <f t="shared" si="441"/>
        <v>1281.0999999999999</v>
      </c>
      <c r="AD1294" s="48">
        <f>(ROUND(AC1294-AC1285,1)/AC1285)</f>
        <v>0.18576453165494258</v>
      </c>
      <c r="AE1294" s="113"/>
      <c r="AF1294" s="60"/>
      <c r="AH1294" s="20"/>
    </row>
    <row r="1295" spans="1:34">
      <c r="A1295" s="99" t="s">
        <v>825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1084.0500000000002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1303.0500000000002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1303.0999999999999</v>
      </c>
      <c r="AD1295" s="48">
        <f>(ROUND(AC1295-AC1285,1)/AC1285)</f>
        <v>0.20612736023694925</v>
      </c>
      <c r="AE1295" s="113"/>
      <c r="AF1295" s="60"/>
      <c r="AH1295" s="20"/>
    </row>
    <row r="1296" spans="1:34">
      <c r="A1296" s="99" t="s">
        <v>826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1084.0500000000002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1303.0500000000002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1303.0999999999999</v>
      </c>
      <c r="AD1296" s="48">
        <f>(ROUND(AC1296-AC1285,1)/AC1285)</f>
        <v>0.20612736023694925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1084.0500000000002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1303.0500000000002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1303.0999999999999</v>
      </c>
      <c r="AD1297" s="48">
        <f>(ROUND(AC1297-AC1285,1)/AC1285)</f>
        <v>0.20612736023694925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765.04000000000008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998.6400000000001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998.6</v>
      </c>
      <c r="AD1298" s="48">
        <f>(ROUND(AC1298-AC1285,1)/AC1285)</f>
        <v>-7.5712699000370226E-2</v>
      </c>
      <c r="AE1298" s="113" t="s">
        <v>792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969.44000000000017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1203.0400000000002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1203</v>
      </c>
      <c r="AD1299" s="48">
        <f>(ROUND(AC1299-AC1285,1)/AC1285)</f>
        <v>0.11347649018881895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772.19999999999993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1058.1999999999998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1058.2</v>
      </c>
      <c r="AD1300" s="58">
        <v>0</v>
      </c>
      <c r="AE1300" s="113"/>
      <c r="AF1300" s="60"/>
      <c r="AH1300" s="20"/>
    </row>
    <row r="1301" spans="1:34">
      <c r="A1301" s="99" t="s">
        <v>793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960.96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1189.76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1189.8</v>
      </c>
      <c r="AD1301" s="48">
        <f>(ROUND(AC1301-AC1300,1)/AC1300)</f>
        <v>0.12436212436212435</v>
      </c>
      <c r="AE1301" s="113"/>
      <c r="AF1301" s="60"/>
      <c r="AH1301" s="20"/>
    </row>
    <row r="1302" spans="1:34">
      <c r="A1302" s="99" t="s">
        <v>794</v>
      </c>
      <c r="B1302" s="87">
        <v>25</v>
      </c>
      <c r="C1302" s="21" t="s">
        <v>827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720.71999999999991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1006.7199999999999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1006.7</v>
      </c>
      <c r="AD1302" s="48">
        <f>(ROUND(AC1302-AC1300,1)/AC1300)</f>
        <v>-4.8667548667548667E-2</v>
      </c>
      <c r="AE1302" s="113"/>
      <c r="AF1302" s="60"/>
      <c r="AH1302" s="20"/>
    </row>
    <row r="1303" spans="1:34">
      <c r="A1303" s="99" t="s">
        <v>795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720.71999999999991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1006.7199999999999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1006.7</v>
      </c>
      <c r="AD1303" s="48">
        <f>(ROUND(AC1303-AC1300,1)/AC1300)</f>
        <v>-4.8667548667548667E-2</v>
      </c>
      <c r="AE1303" s="113"/>
      <c r="AF1303" s="60"/>
      <c r="AH1303" s="20"/>
    </row>
    <row r="1304" spans="1:34">
      <c r="A1304" s="99" t="s">
        <v>796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720.71999999999991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1006.7199999999999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1006.7</v>
      </c>
      <c r="AD1304" s="48">
        <f>(ROUND(AC1304-AC1300,1)/AC1300)</f>
        <v>-4.8667548667548667E-2</v>
      </c>
      <c r="AE1304" s="113"/>
      <c r="AF1304" s="60"/>
      <c r="AH1304" s="20"/>
    </row>
    <row r="1305" spans="1:34">
      <c r="A1305" s="99" t="s">
        <v>646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720.71999999999991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1006.7199999999999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1006.7</v>
      </c>
      <c r="AD1305" s="48">
        <f>(ROUND(AC1305-AC1300,1)/AC1300)</f>
        <v>-4.8667548667548667E-2</v>
      </c>
      <c r="AE1305" s="113"/>
      <c r="AF1305" s="60"/>
      <c r="AH1305" s="20"/>
    </row>
    <row r="1306" spans="1:34">
      <c r="A1306" s="99" t="s">
        <v>587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252.72000000000003</v>
      </c>
      <c r="T1306" s="14">
        <f>(O1306/100)*(K1306*$K$9)</f>
        <v>652.5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346.32000000000005</v>
      </c>
      <c r="Y1306" s="14">
        <f t="shared" si="436"/>
        <v>870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1216.3</v>
      </c>
      <c r="AD1306" s="48">
        <f>(ROUND(AC1306-AC1300,1)/AC1300)</f>
        <v>0.1494046494046494</v>
      </c>
      <c r="AE1306" s="113"/>
      <c r="AF1306" s="60"/>
      <c r="AH1306" s="20"/>
    </row>
    <row r="1307" spans="1:34">
      <c r="A1307" s="99" t="s">
        <v>822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435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0</v>
      </c>
      <c r="T1307" s="14">
        <f>(O1307/100)*(K1307*$J$10)</f>
        <v>0</v>
      </c>
      <c r="U1307" s="14">
        <f>(P1307/100)*(K1307*$K$10)+(P1307/100)*(L1307*$L$10)</f>
        <v>0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93.600000000000009</v>
      </c>
      <c r="Y1307" s="14">
        <f t="shared" si="436"/>
        <v>0</v>
      </c>
      <c r="Z1307" s="14">
        <f t="shared" si="437"/>
        <v>435</v>
      </c>
      <c r="AA1307" s="14">
        <f t="shared" si="438"/>
        <v>0</v>
      </c>
      <c r="AB1307" s="14">
        <f t="shared" si="444"/>
        <v>0</v>
      </c>
      <c r="AC1307" s="15">
        <f t="shared" si="443"/>
        <v>528.6</v>
      </c>
      <c r="AD1307" s="48">
        <f>(ROUND(AC1307-AC1300,1)/AC1300)</f>
        <v>-0.50047250047250047</v>
      </c>
      <c r="AE1307" s="113"/>
      <c r="AF1307" s="60"/>
      <c r="AH1307" s="20"/>
    </row>
    <row r="1308" spans="1:34">
      <c r="A1308" s="99" t="s">
        <v>823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252.72000000000003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652.5</v>
      </c>
      <c r="W1308" s="14">
        <f>(R1308/100)*(K1308*$K$11)+(R1308/100)*(L1308*$L$11)</f>
        <v>0</v>
      </c>
      <c r="X1308" s="14">
        <f t="shared" si="435"/>
        <v>346.32000000000005</v>
      </c>
      <c r="Y1308" s="14">
        <f t="shared" si="436"/>
        <v>0</v>
      </c>
      <c r="Z1308" s="14">
        <f t="shared" si="437"/>
        <v>0</v>
      </c>
      <c r="AA1308" s="14">
        <f t="shared" si="438"/>
        <v>870</v>
      </c>
      <c r="AB1308" s="14">
        <f t="shared" si="444"/>
        <v>0</v>
      </c>
      <c r="AC1308" s="15">
        <f t="shared" si="443"/>
        <v>1216.3</v>
      </c>
      <c r="AD1308" s="48">
        <f>(ROUND(AC1308-AC1300,1)/AC1300)</f>
        <v>0.1494046494046494</v>
      </c>
      <c r="AE1308" s="113"/>
      <c r="AF1308" s="60"/>
      <c r="AH1308" s="20"/>
    </row>
    <row r="1309" spans="1:34">
      <c r="A1309" s="99" t="s">
        <v>824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252.72000000000003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652.5</v>
      </c>
      <c r="X1309" s="14">
        <f t="shared" si="435"/>
        <v>346.32000000000005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870</v>
      </c>
      <c r="AC1309" s="15">
        <f t="shared" si="443"/>
        <v>1216.3</v>
      </c>
      <c r="AD1309" s="48">
        <f>(ROUND(AC1309-AC1300,1)/AC1300)</f>
        <v>0.1494046494046494</v>
      </c>
      <c r="AE1309" s="113"/>
      <c r="AF1309" s="60"/>
      <c r="AH1309" s="20"/>
    </row>
    <row r="1310" spans="1:34">
      <c r="A1310" s="99" t="s">
        <v>825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1061.7750000000001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1276.2750000000001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1276.3</v>
      </c>
      <c r="AD1310" s="48">
        <f>(ROUND(AC1310-AC1300,1)/AC1300)</f>
        <v>0.2061047061047061</v>
      </c>
      <c r="AE1310" s="113"/>
      <c r="AF1310" s="60"/>
      <c r="AH1310" s="20"/>
    </row>
    <row r="1311" spans="1:34">
      <c r="A1311" s="99" t="s">
        <v>826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1061.7750000000001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1276.2750000000001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1276.3</v>
      </c>
      <c r="AD1311" s="48">
        <f>(ROUND(AC1311-AC1300,1)/AC1300)</f>
        <v>0.2061047061047061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1061.7750000000001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1276.2750000000001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1276.3</v>
      </c>
      <c r="AD1312" s="48">
        <f>(ROUND(AC1312-AC1300,1)/AC1300)</f>
        <v>0.2061047061047061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943.80000000000007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1172.6000000000001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1172.5999999999999</v>
      </c>
      <c r="AD1313" s="48">
        <f>(ROUND(AC1313-AC1300,1)/AC1300)</f>
        <v>0.10810810810810811</v>
      </c>
      <c r="AE1313" s="113" t="s">
        <v>792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755.04000000000019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983.84000000000015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983.8</v>
      </c>
      <c r="AD1314" s="48">
        <f>(ROUND(AC1314-AC1300,1)/AC1300)</f>
        <v>-7.0308070308070306E-2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624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60</v>
      </c>
      <c r="W1315" s="52">
        <f>(R1315/100)*(K1315*$K$3)+(R1315/100)*(L1315*$L$3)</f>
        <v>0</v>
      </c>
      <c r="X1315" s="52">
        <f t="shared" ref="X1315:X1450" si="445">N1315+S1315</f>
        <v>884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160</v>
      </c>
      <c r="AB1315" s="52">
        <f t="shared" si="444"/>
        <v>0</v>
      </c>
      <c r="AC1315" s="53">
        <f>ROUND(X1315+Y1315+Z1315+AA1315+AB1315,1)</f>
        <v>1044</v>
      </c>
      <c r="AD1315" s="58">
        <v>0</v>
      </c>
      <c r="AE1315" s="113"/>
      <c r="AF1315" s="60"/>
      <c r="AH1315" s="20"/>
    </row>
    <row r="1316" spans="1:34">
      <c r="A1316" s="99" t="s">
        <v>793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946.4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48</v>
      </c>
      <c r="W1316" s="14">
        <f>(R1316/100)*(K1316*$K$4)+(R1316/100)*(L1316*$L$4)</f>
        <v>0</v>
      </c>
      <c r="X1316" s="14">
        <f t="shared" si="445"/>
        <v>1154.4000000000001</v>
      </c>
      <c r="Y1316" s="14">
        <f t="shared" si="446"/>
        <v>0</v>
      </c>
      <c r="Z1316" s="14">
        <f t="shared" si="447"/>
        <v>0</v>
      </c>
      <c r="AA1316" s="14">
        <f t="shared" si="448"/>
        <v>128</v>
      </c>
      <c r="AB1316" s="14">
        <f>R1316+W1316</f>
        <v>0</v>
      </c>
      <c r="AC1316" s="15">
        <f>ROUND(X1316+Y1316+Z1316+AA1316+AB1316,1)</f>
        <v>1282.4000000000001</v>
      </c>
      <c r="AD1316" s="48">
        <f>(ROUND(AC1316-AC1315,1)/AC1315)</f>
        <v>0.22835249042145594</v>
      </c>
      <c r="AE1316" s="113"/>
      <c r="AF1316" s="60"/>
      <c r="AH1316" s="20"/>
    </row>
    <row r="1317" spans="1:34">
      <c r="A1317" s="99" t="s">
        <v>794</v>
      </c>
      <c r="B1317" s="89">
        <v>18</v>
      </c>
      <c r="C1317" s="21" t="s">
        <v>827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582.4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56</v>
      </c>
      <c r="W1317" s="14">
        <f>(R1317/100)*(K1317*$K$5)+(R1317/100)*(L1317*$L$5)</f>
        <v>0</v>
      </c>
      <c r="X1317" s="14">
        <f t="shared" si="445"/>
        <v>842.4</v>
      </c>
      <c r="Y1317" s="14">
        <f t="shared" si="446"/>
        <v>0</v>
      </c>
      <c r="Z1317" s="14">
        <f t="shared" si="447"/>
        <v>0</v>
      </c>
      <c r="AA1317" s="14">
        <f t="shared" si="448"/>
        <v>156</v>
      </c>
      <c r="AB1317" s="14">
        <f>R1317+W1317</f>
        <v>0</v>
      </c>
      <c r="AC1317" s="15">
        <f t="shared" ref="AC1317:AC1329" si="449">ROUND(X1317+Y1317+Z1317+AA1317+AB1317,1)</f>
        <v>998.4</v>
      </c>
      <c r="AD1317" s="48">
        <f>(ROUND(AC1317-AC1315,1)/AC1315)</f>
        <v>-4.3678160919540229E-2</v>
      </c>
      <c r="AE1317" s="113"/>
      <c r="AF1317" s="60"/>
      <c r="AH1317" s="20"/>
    </row>
    <row r="1318" spans="1:34">
      <c r="A1318" s="99" t="s">
        <v>795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582.4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56</v>
      </c>
      <c r="W1318" s="14">
        <f>(R1318/100)*(K1318*$K$6)+(R1318/100)*(L1318*$L$6)</f>
        <v>0</v>
      </c>
      <c r="X1318" s="14">
        <f t="shared" si="445"/>
        <v>842.4</v>
      </c>
      <c r="Y1318" s="14">
        <f t="shared" si="446"/>
        <v>0</v>
      </c>
      <c r="Z1318" s="14">
        <f t="shared" si="447"/>
        <v>0</v>
      </c>
      <c r="AA1318" s="14">
        <f t="shared" si="448"/>
        <v>156</v>
      </c>
      <c r="AB1318" s="14">
        <f t="shared" ref="AB1318:AB1330" si="450">R1318+W1318</f>
        <v>0</v>
      </c>
      <c r="AC1318" s="15">
        <f t="shared" si="449"/>
        <v>998.4</v>
      </c>
      <c r="AD1318" s="48">
        <f>(ROUND(AC1318-AC1315,1)/AC1315)</f>
        <v>-4.3678160919540229E-2</v>
      </c>
      <c r="AE1318" s="113"/>
      <c r="AF1318" s="60"/>
      <c r="AH1318" s="20"/>
    </row>
    <row r="1319" spans="1:34">
      <c r="A1319" s="99" t="s">
        <v>796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582.4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56</v>
      </c>
      <c r="W1319" s="14">
        <f>(R1319/100)*(K1319*$K$7)+(R1319/100)*(L1319*$L$7)</f>
        <v>0</v>
      </c>
      <c r="X1319" s="14">
        <f t="shared" si="445"/>
        <v>842.4</v>
      </c>
      <c r="Y1319" s="14">
        <f t="shared" si="446"/>
        <v>0</v>
      </c>
      <c r="Z1319" s="14">
        <f t="shared" si="447"/>
        <v>0</v>
      </c>
      <c r="AA1319" s="14">
        <f t="shared" si="448"/>
        <v>156</v>
      </c>
      <c r="AB1319" s="14">
        <f t="shared" si="450"/>
        <v>0</v>
      </c>
      <c r="AC1319" s="15">
        <f t="shared" si="449"/>
        <v>998.4</v>
      </c>
      <c r="AD1319" s="48">
        <f>(ROUND(AC1319-AC1315,1)/AC1315)</f>
        <v>-4.3678160919540229E-2</v>
      </c>
      <c r="AE1319" s="113"/>
      <c r="AF1319" s="60"/>
      <c r="AH1319" s="20"/>
    </row>
    <row r="1320" spans="1:34">
      <c r="A1320" s="99" t="s">
        <v>646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582.4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56</v>
      </c>
      <c r="W1320" s="14">
        <f>(R1320/100)*(K1320*$K$8)+(R1320/100)*(L1320*$L$8)</f>
        <v>0</v>
      </c>
      <c r="X1320" s="14">
        <f t="shared" si="445"/>
        <v>842.4</v>
      </c>
      <c r="Y1320" s="14">
        <f t="shared" si="446"/>
        <v>0</v>
      </c>
      <c r="Z1320" s="14">
        <f t="shared" si="447"/>
        <v>0</v>
      </c>
      <c r="AA1320" s="14">
        <f t="shared" si="448"/>
        <v>156</v>
      </c>
      <c r="AB1320" s="14">
        <f t="shared" si="450"/>
        <v>0</v>
      </c>
      <c r="AC1320" s="15">
        <f t="shared" si="449"/>
        <v>998.4</v>
      </c>
      <c r="AD1320" s="48">
        <f>(ROUND(AC1320-AC1315,1)/AC1315)</f>
        <v>-4.3678160919540229E-2</v>
      </c>
      <c r="AE1320" s="113"/>
      <c r="AF1320" s="60"/>
      <c r="AH1320" s="20"/>
    </row>
    <row r="1321" spans="1:34">
      <c r="A1321" s="99" t="s">
        <v>587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202.79999999999998</v>
      </c>
      <c r="T1321" s="14">
        <f>(O1321/100)*(K1321*$K$9)</f>
        <v>756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287.29999999999995</v>
      </c>
      <c r="Y1321" s="14">
        <f t="shared" si="446"/>
        <v>1008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1295.3</v>
      </c>
      <c r="AD1321" s="48">
        <f>(ROUND(AC1321-AC1315,1)/AC1315)</f>
        <v>0.24070881226053642</v>
      </c>
      <c r="AE1321" s="113"/>
      <c r="AF1321" s="60"/>
      <c r="AH1321" s="20"/>
    </row>
    <row r="1322" spans="1:34">
      <c r="A1322" s="99" t="s">
        <v>822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504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0</v>
      </c>
      <c r="T1322" s="14">
        <f>(O1322/100)*(K1322*$J$10)</f>
        <v>0</v>
      </c>
      <c r="U1322" s="14">
        <f>(P1322/100)*(K1322*$K$10)+(P1322/100)*(L1322*$L$10)</f>
        <v>0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84.5</v>
      </c>
      <c r="Y1322" s="14">
        <f t="shared" si="446"/>
        <v>0</v>
      </c>
      <c r="Z1322" s="14">
        <f t="shared" si="447"/>
        <v>504</v>
      </c>
      <c r="AA1322" s="14">
        <f t="shared" si="448"/>
        <v>0</v>
      </c>
      <c r="AB1322" s="14">
        <f t="shared" si="450"/>
        <v>0</v>
      </c>
      <c r="AC1322" s="15">
        <f t="shared" si="449"/>
        <v>588.5</v>
      </c>
      <c r="AD1322" s="48">
        <f>(ROUND(AC1322-AC1315,1)/AC1315)</f>
        <v>-0.43630268199233718</v>
      </c>
      <c r="AE1322" s="113"/>
      <c r="AF1322" s="60"/>
      <c r="AH1322" s="20"/>
    </row>
    <row r="1323" spans="1:34">
      <c r="A1323" s="99" t="s">
        <v>823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202.79999999999998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831.6</v>
      </c>
      <c r="W1323" s="14">
        <f>(R1323/100)*(K1323*$K$11)+(R1323/100)*(L1323*$L$11)</f>
        <v>0</v>
      </c>
      <c r="X1323" s="14">
        <f t="shared" si="445"/>
        <v>287.29999999999995</v>
      </c>
      <c r="Y1323" s="14">
        <f t="shared" si="446"/>
        <v>0</v>
      </c>
      <c r="Z1323" s="14">
        <f t="shared" si="447"/>
        <v>0</v>
      </c>
      <c r="AA1323" s="14">
        <f t="shared" si="448"/>
        <v>1083.5999999999999</v>
      </c>
      <c r="AB1323" s="14">
        <f t="shared" si="450"/>
        <v>0</v>
      </c>
      <c r="AC1323" s="15">
        <f t="shared" si="449"/>
        <v>1370.9</v>
      </c>
      <c r="AD1323" s="48">
        <f>(ROUND(AC1323-AC1315,1)/AC1315)</f>
        <v>0.31312260536398467</v>
      </c>
      <c r="AE1323" s="113"/>
      <c r="AF1323" s="60"/>
      <c r="AH1323" s="20"/>
    </row>
    <row r="1324" spans="1:34">
      <c r="A1324" s="99" t="s">
        <v>824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202.79999999999998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756</v>
      </c>
      <c r="X1324" s="14">
        <f t="shared" si="445"/>
        <v>287.29999999999995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1008</v>
      </c>
      <c r="AC1324" s="15">
        <f t="shared" si="449"/>
        <v>1295.3</v>
      </c>
      <c r="AD1324" s="48">
        <f>(ROUND(AC1324-AC1315,1)/AC1315)</f>
        <v>0.24070881226053642</v>
      </c>
      <c r="AE1324" s="113"/>
      <c r="AF1324" s="60"/>
      <c r="AH1324" s="20"/>
    </row>
    <row r="1325" spans="1:34">
      <c r="A1325" s="99" t="s">
        <v>825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848.25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191.25</v>
      </c>
      <c r="W1325" s="14">
        <f>(R1325/100)*(K1325*$K$13)+(R1325/100)*(L1325*$L$13)+(R1325/100)*(M1325*$M$13)</f>
        <v>0</v>
      </c>
      <c r="X1325" s="14">
        <f>N1325+S1325</f>
        <v>1043.25</v>
      </c>
      <c r="Y1325" s="14">
        <f t="shared" si="446"/>
        <v>0</v>
      </c>
      <c r="Z1325" s="14">
        <f t="shared" si="447"/>
        <v>0</v>
      </c>
      <c r="AA1325" s="14">
        <f t="shared" si="448"/>
        <v>266.25</v>
      </c>
      <c r="AB1325" s="14">
        <f t="shared" si="450"/>
        <v>0</v>
      </c>
      <c r="AC1325" s="15">
        <f t="shared" si="449"/>
        <v>1309.5</v>
      </c>
      <c r="AD1325" s="48">
        <f>(ROUND(AC1325-AC1315,1)/AC1315)</f>
        <v>0.25431034482758619</v>
      </c>
      <c r="AE1325" s="113"/>
      <c r="AF1325" s="60"/>
      <c r="AH1325" s="20"/>
    </row>
    <row r="1326" spans="1:34">
      <c r="A1326" s="99" t="s">
        <v>826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1109.25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1326.75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1326.8</v>
      </c>
      <c r="AD1326" s="48">
        <f>(ROUND(AC1326-AC1315,1)/AC1315)</f>
        <v>0.27088122605363985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1109.25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1326.75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1326.8</v>
      </c>
      <c r="AD1327" s="48">
        <f>(ROUND(AC1327-AC1315,1)/AC1315)</f>
        <v>0.27088122605363985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738.40000000000009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48</v>
      </c>
      <c r="W1328" s="14">
        <f>(R1328/100)*(K1328*$K$16)+(R1328/100)*(L1328*$L$16)</f>
        <v>0</v>
      </c>
      <c r="X1328" s="14">
        <f t="shared" si="445"/>
        <v>946.40000000000009</v>
      </c>
      <c r="Y1328" s="14">
        <f t="shared" si="446"/>
        <v>0</v>
      </c>
      <c r="Z1328" s="14">
        <f t="shared" si="447"/>
        <v>0</v>
      </c>
      <c r="AA1328" s="14">
        <f t="shared" si="448"/>
        <v>128</v>
      </c>
      <c r="AB1328" s="14">
        <f t="shared" si="450"/>
        <v>0</v>
      </c>
      <c r="AC1328" s="15">
        <f t="shared" si="449"/>
        <v>1074.4000000000001</v>
      </c>
      <c r="AD1328" s="48">
        <f>(ROUND(AC1328-AC1315,1)/AC1315)</f>
        <v>2.9118773946360151E-2</v>
      </c>
      <c r="AE1328" s="113" t="s">
        <v>792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738.40000000000009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48</v>
      </c>
      <c r="W1329" s="14">
        <f>(R1329/100)*(K1329*$K$17)+(R1329/100)*(L1329*$L$17)</f>
        <v>0</v>
      </c>
      <c r="X1329" s="14">
        <f t="shared" si="445"/>
        <v>946.40000000000009</v>
      </c>
      <c r="Y1329" s="14">
        <f t="shared" si="446"/>
        <v>0</v>
      </c>
      <c r="Z1329" s="14">
        <f t="shared" si="447"/>
        <v>0</v>
      </c>
      <c r="AA1329" s="14">
        <f t="shared" si="448"/>
        <v>128</v>
      </c>
      <c r="AB1329" s="14">
        <f t="shared" si="450"/>
        <v>0</v>
      </c>
      <c r="AC1329" s="15">
        <f t="shared" si="449"/>
        <v>1074.4000000000001</v>
      </c>
      <c r="AD1329" s="48">
        <f>(ROUND(AC1329-AC1315,1)/AC1315)</f>
        <v>2.9118773946360151E-2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783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1073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1073</v>
      </c>
      <c r="AD1330" s="58">
        <v>0</v>
      </c>
      <c r="AE1330" s="113"/>
      <c r="AF1330" s="60"/>
      <c r="AH1330" s="20"/>
    </row>
    <row r="1331" spans="1:34">
      <c r="A1331" s="99" t="s">
        <v>793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974.39999999999986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1206.3999999999999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1206.4000000000001</v>
      </c>
      <c r="AD1331" s="48">
        <f>(ROUND(AC1331-AC1330,1)/AC1330)</f>
        <v>0.12432432432432433</v>
      </c>
      <c r="AE1331" s="113"/>
      <c r="AF1331" s="60"/>
      <c r="AH1331" s="20"/>
    </row>
    <row r="1332" spans="1:34">
      <c r="A1332" s="99" t="s">
        <v>794</v>
      </c>
      <c r="B1332" s="87">
        <v>0</v>
      </c>
      <c r="C1332" s="21" t="s">
        <v>827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730.8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1020.8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1020.8</v>
      </c>
      <c r="AD1332" s="48">
        <f>(ROUND(AC1332-AC1330,1)/AC1330)</f>
        <v>-4.8648648648648651E-2</v>
      </c>
      <c r="AE1332" s="113"/>
      <c r="AF1332" s="60"/>
      <c r="AH1332" s="20"/>
    </row>
    <row r="1333" spans="1:34">
      <c r="A1333" s="99" t="s">
        <v>795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730.8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1020.8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1020.8</v>
      </c>
      <c r="AD1333" s="48">
        <f>(ROUND(AC1333-AC1330,1)/AC1330)</f>
        <v>-4.8648648648648651E-2</v>
      </c>
      <c r="AE1333" s="113"/>
      <c r="AF1333" s="60"/>
      <c r="AH1333" s="20"/>
    </row>
    <row r="1334" spans="1:34">
      <c r="A1334" s="99" t="s">
        <v>796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730.8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1020.8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1020.8</v>
      </c>
      <c r="AD1334" s="48">
        <f>(ROUND(AC1334-AC1330,1)/AC1330)</f>
        <v>-4.8648648648648651E-2</v>
      </c>
      <c r="AE1334" s="113"/>
      <c r="AF1334" s="60"/>
      <c r="AH1334" s="20"/>
    </row>
    <row r="1335" spans="1:34">
      <c r="A1335" s="99" t="s">
        <v>646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730.8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1020.8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1020.8</v>
      </c>
      <c r="AD1335" s="48">
        <f>(ROUND(AC1335-AC1330,1)/AC1330)</f>
        <v>-4.8648648648648651E-2</v>
      </c>
      <c r="AE1335" s="113"/>
      <c r="AF1335" s="60"/>
      <c r="AH1335" s="20"/>
    </row>
    <row r="1336" spans="1:34">
      <c r="A1336" s="99" t="s">
        <v>587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252.72</v>
      </c>
      <c r="T1336" s="14">
        <f>(O1336/100)*(K1336*$K$9)</f>
        <v>675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346.32</v>
      </c>
      <c r="Y1336" s="14">
        <f t="shared" si="446"/>
        <v>900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1246.3</v>
      </c>
      <c r="AD1336" s="48">
        <f>(ROUND(AC1336-AC1330,1)/AC1330)</f>
        <v>0.1615097856477167</v>
      </c>
      <c r="AE1336" s="113"/>
      <c r="AF1336" s="60"/>
      <c r="AH1336" s="20"/>
    </row>
    <row r="1337" spans="1:34">
      <c r="A1337" s="99" t="s">
        <v>822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450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0</v>
      </c>
      <c r="T1337" s="14">
        <f>(O1337/100)*(K1337*$J$10)</f>
        <v>0</v>
      </c>
      <c r="U1337" s="14">
        <f>(P1337/100)*(K1337*$K$10)+(P1337/100)*(L1337*$L$10)</f>
        <v>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93.600000000000009</v>
      </c>
      <c r="Y1337" s="14">
        <f t="shared" si="446"/>
        <v>0</v>
      </c>
      <c r="Z1337" s="14">
        <f t="shared" si="447"/>
        <v>450</v>
      </c>
      <c r="AA1337" s="14">
        <f t="shared" si="448"/>
        <v>0</v>
      </c>
      <c r="AB1337" s="14">
        <f t="shared" si="451"/>
        <v>0</v>
      </c>
      <c r="AC1337" s="15">
        <f t="shared" si="452"/>
        <v>543.6</v>
      </c>
      <c r="AD1337" s="48">
        <f>(ROUND(AC1337-AC1330,1)/AC1330)</f>
        <v>-0.4933830382106244</v>
      </c>
      <c r="AE1337" s="113"/>
      <c r="AF1337" s="60"/>
      <c r="AH1337" s="20"/>
    </row>
    <row r="1338" spans="1:34">
      <c r="A1338" s="99" t="s">
        <v>823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252.72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675</v>
      </c>
      <c r="W1338" s="14">
        <f>(R1338/100)*(K1338*$K$11)+(R1338/100)*(L1338*$L$11)</f>
        <v>0</v>
      </c>
      <c r="X1338" s="14">
        <f t="shared" si="445"/>
        <v>346.32</v>
      </c>
      <c r="Y1338" s="14">
        <f t="shared" si="446"/>
        <v>0</v>
      </c>
      <c r="Z1338" s="14">
        <f t="shared" si="447"/>
        <v>0</v>
      </c>
      <c r="AA1338" s="14">
        <f t="shared" si="448"/>
        <v>900</v>
      </c>
      <c r="AB1338" s="14">
        <f t="shared" si="451"/>
        <v>0</v>
      </c>
      <c r="AC1338" s="15">
        <f t="shared" si="452"/>
        <v>1246.3</v>
      </c>
      <c r="AD1338" s="48">
        <f>(ROUND(AC1338-AC1330,1)/AC1330)</f>
        <v>0.1615097856477167</v>
      </c>
      <c r="AE1338" s="113"/>
      <c r="AF1338" s="60"/>
      <c r="AH1338" s="20"/>
    </row>
    <row r="1339" spans="1:34">
      <c r="A1339" s="99" t="s">
        <v>824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252.72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675</v>
      </c>
      <c r="X1339" s="14">
        <f t="shared" si="445"/>
        <v>346.32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900</v>
      </c>
      <c r="AC1339" s="15">
        <f t="shared" si="452"/>
        <v>1246.3</v>
      </c>
      <c r="AD1339" s="48">
        <f>(ROUND(AC1339-AC1330,1)/AC1330)</f>
        <v>0.1615097856477167</v>
      </c>
      <c r="AE1339" s="113"/>
      <c r="AF1339" s="60"/>
      <c r="AH1339" s="20"/>
    </row>
    <row r="1340" spans="1:34">
      <c r="A1340" s="99" t="s">
        <v>825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1076.625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1294.125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1294.0999999999999</v>
      </c>
      <c r="AD1340" s="48">
        <f>(ROUND(AC1340-AC1330,1)/AC1330)</f>
        <v>0.20605778191985089</v>
      </c>
      <c r="AE1340" s="113"/>
      <c r="AF1340" s="60"/>
      <c r="AH1340" s="20"/>
    </row>
    <row r="1341" spans="1:34">
      <c r="A1341" s="99" t="s">
        <v>826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1076.625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1294.125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1294.0999999999999</v>
      </c>
      <c r="AD1341" s="48">
        <f>(ROUND(AC1341-AC1330,1)/AC1330)</f>
        <v>0.20605778191985089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1076.625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1294.125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1294.0999999999999</v>
      </c>
      <c r="AD1342" s="48">
        <f>(ROUND(AC1342-AC1330,1)/AC1330)</f>
        <v>0.20605778191985089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788.8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1020.8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1020.8</v>
      </c>
      <c r="AD1343" s="48">
        <f>(ROUND(AC1343-AC1330,1)/AC1330)</f>
        <v>-4.8648648648648651E-2</v>
      </c>
      <c r="AE1343" s="113" t="s">
        <v>792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944.2399999999999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1176.2399999999998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1176.2</v>
      </c>
      <c r="AD1344" s="48">
        <f>(ROUND(AC1344-AC1330,1)/AC1330)</f>
        <v>9.6178937558247912E-2</v>
      </c>
      <c r="AE1344" s="113"/>
      <c r="AF1344" s="60"/>
      <c r="AH1344" s="20"/>
    </row>
    <row r="1345" spans="1:34">
      <c r="A1345" s="106" t="s">
        <v>0</v>
      </c>
      <c r="B1345" s="88" t="s">
        <v>580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744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1054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1054</v>
      </c>
      <c r="AD1345" s="58">
        <v>0</v>
      </c>
      <c r="AE1345" s="113"/>
      <c r="AF1345" s="60"/>
      <c r="AH1345" s="20"/>
    </row>
    <row r="1346" spans="1:34">
      <c r="A1346" s="99" t="s">
        <v>793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954.80000000000007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1202.8000000000002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1202.8</v>
      </c>
      <c r="AD1346" s="48">
        <f>(ROUND(AC1346-AC1345,1)/AC1345)</f>
        <v>0.14117647058823529</v>
      </c>
      <c r="AE1346" s="113"/>
      <c r="AF1346" s="60"/>
      <c r="AH1346" s="20"/>
    </row>
    <row r="1347" spans="1:34">
      <c r="A1347" s="99" t="s">
        <v>794</v>
      </c>
      <c r="B1347" s="89">
        <v>0</v>
      </c>
      <c r="C1347" s="21" t="s">
        <v>827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694.4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1004.4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1004.4</v>
      </c>
      <c r="AD1347" s="48">
        <f>(ROUND(AC1347-AC1345,1)/AC1345)</f>
        <v>-4.7058823529411764E-2</v>
      </c>
      <c r="AE1347" s="113"/>
      <c r="AF1347" s="60"/>
      <c r="AH1347" s="20"/>
    </row>
    <row r="1348" spans="1:34">
      <c r="A1348" s="99" t="s">
        <v>795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694.4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1004.4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1004.4</v>
      </c>
      <c r="AD1348" s="48">
        <f>(ROUND(AC1348-AC1345,1)/AC1345)</f>
        <v>-4.7058823529411764E-2</v>
      </c>
      <c r="AE1348" s="113"/>
      <c r="AF1348" s="60"/>
      <c r="AH1348" s="20"/>
    </row>
    <row r="1349" spans="1:34">
      <c r="A1349" s="99" t="s">
        <v>796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694.4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1004.4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1004.4</v>
      </c>
      <c r="AD1349" s="48">
        <f>(ROUND(AC1349-AC1345,1)/AC1345)</f>
        <v>-4.7058823529411764E-2</v>
      </c>
      <c r="AE1349" s="113"/>
      <c r="AF1349" s="60"/>
      <c r="AH1349" s="20"/>
    </row>
    <row r="1350" spans="1:34">
      <c r="A1350" s="99" t="s">
        <v>646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694.4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1004.4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1004.4</v>
      </c>
      <c r="AD1350" s="48">
        <f>(ROUND(AC1350-AC1345,1)/AC1345)</f>
        <v>-4.7058823529411764E-2</v>
      </c>
      <c r="AE1350" s="113"/>
      <c r="AF1350" s="60"/>
      <c r="AH1350" s="20"/>
    </row>
    <row r="1351" spans="1:34">
      <c r="A1351" s="99" t="s">
        <v>587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240.24000000000004</v>
      </c>
      <c r="T1351" s="14">
        <f>(O1351/100)*(K1351*$K$9)</f>
        <v>675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340.34000000000003</v>
      </c>
      <c r="Y1351" s="14">
        <f t="shared" si="446"/>
        <v>900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1240.3</v>
      </c>
      <c r="AD1351" s="48">
        <f>(ROUND(AC1351-AC1345,1)/AC1345)</f>
        <v>0.17675521821631879</v>
      </c>
      <c r="AE1351" s="113"/>
      <c r="AF1351" s="60"/>
      <c r="AH1351" s="20"/>
    </row>
    <row r="1352" spans="1:34">
      <c r="A1352" s="99" t="s">
        <v>822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450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0</v>
      </c>
      <c r="T1352" s="14">
        <f>(O1352/100)*(K1352*$J$10)</f>
        <v>0</v>
      </c>
      <c r="U1352" s="14">
        <f>(P1352/100)*(K1352*$K$10)+(P1352/100)*(L1352*$L$10)</f>
        <v>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100.10000000000001</v>
      </c>
      <c r="Y1352" s="14">
        <f t="shared" si="446"/>
        <v>0</v>
      </c>
      <c r="Z1352" s="14">
        <f t="shared" si="447"/>
        <v>450</v>
      </c>
      <c r="AA1352" s="14">
        <f t="shared" si="448"/>
        <v>0</v>
      </c>
      <c r="AB1352" s="14">
        <f t="shared" si="454"/>
        <v>0</v>
      </c>
      <c r="AC1352" s="15">
        <f t="shared" si="453"/>
        <v>550.1</v>
      </c>
      <c r="AD1352" s="48">
        <f>(ROUND(AC1352-AC1345,1)/AC1345)</f>
        <v>-0.47808349146110057</v>
      </c>
      <c r="AE1352" s="113"/>
      <c r="AF1352" s="60"/>
      <c r="AH1352" s="20"/>
    </row>
    <row r="1353" spans="1:34">
      <c r="A1353" s="99" t="s">
        <v>823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240.24000000000004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675</v>
      </c>
      <c r="W1353" s="14">
        <f>(R1353/100)*(K1353*$K$11)+(R1353/100)*(L1353*$L$11)</f>
        <v>0</v>
      </c>
      <c r="X1353" s="14">
        <f t="shared" si="445"/>
        <v>340.34000000000003</v>
      </c>
      <c r="Y1353" s="14">
        <f t="shared" si="446"/>
        <v>0</v>
      </c>
      <c r="Z1353" s="14">
        <f t="shared" si="447"/>
        <v>0</v>
      </c>
      <c r="AA1353" s="14">
        <f t="shared" si="448"/>
        <v>900</v>
      </c>
      <c r="AB1353" s="14">
        <f t="shared" si="454"/>
        <v>0</v>
      </c>
      <c r="AC1353" s="15">
        <f t="shared" si="453"/>
        <v>1240.3</v>
      </c>
      <c r="AD1353" s="48">
        <f>(ROUND(AC1353-AC1345,1)/AC1345)</f>
        <v>0.17675521821631879</v>
      </c>
      <c r="AE1353" s="113"/>
      <c r="AF1353" s="60"/>
      <c r="AH1353" s="20"/>
    </row>
    <row r="1354" spans="1:34">
      <c r="A1354" s="99" t="s">
        <v>824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240.24000000000004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675</v>
      </c>
      <c r="X1354" s="14">
        <f t="shared" si="445"/>
        <v>340.34000000000003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900</v>
      </c>
      <c r="AC1354" s="15">
        <f t="shared" si="453"/>
        <v>1240.3</v>
      </c>
      <c r="AD1354" s="48">
        <f>(ROUND(AC1354-AC1345,1)/AC1345)</f>
        <v>0.17675521821631879</v>
      </c>
      <c r="AE1354" s="113"/>
      <c r="AF1354" s="60"/>
      <c r="AH1354" s="20"/>
    </row>
    <row r="1355" spans="1:34">
      <c r="A1355" s="99" t="s">
        <v>825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1046.25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1278.75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1278.8</v>
      </c>
      <c r="AD1355" s="48">
        <f>(ROUND(AC1355-AC1345,1)/AC1345)</f>
        <v>0.21328273244781784</v>
      </c>
      <c r="AE1355" s="113"/>
      <c r="AF1355" s="60"/>
      <c r="AH1355" s="20"/>
    </row>
    <row r="1356" spans="1:34">
      <c r="A1356" s="99" t="s">
        <v>826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1046.25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1278.75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1278.8</v>
      </c>
      <c r="AD1356" s="48">
        <f>(ROUND(AC1356-AC1345,1)/AC1345)</f>
        <v>0.21328273244781784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1046.25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1278.75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1278.8</v>
      </c>
      <c r="AD1357" s="48">
        <f>(ROUND(AC1357-AC1345,1)/AC1345)</f>
        <v>0.21328273244781784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700.6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948.6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948.6</v>
      </c>
      <c r="AD1358" s="48">
        <f>(ROUND(AC1358-AC1345,1)/AC1345)</f>
        <v>-0.1</v>
      </c>
      <c r="AE1358" s="113" t="s">
        <v>792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948.6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1196.5999999999999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1196.5999999999999</v>
      </c>
      <c r="AD1359" s="48">
        <f>(ROUND(AC1359-AC1345,1)/AC1345)</f>
        <v>0.13529411764705881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722.4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1066.4000000000001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1066.4000000000001</v>
      </c>
      <c r="AD1360" s="58"/>
      <c r="AE1360" s="113"/>
      <c r="AF1360" s="60"/>
      <c r="AH1360" s="20"/>
    </row>
    <row r="1361" spans="1:34">
      <c r="A1361" s="99" t="s">
        <v>793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915.04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1190.24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1190.2</v>
      </c>
      <c r="AD1361" s="48">
        <f>(ROUND(AC1361-AC1360,1)/AC1360)</f>
        <v>0.11609152288072017</v>
      </c>
      <c r="AE1361" s="113"/>
      <c r="AF1361" s="60"/>
      <c r="AH1361" s="20"/>
    </row>
    <row r="1362" spans="1:34">
      <c r="A1362" s="99" t="s">
        <v>794</v>
      </c>
      <c r="B1362" s="91">
        <v>0</v>
      </c>
      <c r="C1362" s="21" t="s">
        <v>827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674.24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1018.24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1018.2</v>
      </c>
      <c r="AD1362" s="48">
        <f>(ROUND(AC1362-AC1360,1)/AC1360)</f>
        <v>-4.5198799699924977E-2</v>
      </c>
      <c r="AE1362" s="113"/>
      <c r="AF1362" s="60"/>
      <c r="AH1362" s="20"/>
    </row>
    <row r="1363" spans="1:34">
      <c r="A1363" s="99" t="s">
        <v>795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674.24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1018.24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1018.2</v>
      </c>
      <c r="AD1363" s="48">
        <f>(ROUND(AC1363-AC1360,1)/AC1360)</f>
        <v>-4.5198799699924977E-2</v>
      </c>
      <c r="AE1363" s="113"/>
      <c r="AF1363" s="60"/>
      <c r="AH1363" s="20"/>
    </row>
    <row r="1364" spans="1:34">
      <c r="A1364" s="99" t="s">
        <v>796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674.24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1018.24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1018.2</v>
      </c>
      <c r="AD1364" s="48">
        <f>(ROUND(AC1364-AC1360,1)/AC1360)</f>
        <v>-4.5198799699924977E-2</v>
      </c>
      <c r="AE1364" s="113"/>
      <c r="AF1364" s="60"/>
      <c r="AH1364" s="20"/>
    </row>
    <row r="1365" spans="1:34">
      <c r="A1365" s="99" t="s">
        <v>646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674.24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1018.24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1018.2</v>
      </c>
      <c r="AD1365" s="48">
        <f>(ROUND(AC1365-AC1360,1)/AC1360)</f>
        <v>-4.5198799699924977E-2</v>
      </c>
      <c r="AE1365" s="113"/>
      <c r="AF1365" s="60"/>
      <c r="AH1365" s="20"/>
    </row>
    <row r="1366" spans="1:34">
      <c r="A1366" s="99" t="s">
        <v>587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240.24000000000004</v>
      </c>
      <c r="T1366" s="14">
        <f>(O1366/100)*(K1366*$K$9)</f>
        <v>607.5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354.64000000000004</v>
      </c>
      <c r="Y1366" s="14">
        <f t="shared" si="446"/>
        <v>877.5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1232.0999999999999</v>
      </c>
      <c r="AD1366" s="48">
        <f>(ROUND(AC1366-AC1360,1)/AC1360)</f>
        <v>0.15538259564891221</v>
      </c>
      <c r="AE1366" s="113"/>
      <c r="AF1366" s="60"/>
      <c r="AH1366" s="20"/>
    </row>
    <row r="1367" spans="1:34">
      <c r="A1367" s="99" t="s">
        <v>822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540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0</v>
      </c>
      <c r="T1367" s="14">
        <f>(O1367/100)*(K1367*$J$10)</f>
        <v>0</v>
      </c>
      <c r="U1367" s="14">
        <f>(P1367/100)*(K1367*$K$10)+(P1367/100)*(L1367*$L$10)</f>
        <v>0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114.4</v>
      </c>
      <c r="Y1367" s="14">
        <f t="shared" si="446"/>
        <v>0</v>
      </c>
      <c r="Z1367" s="14">
        <f t="shared" si="447"/>
        <v>540</v>
      </c>
      <c r="AA1367" s="14">
        <f t="shared" si="448"/>
        <v>0</v>
      </c>
      <c r="AB1367" s="14">
        <f t="shared" si="456"/>
        <v>0</v>
      </c>
      <c r="AC1367" s="15">
        <f t="shared" si="455"/>
        <v>654.4</v>
      </c>
      <c r="AD1367" s="48">
        <f>(ROUND(AC1367-AC1360,1)/AC1360)</f>
        <v>-0.3863465866466616</v>
      </c>
      <c r="AE1367" s="113"/>
      <c r="AF1367" s="60"/>
      <c r="AH1367" s="20"/>
    </row>
    <row r="1368" spans="1:34">
      <c r="A1368" s="99" t="s">
        <v>823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240.24000000000004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607.5</v>
      </c>
      <c r="W1368" s="14">
        <f>(R1368/100)*(K1368*$K$11)+(R1368/100)*(L1368*$L$11)</f>
        <v>0</v>
      </c>
      <c r="X1368" s="14">
        <f t="shared" si="445"/>
        <v>354.64000000000004</v>
      </c>
      <c r="Y1368" s="14">
        <f t="shared" si="446"/>
        <v>0</v>
      </c>
      <c r="Z1368" s="14">
        <f t="shared" si="447"/>
        <v>0</v>
      </c>
      <c r="AA1368" s="14">
        <f t="shared" si="448"/>
        <v>877.5</v>
      </c>
      <c r="AB1368" s="14">
        <f t="shared" si="456"/>
        <v>0</v>
      </c>
      <c r="AC1368" s="15">
        <f t="shared" si="455"/>
        <v>1232.0999999999999</v>
      </c>
      <c r="AD1368" s="48">
        <f>(ROUND(AC1368-AC1360,1)/AC1360)</f>
        <v>0.15538259564891221</v>
      </c>
      <c r="AE1368" s="113"/>
      <c r="AF1368" s="60"/>
      <c r="AH1368" s="20"/>
    </row>
    <row r="1369" spans="1:34">
      <c r="A1369" s="99" t="s">
        <v>824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240.24000000000004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607.5</v>
      </c>
      <c r="X1369" s="14">
        <f t="shared" si="445"/>
        <v>354.64000000000004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877.5</v>
      </c>
      <c r="AC1369" s="15">
        <f t="shared" si="455"/>
        <v>1232.0999999999999</v>
      </c>
      <c r="AD1369" s="48">
        <f>(ROUND(AC1369-AC1360,1)/AC1360)</f>
        <v>0.15538259564891221</v>
      </c>
      <c r="AE1369" s="113"/>
      <c r="AF1369" s="60"/>
      <c r="AH1369" s="20"/>
    </row>
    <row r="1370" spans="1:34">
      <c r="A1370" s="99" t="s">
        <v>825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1044.9000000000001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1302.9000000000001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1302.9000000000001</v>
      </c>
      <c r="AD1370" s="48">
        <f>(ROUND(AC1370-AC1360,1)/AC1360)</f>
        <v>0.22177419354838707</v>
      </c>
      <c r="AE1370" s="113"/>
      <c r="AF1370" s="60"/>
      <c r="AH1370" s="20"/>
    </row>
    <row r="1371" spans="1:34">
      <c r="A1371" s="99" t="s">
        <v>826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1044.9000000000001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1302.9000000000001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1302.9000000000001</v>
      </c>
      <c r="AD1371" s="48">
        <f>(ROUND(AC1371-AC1360,1)/AC1360)</f>
        <v>0.22177419354838707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1044.9000000000001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1302.9000000000001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1302.9000000000001</v>
      </c>
      <c r="AD1372" s="48">
        <f>(ROUND(AC1372-AC1360,1)/AC1360)</f>
        <v>0.22177419354838707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688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963.2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963.2</v>
      </c>
      <c r="AD1373" s="48">
        <f>(ROUND(AC1373-AC1360,1)/AC1360)</f>
        <v>-9.6774193548387094E-2</v>
      </c>
      <c r="AE1373" s="113" t="s">
        <v>792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928.8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1204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1204</v>
      </c>
      <c r="AD1374" s="48">
        <f>(ROUND(AC1374-AC1360,1)/AC1360)</f>
        <v>0.12903225806451613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816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1088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1088</v>
      </c>
      <c r="AD1375" s="58"/>
      <c r="AE1375" s="113"/>
      <c r="AF1375" s="60"/>
      <c r="AH1375" s="20"/>
    </row>
    <row r="1376" spans="1:34">
      <c r="A1376" s="99" t="s">
        <v>793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1028.1600000000001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1245.7600000000002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1245.8</v>
      </c>
      <c r="AD1376" s="48">
        <f>(ROUND(AC1376-AC1375,1)/AC1375)</f>
        <v>0.14503676470588237</v>
      </c>
      <c r="AE1376" s="113"/>
      <c r="AF1376" s="60"/>
      <c r="AH1376" s="20"/>
    </row>
    <row r="1377" spans="1:34">
      <c r="A1377" s="99" t="s">
        <v>794</v>
      </c>
      <c r="B1377" s="93">
        <v>12</v>
      </c>
      <c r="C1377" s="21" t="s">
        <v>827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761.6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1033.5999999999999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1033.5999999999999</v>
      </c>
      <c r="AD1377" s="48">
        <f>(ROUND(AC1377-AC1375,1)/AC1375)</f>
        <v>-4.9999999999999996E-2</v>
      </c>
      <c r="AE1377" s="113"/>
      <c r="AF1377" s="60"/>
      <c r="AH1377" s="20"/>
    </row>
    <row r="1378" spans="1:34">
      <c r="A1378" s="99" t="s">
        <v>795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761.6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1033.5999999999999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1033.5999999999999</v>
      </c>
      <c r="AD1378" s="48">
        <f>(ROUND(AC1378-AC1375,1)/AC1375)</f>
        <v>-4.9999999999999996E-2</v>
      </c>
      <c r="AE1378" s="113"/>
      <c r="AF1378" s="60"/>
      <c r="AH1378" s="20"/>
    </row>
    <row r="1379" spans="1:34">
      <c r="A1379" s="99" t="s">
        <v>796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761.6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1033.5999999999999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1033.5999999999999</v>
      </c>
      <c r="AD1379" s="48">
        <f>(ROUND(AC1379-AC1375,1)/AC1375)</f>
        <v>-4.9999999999999996E-2</v>
      </c>
      <c r="AE1379" s="113"/>
      <c r="AF1379" s="60"/>
      <c r="AH1379" s="20"/>
    </row>
    <row r="1380" spans="1:34">
      <c r="A1380" s="99" t="s">
        <v>646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761.6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1033.5999999999999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1033.5999999999999</v>
      </c>
      <c r="AD1380" s="48">
        <f>(ROUND(AC1380-AC1375,1)/AC1375)</f>
        <v>-4.9999999999999996E-2</v>
      </c>
      <c r="AE1380" s="113"/>
      <c r="AF1380" s="60"/>
      <c r="AH1380" s="20"/>
    </row>
    <row r="1381" spans="1:34">
      <c r="A1381" s="99" t="s">
        <v>587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265.20000000000005</v>
      </c>
      <c r="T1381" s="14">
        <f>(O1381/100)*(K1381*$K$9)</f>
        <v>697.5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353.6</v>
      </c>
      <c r="Y1381" s="14">
        <f t="shared" si="458"/>
        <v>930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1283.5999999999999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822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465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0</v>
      </c>
      <c r="T1382" s="14">
        <f>(O1382/100)*(K1382*$J$10)</f>
        <v>0</v>
      </c>
      <c r="U1382" s="14">
        <f>(P1382/100)*(K1382*$K$10)+(P1382/100)*(L1382*$L$10)</f>
        <v>0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88.4</v>
      </c>
      <c r="Y1382" s="14">
        <f t="shared" si="458"/>
        <v>0</v>
      </c>
      <c r="Z1382" s="14">
        <f t="shared" si="459"/>
        <v>465</v>
      </c>
      <c r="AA1382" s="14">
        <f t="shared" si="460"/>
        <v>0</v>
      </c>
      <c r="AB1382" s="14">
        <f t="shared" si="462"/>
        <v>0</v>
      </c>
      <c r="AC1382" s="15">
        <f t="shared" si="461"/>
        <v>553.4</v>
      </c>
      <c r="AD1382" s="48">
        <f>(ROUND(AC1382-AC1375,1)/AC1375)</f>
        <v>-0.49136029411764709</v>
      </c>
      <c r="AE1382" s="113"/>
      <c r="AF1382" s="60"/>
      <c r="AH1382" s="20"/>
    </row>
    <row r="1383" spans="1:34">
      <c r="A1383" s="99" t="s">
        <v>823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265.20000000000005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697.5</v>
      </c>
      <c r="W1383" s="14">
        <f>(R1383/100)*(K1383*$K$11)+(R1383/100)*(L1383*$L$11)</f>
        <v>0</v>
      </c>
      <c r="X1383" s="14">
        <f t="shared" si="457"/>
        <v>353.6</v>
      </c>
      <c r="Y1383" s="14">
        <f t="shared" si="458"/>
        <v>0</v>
      </c>
      <c r="Z1383" s="14">
        <f t="shared" si="459"/>
        <v>0</v>
      </c>
      <c r="AA1383" s="14">
        <f t="shared" si="460"/>
        <v>930</v>
      </c>
      <c r="AB1383" s="14">
        <f t="shared" si="462"/>
        <v>0</v>
      </c>
      <c r="AC1383" s="15">
        <f t="shared" si="461"/>
        <v>1283.5999999999999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824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265.20000000000005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697.5</v>
      </c>
      <c r="X1384" s="14">
        <f t="shared" si="457"/>
        <v>353.6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930</v>
      </c>
      <c r="AC1384" s="15">
        <f t="shared" si="461"/>
        <v>1283.5999999999999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825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1101.5999999999999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1305.5999999999999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1305.5999999999999</v>
      </c>
      <c r="AD1385" s="48">
        <f>(ROUND(AC1385-AC1375,1)/AC1375)</f>
        <v>0.19999999999999998</v>
      </c>
      <c r="AE1385" s="113"/>
      <c r="AF1385" s="60"/>
      <c r="AH1385" s="20"/>
    </row>
    <row r="1386" spans="1:34">
      <c r="A1386" s="99" t="s">
        <v>826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1101.5999999999999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1305.5999999999999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1305.5999999999999</v>
      </c>
      <c r="AD1386" s="48">
        <f>(ROUND(AC1386-AC1375,1)/AC1375)</f>
        <v>0.19999999999999998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1101.5999999999999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1305.5999999999999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1305.5999999999999</v>
      </c>
      <c r="AD1387" s="48">
        <f>(ROUND(AC1387-AC1375,1)/AC1375)</f>
        <v>0.19999999999999998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837.7600000000001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1055.3600000000001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1055.4000000000001</v>
      </c>
      <c r="AD1388" s="48">
        <f>(ROUND(AC1388-AC1375,1)/AC1375)</f>
        <v>-2.9963235294117648E-2</v>
      </c>
      <c r="AE1388" s="113" t="s">
        <v>792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946.56000000000006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1164.1600000000001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1164.2</v>
      </c>
      <c r="AD1389" s="48">
        <f>(ROUND(AC1389-AC1375,1)/AC1375)</f>
        <v>7.0036764705882354E-2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540</v>
      </c>
      <c r="T1390" s="52">
        <f>(O1390/100)*(K1390*$K$3)</f>
        <v>0</v>
      </c>
      <c r="U1390" s="52">
        <f>(P1390/100)*(K1390*$K$3)+(P1390/100)*(L1390*$L$3)</f>
        <v>90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840</v>
      </c>
      <c r="Y1390" s="52">
        <f t="shared" si="446"/>
        <v>0</v>
      </c>
      <c r="Z1390" s="52">
        <f t="shared" si="447"/>
        <v>190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1030</v>
      </c>
      <c r="AD1390" s="58"/>
      <c r="AE1390" s="113"/>
      <c r="AF1390" s="60"/>
      <c r="AH1390" s="20"/>
    </row>
    <row r="1391" spans="1:34">
      <c r="A1391" s="99" t="s">
        <v>793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798</v>
      </c>
      <c r="T1391" s="14">
        <f>(O1391/100)*(K1391*$K$4)</f>
        <v>0</v>
      </c>
      <c r="U1391" s="14">
        <f>(P1391/100)*(K1391*$K$4)+(P1391/100)*(L1391*$L$4)</f>
        <v>72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1038</v>
      </c>
      <c r="Y1391" s="14">
        <f t="shared" si="446"/>
        <v>0</v>
      </c>
      <c r="Z1391" s="14">
        <f t="shared" si="447"/>
        <v>152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1190</v>
      </c>
      <c r="AD1391" s="48">
        <f>(ROUND(AC1391-AC1390,1)/AC1390)</f>
        <v>0.1553398058252427</v>
      </c>
      <c r="AE1391" s="113"/>
      <c r="AF1391" s="60"/>
      <c r="AH1391" s="20"/>
    </row>
    <row r="1392" spans="1:34">
      <c r="A1392" s="99" t="s">
        <v>794</v>
      </c>
      <c r="B1392" s="91">
        <v>16</v>
      </c>
      <c r="C1392" s="21" t="s">
        <v>827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504</v>
      </c>
      <c r="T1392" s="14">
        <f>(O1392/100)*(K1392*$K$5)</f>
        <v>0</v>
      </c>
      <c r="U1392" s="14">
        <f>(P1392/100)*(K1392*$K$5)+(P1392/100)*(L1392*$L$5)</f>
        <v>84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804</v>
      </c>
      <c r="Y1392" s="14">
        <f t="shared" si="446"/>
        <v>0</v>
      </c>
      <c r="Z1392" s="14">
        <f t="shared" si="447"/>
        <v>184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988</v>
      </c>
      <c r="AD1392" s="48">
        <f>(ROUND(AC1392-AC1390,1)/AC1390)</f>
        <v>-4.0776699029126215E-2</v>
      </c>
      <c r="AE1392" s="113"/>
      <c r="AF1392" s="60"/>
      <c r="AH1392" s="20"/>
    </row>
    <row r="1393" spans="1:34">
      <c r="A1393" s="99" t="s">
        <v>795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504</v>
      </c>
      <c r="T1393" s="14">
        <f>(O1393/100)*(K1393*$K$6)</f>
        <v>0</v>
      </c>
      <c r="U1393" s="14">
        <f>(P1393/100)*(K1393*$K$6)+(P1393/100)*(L1393*$L$6)</f>
        <v>84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804</v>
      </c>
      <c r="Y1393" s="14">
        <f t="shared" si="446"/>
        <v>0</v>
      </c>
      <c r="Z1393" s="14">
        <f t="shared" si="447"/>
        <v>184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988</v>
      </c>
      <c r="AD1393" s="48">
        <f>(ROUND(AC1393-AC1390,1)/AC1390)</f>
        <v>-4.0776699029126215E-2</v>
      </c>
      <c r="AE1393" s="113"/>
      <c r="AF1393" s="60"/>
      <c r="AH1393" s="20"/>
    </row>
    <row r="1394" spans="1:34">
      <c r="A1394" s="99" t="s">
        <v>796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504</v>
      </c>
      <c r="T1394" s="14">
        <f>(O1394/100)*(K1394*$K$7)</f>
        <v>0</v>
      </c>
      <c r="U1394" s="14">
        <f>(P1394/100)*(K1394*$K$7)+(P1394/100)*(L1394*$L$7)</f>
        <v>84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804</v>
      </c>
      <c r="Y1394" s="14">
        <f t="shared" si="446"/>
        <v>0</v>
      </c>
      <c r="Z1394" s="14">
        <f t="shared" si="447"/>
        <v>184</v>
      </c>
      <c r="AA1394" s="14">
        <f t="shared" si="448"/>
        <v>0</v>
      </c>
      <c r="AB1394" s="14">
        <f t="shared" si="464"/>
        <v>0</v>
      </c>
      <c r="AC1394" s="15">
        <f t="shared" si="463"/>
        <v>988</v>
      </c>
      <c r="AD1394" s="48">
        <f>(ROUND(AC1394-AC1390,1)/AC1390)</f>
        <v>-4.0776699029126215E-2</v>
      </c>
      <c r="AE1394" s="113"/>
      <c r="AF1394" s="60"/>
      <c r="AH1394" s="20"/>
    </row>
    <row r="1395" spans="1:34">
      <c r="A1395" s="99" t="s">
        <v>646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504</v>
      </c>
      <c r="T1395" s="14">
        <f>(O1395/100)*(K1395*$K$8)</f>
        <v>0</v>
      </c>
      <c r="U1395" s="14">
        <f>(P1395/100)*(K1395*$K$8)+(P1395/100)*(L1395*$L$8)</f>
        <v>84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804</v>
      </c>
      <c r="Y1395" s="14">
        <f t="shared" si="446"/>
        <v>0</v>
      </c>
      <c r="Z1395" s="14">
        <f t="shared" si="447"/>
        <v>184</v>
      </c>
      <c r="AA1395" s="14">
        <f t="shared" si="448"/>
        <v>0</v>
      </c>
      <c r="AB1395" s="14">
        <f t="shared" si="464"/>
        <v>0</v>
      </c>
      <c r="AC1395" s="15">
        <f t="shared" si="463"/>
        <v>988</v>
      </c>
      <c r="AD1395" s="48">
        <f>(ROUND(AC1395-AC1390,1)/AC1390)</f>
        <v>-4.0776699029126215E-2</v>
      </c>
      <c r="AE1395" s="113"/>
      <c r="AF1395" s="60"/>
      <c r="AH1395" s="20"/>
    </row>
    <row r="1396" spans="1:34">
      <c r="A1396" s="99" t="s">
        <v>587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175.5</v>
      </c>
      <c r="T1396" s="14">
        <f>(O1396/100)*(K1396*$K$9)</f>
        <v>729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273</v>
      </c>
      <c r="Y1396" s="14">
        <f t="shared" si="446"/>
        <v>999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1272</v>
      </c>
      <c r="AD1396" s="48">
        <f>(ROUND(AC1396-AC1390,1)/AC1390)</f>
        <v>0.23495145631067962</v>
      </c>
      <c r="AE1396" s="113"/>
      <c r="AF1396" s="60"/>
      <c r="AH1396" s="20"/>
    </row>
    <row r="1397" spans="1:34">
      <c r="A1397" s="99" t="s">
        <v>822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540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0</v>
      </c>
      <c r="T1397" s="14">
        <f>(O1397/100)*(K1397*$J$10)</f>
        <v>0</v>
      </c>
      <c r="U1397" s="14">
        <f>(P1397/100)*(K1397*$K$10)+(P1397/100)*(L1397*$L$10)</f>
        <v>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97.5</v>
      </c>
      <c r="Y1397" s="14">
        <f t="shared" si="446"/>
        <v>0</v>
      </c>
      <c r="Z1397" s="14">
        <f t="shared" si="447"/>
        <v>540</v>
      </c>
      <c r="AA1397" s="14">
        <f t="shared" si="448"/>
        <v>0</v>
      </c>
      <c r="AB1397" s="14">
        <f t="shared" si="464"/>
        <v>0</v>
      </c>
      <c r="AC1397" s="15">
        <f t="shared" si="463"/>
        <v>637.5</v>
      </c>
      <c r="AD1397" s="48">
        <f>(ROUND(AC1397-AC1390,1)/AC1390)</f>
        <v>-0.38106796116504854</v>
      </c>
      <c r="AE1397" s="113"/>
      <c r="AF1397" s="60"/>
      <c r="AH1397" s="20"/>
    </row>
    <row r="1398" spans="1:34">
      <c r="A1398" s="99" t="s">
        <v>823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175.5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729</v>
      </c>
      <c r="W1398" s="14">
        <f>(R1398/100)*(K1398*$K$11)+(R1398/100)*(L1398*$L$11)</f>
        <v>0</v>
      </c>
      <c r="X1398" s="14">
        <f t="shared" si="445"/>
        <v>273</v>
      </c>
      <c r="Y1398" s="14">
        <f t="shared" si="446"/>
        <v>0</v>
      </c>
      <c r="Z1398" s="14">
        <f t="shared" si="447"/>
        <v>0</v>
      </c>
      <c r="AA1398" s="14">
        <f t="shared" si="448"/>
        <v>999</v>
      </c>
      <c r="AB1398" s="14">
        <f t="shared" si="464"/>
        <v>0</v>
      </c>
      <c r="AC1398" s="15">
        <f t="shared" si="463"/>
        <v>1272</v>
      </c>
      <c r="AD1398" s="48">
        <f>(ROUND(AC1398-AC1390,1)/AC1390)</f>
        <v>0.23495145631067962</v>
      </c>
      <c r="AE1398" s="113"/>
      <c r="AF1398" s="60"/>
      <c r="AH1398" s="20"/>
    </row>
    <row r="1399" spans="1:34">
      <c r="A1399" s="99" t="s">
        <v>824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175.5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729</v>
      </c>
      <c r="X1399" s="14">
        <f t="shared" si="445"/>
        <v>273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999</v>
      </c>
      <c r="AC1399" s="15">
        <f t="shared" si="463"/>
        <v>1272</v>
      </c>
      <c r="AD1399" s="48">
        <f>(ROUND(AC1399-AC1390,1)/AC1390)</f>
        <v>0.23495145631067962</v>
      </c>
      <c r="AE1399" s="113"/>
      <c r="AF1399" s="60"/>
      <c r="AH1399" s="20"/>
    </row>
    <row r="1400" spans="1:34">
      <c r="A1400" s="99" t="s">
        <v>825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810</v>
      </c>
      <c r="T1400" s="14">
        <f>(O1400/100)*(K1400*$K$13)+(O1400/100)*(M1400*$M$13)</f>
        <v>0</v>
      </c>
      <c r="U1400" s="14">
        <f>(P1400/100)*(K1400*$K$13)+(P1400/100)*(L1400*$L$13)+(P1400/100)*(M1400*$M$13)</f>
        <v>202.5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1035</v>
      </c>
      <c r="Y1400" s="14">
        <f t="shared" si="446"/>
        <v>0</v>
      </c>
      <c r="Z1400" s="14">
        <f t="shared" si="447"/>
        <v>277.5</v>
      </c>
      <c r="AA1400" s="14">
        <f t="shared" si="448"/>
        <v>0</v>
      </c>
      <c r="AB1400" s="14">
        <f t="shared" si="464"/>
        <v>0</v>
      </c>
      <c r="AC1400" s="15">
        <f t="shared" si="463"/>
        <v>1312.5</v>
      </c>
      <c r="AD1400" s="48">
        <f>(ROUND(AC1400-AC1390,1)/AC1390)</f>
        <v>0.27427184466019416</v>
      </c>
      <c r="AE1400" s="113"/>
      <c r="AF1400" s="60"/>
      <c r="AH1400" s="20"/>
    </row>
    <row r="1401" spans="1:34">
      <c r="A1401" s="99" t="s">
        <v>826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1080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1305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1305</v>
      </c>
      <c r="AD1401" s="48">
        <f>(ROUND(AC1401-AC1390,1)/AC1390)</f>
        <v>0.26699029126213591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1080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1305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1305</v>
      </c>
      <c r="AD1402" s="48">
        <f>(ROUND(AC1402-AC1390,1)/AC1390)</f>
        <v>0.26699029126213591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690</v>
      </c>
      <c r="T1403" s="14">
        <f>(O1403/100)*(K1403*$K$16)</f>
        <v>0</v>
      </c>
      <c r="U1403" s="14">
        <f>(P1403/100)*(K1403*$K$16)+(P1403/100)*(L1403*$L$16)</f>
        <v>72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930</v>
      </c>
      <c r="Y1403" s="14">
        <f t="shared" si="446"/>
        <v>0</v>
      </c>
      <c r="Z1403" s="14">
        <f t="shared" si="447"/>
        <v>152</v>
      </c>
      <c r="AA1403" s="14">
        <f t="shared" si="448"/>
        <v>0</v>
      </c>
      <c r="AB1403" s="14">
        <f t="shared" si="464"/>
        <v>0</v>
      </c>
      <c r="AC1403" s="15">
        <f t="shared" si="463"/>
        <v>1082</v>
      </c>
      <c r="AD1403" s="48">
        <f>(ROUND(AC1403-AC1390,1)/AC1390)</f>
        <v>5.0485436893203881E-2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804</v>
      </c>
      <c r="T1404" s="14">
        <f>(O1404/100)*(K1404*$K$17)</f>
        <v>0</v>
      </c>
      <c r="U1404" s="14">
        <f>(P1404/100)*(K1404*$K$17)+(P1404/100)*(L1404*$L$17)</f>
        <v>72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1044</v>
      </c>
      <c r="Y1404" s="14">
        <f t="shared" si="446"/>
        <v>0</v>
      </c>
      <c r="Z1404" s="14">
        <f t="shared" si="447"/>
        <v>152</v>
      </c>
      <c r="AA1404" s="14">
        <f t="shared" si="448"/>
        <v>0</v>
      </c>
      <c r="AB1404" s="14">
        <f t="shared" si="464"/>
        <v>0</v>
      </c>
      <c r="AC1404" s="15">
        <f t="shared" si="463"/>
        <v>1196</v>
      </c>
      <c r="AD1404" s="48">
        <f>(ROUND(AC1404-AC1390,1)/AC1390)</f>
        <v>0.16116504854368932</v>
      </c>
      <c r="AE1404" s="113" t="s">
        <v>792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525</v>
      </c>
      <c r="T1405" s="52">
        <f>(O1405/100)*(K1405*$K$3)</f>
        <v>0</v>
      </c>
      <c r="U1405" s="52">
        <f>(P1405/100)*(K1405*$K$3)+(P1405/100)*(L1405*$L$3)</f>
        <v>90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775</v>
      </c>
      <c r="Y1405" s="52">
        <f t="shared" si="446"/>
        <v>0</v>
      </c>
      <c r="Z1405" s="52">
        <f t="shared" si="447"/>
        <v>240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1015</v>
      </c>
      <c r="AD1405" s="58"/>
      <c r="AE1405" s="113"/>
      <c r="AF1405" s="60"/>
      <c r="AH1405" s="20"/>
    </row>
    <row r="1406" spans="1:34">
      <c r="A1406" s="99" t="s">
        <v>793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735</v>
      </c>
      <c r="T1406" s="14">
        <f>(O1406/100)*(K1406*$K$4)</f>
        <v>0</v>
      </c>
      <c r="U1406" s="14">
        <f>(P1406/100)*(K1406*$K$4)+(P1406/100)*(L1406*$L$4)</f>
        <v>72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935</v>
      </c>
      <c r="Y1406" s="14">
        <f t="shared" ref="Y1406:Y1419" si="466">O1406+T1406</f>
        <v>0</v>
      </c>
      <c r="Z1406" s="14">
        <f t="shared" ref="Z1406:Z1419" si="467">P1406+U1406</f>
        <v>192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1127</v>
      </c>
      <c r="AD1406" s="48">
        <f>(ROUND(AC1406-AC1405,1)/AC1405)</f>
        <v>0.1103448275862069</v>
      </c>
      <c r="AE1406" s="113"/>
      <c r="AF1406" s="60"/>
      <c r="AH1406" s="20"/>
    </row>
    <row r="1407" spans="1:34">
      <c r="A1407" s="99" t="s">
        <v>794</v>
      </c>
      <c r="B1407" s="93">
        <v>12</v>
      </c>
      <c r="C1407" s="21" t="s">
        <v>827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490</v>
      </c>
      <c r="T1407" s="14">
        <f>(O1407/100)*(K1407*$K$5)</f>
        <v>0</v>
      </c>
      <c r="U1407" s="14">
        <f>(P1407/100)*(K1407*$K$5)+(P1407/100)*(L1407*$L$5)</f>
        <v>84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740</v>
      </c>
      <c r="Y1407" s="14">
        <f t="shared" si="466"/>
        <v>0</v>
      </c>
      <c r="Z1407" s="14">
        <f t="shared" si="467"/>
        <v>234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974</v>
      </c>
      <c r="AD1407" s="48">
        <f>(ROUND(AC1407-AC1405,1)/AC1405)</f>
        <v>-4.0394088669950742E-2</v>
      </c>
      <c r="AE1407" s="113"/>
      <c r="AF1407" s="60"/>
      <c r="AH1407" s="20"/>
    </row>
    <row r="1408" spans="1:34">
      <c r="A1408" s="99" t="s">
        <v>795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490</v>
      </c>
      <c r="T1408" s="14">
        <f>(O1408/100)*(K1408*$K$6)</f>
        <v>0</v>
      </c>
      <c r="U1408" s="14">
        <f>(P1408/100)*(K1408*$K$6)+(P1408/100)*(L1408*$L$6)</f>
        <v>84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740</v>
      </c>
      <c r="Y1408" s="14">
        <f t="shared" si="466"/>
        <v>0</v>
      </c>
      <c r="Z1408" s="14">
        <f t="shared" si="467"/>
        <v>234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974</v>
      </c>
      <c r="AD1408" s="48">
        <f>(ROUND(AC1408-AC1405,1)/AC1405)</f>
        <v>-4.0394088669950742E-2</v>
      </c>
      <c r="AE1408" s="113"/>
      <c r="AF1408" s="60"/>
      <c r="AH1408" s="20"/>
    </row>
    <row r="1409" spans="1:34">
      <c r="A1409" s="99" t="s">
        <v>796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490</v>
      </c>
      <c r="T1409" s="14">
        <f>(O1409/100)*(K1409*$K$7)</f>
        <v>0</v>
      </c>
      <c r="U1409" s="14">
        <f>(P1409/100)*(K1409*$K$7)+(P1409/100)*(L1409*$L$7)</f>
        <v>84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740</v>
      </c>
      <c r="Y1409" s="14">
        <f t="shared" si="466"/>
        <v>0</v>
      </c>
      <c r="Z1409" s="14">
        <f t="shared" si="467"/>
        <v>234</v>
      </c>
      <c r="AA1409" s="14">
        <f t="shared" si="468"/>
        <v>0</v>
      </c>
      <c r="AB1409" s="14">
        <f t="shared" si="470"/>
        <v>0</v>
      </c>
      <c r="AC1409" s="15">
        <f t="shared" si="469"/>
        <v>974</v>
      </c>
      <c r="AD1409" s="48">
        <f>(ROUND(AC1409-AC1405,1)/AC1405)</f>
        <v>-4.0394088669950742E-2</v>
      </c>
      <c r="AE1409" s="113"/>
      <c r="AF1409" s="60"/>
      <c r="AH1409" s="20"/>
    </row>
    <row r="1410" spans="1:34">
      <c r="A1410" s="99" t="s">
        <v>646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490</v>
      </c>
      <c r="T1410" s="14">
        <f>(O1410/100)*(K1410*$K$8)</f>
        <v>0</v>
      </c>
      <c r="U1410" s="14">
        <f>(P1410/100)*(K1410*$K$8)+(P1410/100)*(L1410*$L$8)</f>
        <v>84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740</v>
      </c>
      <c r="Y1410" s="14">
        <f t="shared" si="466"/>
        <v>0</v>
      </c>
      <c r="Z1410" s="14">
        <f t="shared" si="467"/>
        <v>234</v>
      </c>
      <c r="AA1410" s="14">
        <f t="shared" si="468"/>
        <v>0</v>
      </c>
      <c r="AB1410" s="14">
        <f t="shared" si="470"/>
        <v>0</v>
      </c>
      <c r="AC1410" s="15">
        <f t="shared" si="469"/>
        <v>974</v>
      </c>
      <c r="AD1410" s="48">
        <f>(ROUND(AC1410-AC1405,1)/AC1405)</f>
        <v>-4.0394088669950742E-2</v>
      </c>
      <c r="AE1410" s="113"/>
      <c r="AF1410" s="60"/>
      <c r="AH1410" s="20"/>
    </row>
    <row r="1411" spans="1:34">
      <c r="A1411" s="99" t="s">
        <v>587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196.56</v>
      </c>
      <c r="T1411" s="14">
        <f>(O1411/100)*(K1411*$K$9)</f>
        <v>720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290.16000000000003</v>
      </c>
      <c r="Y1411" s="14">
        <f t="shared" si="466"/>
        <v>960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1250.2</v>
      </c>
      <c r="AD1411" s="48">
        <f>(ROUND(AC1411-AC1405,1)/AC1405)</f>
        <v>0.23172413793103447</v>
      </c>
      <c r="AE1411" s="113"/>
      <c r="AF1411" s="60"/>
      <c r="AH1411" s="20"/>
    </row>
    <row r="1412" spans="1:34">
      <c r="A1412" s="99" t="s">
        <v>822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480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0</v>
      </c>
      <c r="T1412" s="14">
        <f>(O1412/100)*(K1412*$J$10)</f>
        <v>0</v>
      </c>
      <c r="U1412" s="14">
        <f>(P1412/100)*(K1412*$K$10)+(P1412/100)*(L1412*$L$10)</f>
        <v>0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93.600000000000009</v>
      </c>
      <c r="Y1412" s="14">
        <f t="shared" si="466"/>
        <v>0</v>
      </c>
      <c r="Z1412" s="14">
        <f t="shared" si="467"/>
        <v>480</v>
      </c>
      <c r="AA1412" s="14">
        <f t="shared" si="468"/>
        <v>0</v>
      </c>
      <c r="AB1412" s="14">
        <f t="shared" si="470"/>
        <v>0</v>
      </c>
      <c r="AC1412" s="15">
        <f t="shared" si="469"/>
        <v>573.6</v>
      </c>
      <c r="AD1412" s="48">
        <f>(ROUND(AC1412-AC1405,1)/AC1405)</f>
        <v>-0.43487684729064036</v>
      </c>
      <c r="AE1412" s="113"/>
      <c r="AF1412" s="60"/>
      <c r="AH1412" s="20"/>
    </row>
    <row r="1413" spans="1:34">
      <c r="A1413" s="99" t="s">
        <v>823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196.56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720</v>
      </c>
      <c r="W1413" s="14">
        <f>(R1413/100)*(K1413*$K$11)+(R1413/100)*(L1413*$L$11)</f>
        <v>0</v>
      </c>
      <c r="X1413" s="14">
        <f t="shared" si="465"/>
        <v>290.16000000000003</v>
      </c>
      <c r="Y1413" s="14">
        <f t="shared" si="466"/>
        <v>0</v>
      </c>
      <c r="Z1413" s="14">
        <f t="shared" si="467"/>
        <v>0</v>
      </c>
      <c r="AA1413" s="14">
        <f t="shared" si="468"/>
        <v>960</v>
      </c>
      <c r="AB1413" s="14">
        <f t="shared" si="470"/>
        <v>0</v>
      </c>
      <c r="AC1413" s="15">
        <f t="shared" si="469"/>
        <v>1250.2</v>
      </c>
      <c r="AD1413" s="48">
        <f>(ROUND(AC1413-AC1405,1)/AC1405)</f>
        <v>0.23172413793103447</v>
      </c>
      <c r="AE1413" s="113"/>
      <c r="AF1413" s="60"/>
      <c r="AH1413" s="20"/>
    </row>
    <row r="1414" spans="1:34">
      <c r="A1414" s="99" t="s">
        <v>824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196.56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720</v>
      </c>
      <c r="X1414" s="14">
        <f t="shared" si="465"/>
        <v>290.16000000000003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960</v>
      </c>
      <c r="AC1414" s="15">
        <f t="shared" si="469"/>
        <v>1250.2</v>
      </c>
      <c r="AD1414" s="48">
        <f>(ROUND(AC1414-AC1405,1)/AC1405)</f>
        <v>0.23172413793103447</v>
      </c>
      <c r="AE1414" s="113"/>
      <c r="AF1414" s="60"/>
      <c r="AH1414" s="20"/>
    </row>
    <row r="1415" spans="1:34">
      <c r="A1415" s="99" t="s">
        <v>825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703.125</v>
      </c>
      <c r="T1415" s="14">
        <f>(O1415/100)*(K1415*$K$13)+(O1415/100)*(M1415*$M$13)</f>
        <v>0</v>
      </c>
      <c r="U1415" s="14">
        <f>(P1415/100)*(K1415*$K$13)+(P1415/100)*(L1415*$L$13)+(P1415/100)*(M1415*$M$13)</f>
        <v>253.125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890.625</v>
      </c>
      <c r="Y1415" s="14">
        <f t="shared" si="466"/>
        <v>0</v>
      </c>
      <c r="Z1415" s="14">
        <f t="shared" si="467"/>
        <v>365.625</v>
      </c>
      <c r="AA1415" s="14">
        <f t="shared" si="468"/>
        <v>0</v>
      </c>
      <c r="AB1415" s="14">
        <f t="shared" si="470"/>
        <v>0</v>
      </c>
      <c r="AC1415" s="15">
        <f t="shared" si="469"/>
        <v>1256.3</v>
      </c>
      <c r="AD1415" s="48">
        <f>(ROUND(AC1415-AC1405,1)/AC1405)</f>
        <v>0.23773399014778326</v>
      </c>
      <c r="AE1415" s="113"/>
      <c r="AF1415" s="60"/>
      <c r="AH1415" s="20"/>
    </row>
    <row r="1416" spans="1:34">
      <c r="A1416" s="99" t="s">
        <v>826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1080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1320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1320</v>
      </c>
      <c r="AD1416" s="48">
        <f>(ROUND(AC1416-AC1405,1)/AC1405)</f>
        <v>0.30049261083743845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1080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1320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1320</v>
      </c>
      <c r="AD1417" s="48">
        <f>(ROUND(AC1417-AC1405,1)/AC1405)</f>
        <v>0.30049261083743845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595</v>
      </c>
      <c r="T1418" s="14">
        <f>(O1418/100)*(K1418*$K$16)</f>
        <v>0</v>
      </c>
      <c r="U1418" s="14">
        <f>(P1418/100)*(K1418*$K$16)+(P1418/100)*(L1418*$L$16)</f>
        <v>72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795</v>
      </c>
      <c r="Y1418" s="14">
        <f t="shared" si="466"/>
        <v>0</v>
      </c>
      <c r="Z1418" s="14">
        <f t="shared" si="467"/>
        <v>192</v>
      </c>
      <c r="AA1418" s="14">
        <f t="shared" si="468"/>
        <v>0</v>
      </c>
      <c r="AB1418" s="14">
        <f t="shared" si="470"/>
        <v>0</v>
      </c>
      <c r="AC1418" s="15">
        <f t="shared" si="469"/>
        <v>987</v>
      </c>
      <c r="AD1418" s="48">
        <f>(ROUND(AC1418-AC1405,1)/AC1405)</f>
        <v>-2.7586206896551724E-2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760</v>
      </c>
      <c r="T1419" s="14">
        <f>(O1419/100)*(K1419*$K$17)</f>
        <v>0</v>
      </c>
      <c r="U1419" s="14">
        <f>(P1419/100)*(K1419*$K$17)+(P1419/100)*(L1419*$L$17)</f>
        <v>72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960</v>
      </c>
      <c r="Y1419" s="14">
        <f t="shared" si="466"/>
        <v>0</v>
      </c>
      <c r="Z1419" s="14">
        <f t="shared" si="467"/>
        <v>192</v>
      </c>
      <c r="AA1419" s="14">
        <f t="shared" si="468"/>
        <v>0</v>
      </c>
      <c r="AB1419" s="14">
        <f t="shared" si="470"/>
        <v>0</v>
      </c>
      <c r="AC1419" s="15">
        <f t="shared" si="469"/>
        <v>1152</v>
      </c>
      <c r="AD1419" s="48">
        <f>(ROUND(AC1419-AC1405,1)/AC1405)</f>
        <v>0.13497536945812807</v>
      </c>
      <c r="AE1419" s="113" t="s">
        <v>792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810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1080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1080</v>
      </c>
      <c r="AD1420" s="58"/>
      <c r="AE1420" s="113"/>
      <c r="AF1420" s="60"/>
      <c r="AH1420" s="20"/>
    </row>
    <row r="1421" spans="1:34">
      <c r="A1421" s="99" t="s">
        <v>793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982.80000000000018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1198.8000000000002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1198.8</v>
      </c>
      <c r="AD1421" s="48">
        <f>(ROUND(AC1421-AC1420,1)/AC1420)</f>
        <v>0.11</v>
      </c>
      <c r="AE1421" s="113"/>
      <c r="AF1421" s="60"/>
      <c r="AH1421" s="20"/>
    </row>
    <row r="1422" spans="1:34">
      <c r="A1422" s="99" t="s">
        <v>794</v>
      </c>
      <c r="B1422" s="91">
        <v>32</v>
      </c>
      <c r="C1422" s="21" t="s">
        <v>827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756.00000000000011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1026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1026</v>
      </c>
      <c r="AD1422" s="48">
        <f>(ROUND(AC1422-AC1420,1)/AC1420)</f>
        <v>-0.05</v>
      </c>
      <c r="AE1422" s="113"/>
      <c r="AF1422" s="60"/>
      <c r="AH1422" s="20"/>
    </row>
    <row r="1423" spans="1:34">
      <c r="A1423" s="99" t="s">
        <v>795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756.00000000000011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1026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1026</v>
      </c>
      <c r="AD1423" s="48">
        <f>(ROUND(AC1423-AC1420,1)/AC1420)</f>
        <v>-0.05</v>
      </c>
      <c r="AE1423" s="113"/>
      <c r="AF1423" s="60"/>
      <c r="AH1423" s="20"/>
    </row>
    <row r="1424" spans="1:34">
      <c r="A1424" s="99" t="s">
        <v>796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756.00000000000011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1026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1026</v>
      </c>
      <c r="AD1424" s="48">
        <f>(ROUND(AC1424-AC1420,1)/AC1420)</f>
        <v>-0.05</v>
      </c>
      <c r="AE1424" s="113"/>
      <c r="AF1424" s="60"/>
      <c r="AH1424" s="20"/>
    </row>
    <row r="1425" spans="1:34">
      <c r="A1425" s="99" t="s">
        <v>646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756.00000000000011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1026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1026</v>
      </c>
      <c r="AD1425" s="48">
        <f>(ROUND(AC1425-AC1420,1)/AC1420)</f>
        <v>-0.05</v>
      </c>
      <c r="AE1425" s="113"/>
      <c r="AF1425" s="60"/>
      <c r="AH1425" s="20"/>
    </row>
    <row r="1426" spans="1:34">
      <c r="A1426" s="99" t="s">
        <v>587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253.49999999999997</v>
      </c>
      <c r="T1426" s="14">
        <f>(O1426/100)*(K1426*$K$9)</f>
        <v>702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338</v>
      </c>
      <c r="Y1426" s="14">
        <f t="shared" si="446"/>
        <v>936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1274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822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468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0</v>
      </c>
      <c r="T1427" s="14">
        <f>(O1427/100)*(K1427*$J$10)</f>
        <v>0</v>
      </c>
      <c r="U1427" s="14">
        <f>(P1427/100)*(K1427*$K$10)+(P1427/100)*(L1427*$L$10)</f>
        <v>0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84.5</v>
      </c>
      <c r="Y1427" s="14">
        <f t="shared" si="446"/>
        <v>0</v>
      </c>
      <c r="Z1427" s="14">
        <f t="shared" si="447"/>
        <v>468</v>
      </c>
      <c r="AA1427" s="14">
        <f t="shared" si="448"/>
        <v>0</v>
      </c>
      <c r="AB1427" s="14">
        <f t="shared" si="472"/>
        <v>0</v>
      </c>
      <c r="AC1427" s="15">
        <f t="shared" si="471"/>
        <v>552.5</v>
      </c>
      <c r="AD1427" s="48">
        <f>(ROUND(AC1427-AC1420,1)/AC1420)</f>
        <v>-0.48842592592592593</v>
      </c>
      <c r="AE1427" s="113"/>
      <c r="AF1427" s="60"/>
      <c r="AH1427" s="20"/>
    </row>
    <row r="1428" spans="1:34">
      <c r="A1428" s="99" t="s">
        <v>823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253.49999999999997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702</v>
      </c>
      <c r="W1428" s="14">
        <f>(R1428/100)*(K1428*$K$11)+(R1428/100)*(L1428*$L$11)</f>
        <v>0</v>
      </c>
      <c r="X1428" s="14">
        <f t="shared" si="445"/>
        <v>338</v>
      </c>
      <c r="Y1428" s="14">
        <f t="shared" si="446"/>
        <v>0</v>
      </c>
      <c r="Z1428" s="14">
        <f t="shared" si="447"/>
        <v>0</v>
      </c>
      <c r="AA1428" s="14">
        <f t="shared" si="448"/>
        <v>936</v>
      </c>
      <c r="AB1428" s="14">
        <f t="shared" si="472"/>
        <v>0</v>
      </c>
      <c r="AC1428" s="15">
        <f t="shared" si="471"/>
        <v>1274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824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253.49999999999997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702</v>
      </c>
      <c r="X1429" s="14">
        <f t="shared" si="445"/>
        <v>338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936</v>
      </c>
      <c r="AC1429" s="15">
        <f t="shared" si="471"/>
        <v>1274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825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1093.5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1296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1296</v>
      </c>
      <c r="AD1430" s="48">
        <f>(ROUND(AC1430-AC1420,1)/AC1420)</f>
        <v>0.2</v>
      </c>
      <c r="AE1430" s="113"/>
      <c r="AF1430" s="60"/>
      <c r="AH1430" s="20"/>
    </row>
    <row r="1431" spans="1:34">
      <c r="A1431" s="99" t="s">
        <v>826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1093.5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1296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1296</v>
      </c>
      <c r="AD1431" s="48">
        <f>(ROUND(AC1431-AC1420,1)/AC1420)</f>
        <v>0.2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1093.5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1296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1296</v>
      </c>
      <c r="AD1432" s="48">
        <f>(ROUND(AC1432-AC1420,1)/AC1420)</f>
        <v>0.2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966.60000000000014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1182.6000000000001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1182.5999999999999</v>
      </c>
      <c r="AD1433" s="48">
        <f>(ROUND(AC1433-AC1420,1)/AC1420)</f>
        <v>9.5000000000000001E-2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756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972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972</v>
      </c>
      <c r="AD1434" s="48">
        <f>(ROUND(AC1434-AC1420,1)/AC1420)</f>
        <v>-0.1</v>
      </c>
      <c r="AE1434" s="113" t="s">
        <v>792</v>
      </c>
      <c r="AF1434" s="60"/>
      <c r="AH1434" s="20"/>
    </row>
    <row r="1435" spans="1:34">
      <c r="A1435" s="106" t="s">
        <v>0</v>
      </c>
      <c r="B1435" s="92" t="s">
        <v>790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450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110.4</v>
      </c>
      <c r="X1435" s="52">
        <f t="shared" si="445"/>
        <v>700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294.39999999999998</v>
      </c>
      <c r="AC1435" s="53">
        <f>ROUND(X1435+Y1435+Z1435+AA1435+AB1435,1)</f>
        <v>994.4</v>
      </c>
      <c r="AD1435" s="58"/>
      <c r="AE1435" s="113"/>
      <c r="AF1435" s="60"/>
      <c r="AH1435" s="20"/>
    </row>
    <row r="1436" spans="1:34">
      <c r="A1436" s="99" t="s">
        <v>793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721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88.320000000000007</v>
      </c>
      <c r="X1436" s="14">
        <f t="shared" ref="X1436:X1449" si="473">N1436+S1436</f>
        <v>921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235.52000000000004</v>
      </c>
      <c r="AC1436" s="15">
        <f>ROUND(X1436+Y1436+Z1436+AA1436+AB1436,1)</f>
        <v>1156.5</v>
      </c>
      <c r="AD1436" s="48">
        <f>(ROUND(AC1436-AC1435,1)/AC1435)</f>
        <v>0.16301287208366855</v>
      </c>
      <c r="AE1436" s="113"/>
      <c r="AF1436" s="60"/>
      <c r="AH1436" s="20"/>
    </row>
    <row r="1437" spans="1:34">
      <c r="A1437" s="99" t="s">
        <v>794</v>
      </c>
      <c r="B1437" s="93">
        <v>16</v>
      </c>
      <c r="C1437" s="21" t="s">
        <v>827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420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103.04</v>
      </c>
      <c r="X1437" s="14">
        <f t="shared" si="473"/>
        <v>670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287.04000000000002</v>
      </c>
      <c r="AC1437" s="15">
        <f t="shared" ref="AC1437:AC1449" si="477">ROUND(X1437+Y1437+Z1437+AA1437+AB1437,1)</f>
        <v>957</v>
      </c>
      <c r="AD1437" s="48">
        <f>(ROUND(AC1437-AC1435,1)/AC1435)</f>
        <v>-3.7610619469026545E-2</v>
      </c>
      <c r="AE1437" s="113"/>
      <c r="AF1437" s="60"/>
      <c r="AH1437" s="20"/>
    </row>
    <row r="1438" spans="1:34">
      <c r="A1438" s="99" t="s">
        <v>795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420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103.04</v>
      </c>
      <c r="X1438" s="14">
        <f t="shared" si="473"/>
        <v>670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287.04000000000002</v>
      </c>
      <c r="AC1438" s="15">
        <f t="shared" si="477"/>
        <v>957</v>
      </c>
      <c r="AD1438" s="48">
        <f>(ROUND(AC1438-AC1435,1)/AC1435)</f>
        <v>-3.7610619469026545E-2</v>
      </c>
      <c r="AE1438" s="113"/>
      <c r="AF1438" s="60"/>
      <c r="AH1438" s="20"/>
    </row>
    <row r="1439" spans="1:34">
      <c r="A1439" s="99" t="s">
        <v>796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420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103.04</v>
      </c>
      <c r="X1439" s="14">
        <f t="shared" si="473"/>
        <v>670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287.04000000000002</v>
      </c>
      <c r="AC1439" s="15">
        <f t="shared" si="477"/>
        <v>957</v>
      </c>
      <c r="AD1439" s="48">
        <f>(ROUND(AC1439-AC1435,1)/AC1435)</f>
        <v>-3.7610619469026545E-2</v>
      </c>
      <c r="AE1439" s="113"/>
      <c r="AF1439" s="60"/>
      <c r="AH1439" s="20"/>
    </row>
    <row r="1440" spans="1:34">
      <c r="A1440" s="99" t="s">
        <v>646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420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103.04</v>
      </c>
      <c r="X1440" s="14">
        <f t="shared" si="473"/>
        <v>670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287.04000000000002</v>
      </c>
      <c r="AC1440" s="15">
        <f t="shared" si="477"/>
        <v>957</v>
      </c>
      <c r="AD1440" s="48">
        <f>(ROUND(AC1440-AC1435,1)/AC1435)</f>
        <v>-3.7610619469026545E-2</v>
      </c>
      <c r="AE1440" s="113"/>
      <c r="AF1440" s="60"/>
      <c r="AH1440" s="20"/>
    </row>
    <row r="1441" spans="1:34">
      <c r="A1441" s="99" t="s">
        <v>587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147.42000000000002</v>
      </c>
      <c r="T1441" s="14">
        <f>(O1441/100)*(K1441*$K$9)</f>
        <v>729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229.32000000000002</v>
      </c>
      <c r="Y1441" s="14">
        <f t="shared" si="474"/>
        <v>999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1228.3</v>
      </c>
      <c r="AD1441" s="48">
        <f>(ROUND(AC1441-AC1435,1)/AC1435)</f>
        <v>0.23521721641190668</v>
      </c>
      <c r="AE1441" s="113"/>
      <c r="AF1441" s="60"/>
      <c r="AH1441" s="20"/>
    </row>
    <row r="1442" spans="1:34">
      <c r="A1442" s="99" t="s">
        <v>822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540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0</v>
      </c>
      <c r="T1442" s="14">
        <f>(O1442/100)*(K1442*$J$10)</f>
        <v>0</v>
      </c>
      <c r="U1442" s="14">
        <f>(P1442/100)*(K1442*$K$10)+(P1442/100)*(L1442*$L$10)</f>
        <v>0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81.900000000000006</v>
      </c>
      <c r="Y1442" s="14">
        <f t="shared" si="474"/>
        <v>0</v>
      </c>
      <c r="Z1442" s="14">
        <f t="shared" si="475"/>
        <v>540</v>
      </c>
      <c r="AA1442" s="14">
        <f t="shared" si="476"/>
        <v>0</v>
      </c>
      <c r="AB1442" s="14">
        <f t="shared" si="478"/>
        <v>0</v>
      </c>
      <c r="AC1442" s="15">
        <f t="shared" si="477"/>
        <v>621.9</v>
      </c>
      <c r="AD1442" s="48">
        <f>(ROUND(AC1442-AC1435,1)/AC1435)</f>
        <v>-0.374597747385358</v>
      </c>
      <c r="AE1442" s="113"/>
      <c r="AF1442" s="60"/>
      <c r="AH1442" s="20"/>
    </row>
    <row r="1443" spans="1:34">
      <c r="A1443" s="99" t="s">
        <v>823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147.42000000000002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729</v>
      </c>
      <c r="W1443" s="14">
        <f>(R1443/100)*(K1443*$K$11)+(R1443/100)*(L1443*$L$11)</f>
        <v>0</v>
      </c>
      <c r="X1443" s="14">
        <f t="shared" si="473"/>
        <v>229.32000000000002</v>
      </c>
      <c r="Y1443" s="14">
        <f t="shared" si="474"/>
        <v>0</v>
      </c>
      <c r="Z1443" s="14">
        <f t="shared" si="475"/>
        <v>0</v>
      </c>
      <c r="AA1443" s="14">
        <f t="shared" si="476"/>
        <v>999</v>
      </c>
      <c r="AB1443" s="14">
        <f t="shared" si="478"/>
        <v>0</v>
      </c>
      <c r="AC1443" s="15">
        <f t="shared" si="477"/>
        <v>1228.3</v>
      </c>
      <c r="AD1443" s="48">
        <f>(ROUND(AC1443-AC1435,1)/AC1435)</f>
        <v>0.23521721641190668</v>
      </c>
      <c r="AE1443" s="113"/>
      <c r="AF1443" s="60"/>
      <c r="AH1443" s="20"/>
    </row>
    <row r="1444" spans="1:34">
      <c r="A1444" s="99" t="s">
        <v>824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147.42000000000002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810</v>
      </c>
      <c r="X1444" s="14">
        <f t="shared" si="473"/>
        <v>229.32000000000002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1080</v>
      </c>
      <c r="AC1444" s="15">
        <f t="shared" si="477"/>
        <v>1309.3</v>
      </c>
      <c r="AD1444" s="48">
        <f>(ROUND(AC1444-AC1435,1)/AC1435)</f>
        <v>0.31667337087691066</v>
      </c>
      <c r="AE1444" s="113"/>
      <c r="AF1444" s="60"/>
      <c r="AH1444" s="20"/>
    </row>
    <row r="1445" spans="1:34">
      <c r="A1445" s="99" t="s">
        <v>825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618.75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289.79999999999995</v>
      </c>
      <c r="X1445" s="14">
        <f>N1445+S1445</f>
        <v>806.25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427.79999999999995</v>
      </c>
      <c r="AC1445" s="15">
        <f t="shared" si="477"/>
        <v>1234.0999999999999</v>
      </c>
      <c r="AD1445" s="48">
        <f>(ROUND(AC1445-AC1435,1)/AC1435)</f>
        <v>0.24104987932421559</v>
      </c>
      <c r="AE1445" s="113"/>
      <c r="AF1445" s="60"/>
      <c r="AH1445" s="20"/>
    </row>
    <row r="1446" spans="1:34">
      <c r="A1446" s="99" t="s">
        <v>826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1080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1305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1305</v>
      </c>
      <c r="AD1446" s="48">
        <f>(ROUND(AC1446-AC1435,1)/AC1435)</f>
        <v>0.31234915526950929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1080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1305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1305</v>
      </c>
      <c r="AD1447" s="48">
        <f>(ROUND(AC1447-AC1435,1)/AC1435)</f>
        <v>0.31234915526950929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584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88.320000000000007</v>
      </c>
      <c r="X1448" s="14">
        <f t="shared" si="473"/>
        <v>784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235.52000000000004</v>
      </c>
      <c r="AC1448" s="15">
        <f t="shared" si="477"/>
        <v>1019.5</v>
      </c>
      <c r="AD1448" s="48">
        <f>(ROUND(AC1448-AC1435,1)/AC1435)</f>
        <v>2.5241351568785198E-2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751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88.320000000000007</v>
      </c>
      <c r="X1449" s="14">
        <f t="shared" si="473"/>
        <v>951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235.52000000000004</v>
      </c>
      <c r="AC1449" s="15">
        <f t="shared" si="477"/>
        <v>1186.5</v>
      </c>
      <c r="AD1449" s="48">
        <f>(ROUND(AC1449-AC1435,1)/AC1435)</f>
        <v>0.19318181818181818</v>
      </c>
      <c r="AE1449" s="113" t="s">
        <v>792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748.80000000000007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1060.8000000000002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1060.8</v>
      </c>
      <c r="AD1450" s="58"/>
      <c r="AE1450" s="113"/>
      <c r="AF1450" s="60"/>
      <c r="AH1450" s="20"/>
    </row>
    <row r="1451" spans="1:34">
      <c r="A1451" s="99" t="s">
        <v>793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960.96000000000026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1210.5600000000004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1210.5999999999999</v>
      </c>
      <c r="AD1451" s="48">
        <f>(ROUND(AC1451-AC1450,1)/AC1450)</f>
        <v>0.14121417797888389</v>
      </c>
      <c r="AE1451" s="113"/>
      <c r="AF1451" s="60"/>
      <c r="AH1451" s="20"/>
    </row>
    <row r="1452" spans="1:34">
      <c r="A1452" s="99" t="s">
        <v>794</v>
      </c>
      <c r="B1452" s="91">
        <v>18</v>
      </c>
      <c r="C1452" s="21" t="s">
        <v>827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698.88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1010.88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1010.9</v>
      </c>
      <c r="AD1452" s="48">
        <f>(ROUND(AC1452-AC1450,1)/AC1450)</f>
        <v>-4.7039969834087481E-2</v>
      </c>
      <c r="AE1452" s="113"/>
      <c r="AF1452" s="60"/>
      <c r="AH1452" s="20"/>
    </row>
    <row r="1453" spans="1:34">
      <c r="A1453" s="99" t="s">
        <v>795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698.88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1010.88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1010.9</v>
      </c>
      <c r="AD1453" s="48">
        <f>(ROUND(AC1453-AC1450,1)/AC1450)</f>
        <v>-4.7039969834087481E-2</v>
      </c>
      <c r="AE1453" s="113"/>
      <c r="AF1453" s="60"/>
      <c r="AH1453" s="20"/>
    </row>
    <row r="1454" spans="1:34">
      <c r="A1454" s="99" t="s">
        <v>796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698.88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1010.88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1010.9</v>
      </c>
      <c r="AD1454" s="48">
        <f>(ROUND(AC1454-AC1450,1)/AC1450)</f>
        <v>-4.7039969834087481E-2</v>
      </c>
      <c r="AE1454" s="113"/>
      <c r="AF1454" s="60"/>
      <c r="AH1454" s="20"/>
    </row>
    <row r="1455" spans="1:34">
      <c r="A1455" s="99" t="s">
        <v>646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698.88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1010.88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1010.9</v>
      </c>
      <c r="AD1455" s="48">
        <f>(ROUND(AC1455-AC1450,1)/AC1450)</f>
        <v>-4.7039969834087481E-2</v>
      </c>
      <c r="AE1455" s="113"/>
      <c r="AF1455" s="60"/>
      <c r="AH1455" s="20"/>
    </row>
    <row r="1456" spans="1:34">
      <c r="A1456" s="99" t="s">
        <v>587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243.36</v>
      </c>
      <c r="T1456" s="14">
        <f>(O1456/100)*(K1456*$K$9)</f>
        <v>650.25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344.76</v>
      </c>
      <c r="Y1456" s="14">
        <f t="shared" si="480"/>
        <v>905.25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1250</v>
      </c>
      <c r="AD1456" s="48">
        <f>(ROUND(AC1456-AC1450,1)/AC1450)</f>
        <v>0.17835595776772248</v>
      </c>
      <c r="AE1456" s="113"/>
      <c r="AF1456" s="60"/>
      <c r="AH1456" s="20"/>
    </row>
    <row r="1457" spans="1:34">
      <c r="A1457" s="99" t="s">
        <v>822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510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0</v>
      </c>
      <c r="T1457" s="14">
        <f>(O1457/100)*(K1457*$J$10)</f>
        <v>0</v>
      </c>
      <c r="U1457" s="14">
        <f>(P1457/100)*(K1457*$K$10)+(P1457/100)*(L1457*$L$10)</f>
        <v>0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101.4</v>
      </c>
      <c r="Y1457" s="14">
        <f t="shared" si="480"/>
        <v>0</v>
      </c>
      <c r="Z1457" s="14">
        <f t="shared" si="481"/>
        <v>510</v>
      </c>
      <c r="AA1457" s="14">
        <f t="shared" si="482"/>
        <v>0</v>
      </c>
      <c r="AB1457" s="14">
        <f t="shared" si="484"/>
        <v>0</v>
      </c>
      <c r="AC1457" s="15">
        <f t="shared" si="483"/>
        <v>611.4</v>
      </c>
      <c r="AD1457" s="48">
        <f>(ROUND(AC1457-AC1450,1)/AC1450)</f>
        <v>-0.42364253393665158</v>
      </c>
      <c r="AE1457" s="113"/>
      <c r="AF1457" s="60"/>
      <c r="AH1457" s="20"/>
    </row>
    <row r="1458" spans="1:34">
      <c r="A1458" s="99" t="s">
        <v>823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243.36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650.25</v>
      </c>
      <c r="W1458" s="14">
        <f>(R1458/100)*(K1458*$K$11)+(R1458/100)*(L1458*$L$11)</f>
        <v>0</v>
      </c>
      <c r="X1458" s="14">
        <f t="shared" si="479"/>
        <v>344.76</v>
      </c>
      <c r="Y1458" s="14">
        <f t="shared" si="480"/>
        <v>0</v>
      </c>
      <c r="Z1458" s="14">
        <f t="shared" si="481"/>
        <v>0</v>
      </c>
      <c r="AA1458" s="14">
        <f t="shared" si="482"/>
        <v>905.25</v>
      </c>
      <c r="AB1458" s="14">
        <f t="shared" si="484"/>
        <v>0</v>
      </c>
      <c r="AC1458" s="15">
        <f t="shared" si="483"/>
        <v>1250</v>
      </c>
      <c r="AD1458" s="48">
        <f>(ROUND(AC1458-AC1450,1)/AC1450)</f>
        <v>0.17835595776772248</v>
      </c>
      <c r="AE1458" s="113"/>
      <c r="AF1458" s="60"/>
      <c r="AH1458" s="20"/>
    </row>
    <row r="1459" spans="1:34">
      <c r="A1459" s="99" t="s">
        <v>824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243.36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650.25</v>
      </c>
      <c r="X1459" s="14">
        <f t="shared" si="479"/>
        <v>344.76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905.25</v>
      </c>
      <c r="AC1459" s="15">
        <f t="shared" si="483"/>
        <v>1250</v>
      </c>
      <c r="AD1459" s="48">
        <f>(ROUND(AC1459-AC1450,1)/AC1450)</f>
        <v>0.17835595776772248</v>
      </c>
      <c r="AE1459" s="113"/>
      <c r="AF1459" s="60"/>
      <c r="AH1459" s="20"/>
    </row>
    <row r="1460" spans="1:34">
      <c r="A1460" s="99" t="s">
        <v>825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1053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1287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1287</v>
      </c>
      <c r="AD1460" s="48">
        <f>(ROUND(AC1460-AC1450,1)/AC1450)</f>
        <v>0.21323529411764705</v>
      </c>
      <c r="AE1460" s="113"/>
      <c r="AF1460" s="60"/>
      <c r="AH1460" s="20"/>
    </row>
    <row r="1461" spans="1:34">
      <c r="A1461" s="99" t="s">
        <v>826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1053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1287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1287</v>
      </c>
      <c r="AD1461" s="48">
        <f>(ROUND(AC1461-AC1450,1)/AC1450)</f>
        <v>0.21323529411764705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1053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1287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1287</v>
      </c>
      <c r="AD1462" s="48">
        <f>(ROUND(AC1462-AC1450,1)/AC1450)</f>
        <v>0.21323529411764705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767.5200000000001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1017.1200000000001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1017.1</v>
      </c>
      <c r="AD1463" s="48">
        <f>(ROUND(AC1463-AC1450,1)/AC1450)</f>
        <v>-4.1195324283559584E-2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948.48000000000013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1198.0800000000002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1198.0999999999999</v>
      </c>
      <c r="AD1464" s="48">
        <f>(ROUND(AC1464-AC1450,1)/AC1450)</f>
        <v>0.12943061840120665</v>
      </c>
      <c r="AE1464" s="113" t="s">
        <v>792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783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1073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1073</v>
      </c>
      <c r="AD1465" s="58"/>
      <c r="AE1465" s="113"/>
      <c r="AF1465" s="60"/>
      <c r="AH1465" s="20"/>
    </row>
    <row r="1466" spans="1:34">
      <c r="A1466" s="99" t="s">
        <v>793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974.39999999999986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1206.3999999999999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1206.4000000000001</v>
      </c>
      <c r="AD1466" s="48">
        <f>(ROUND(AC1466-AC1465,1)/AC1465)</f>
        <v>0.12432432432432433</v>
      </c>
      <c r="AE1466" s="113"/>
      <c r="AF1466" s="60"/>
      <c r="AH1466" s="20"/>
    </row>
    <row r="1467" spans="1:34">
      <c r="A1467" s="99" t="s">
        <v>794</v>
      </c>
      <c r="B1467" s="93">
        <v>18</v>
      </c>
      <c r="C1467" s="21" t="s">
        <v>827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730.8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1020.8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1020.8</v>
      </c>
      <c r="AD1467" s="48">
        <f>(ROUND(AC1467-AC1465,1)/AC1465)</f>
        <v>-4.8648648648648651E-2</v>
      </c>
      <c r="AE1467" s="113"/>
      <c r="AF1467" s="60"/>
      <c r="AH1467" s="20"/>
    </row>
    <row r="1468" spans="1:34">
      <c r="A1468" s="99" t="s">
        <v>795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730.8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1020.8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1020.8</v>
      </c>
      <c r="AD1468" s="48">
        <f>(ROUND(AC1468-AC1465,1)/AC1465)</f>
        <v>-4.8648648648648651E-2</v>
      </c>
      <c r="AE1468" s="113"/>
      <c r="AF1468" s="60"/>
      <c r="AH1468" s="20"/>
    </row>
    <row r="1469" spans="1:34">
      <c r="A1469" s="99" t="s">
        <v>796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730.8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1020.8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1020.8</v>
      </c>
      <c r="AD1469" s="48">
        <f>(ROUND(AC1469-AC1465,1)/AC1465)</f>
        <v>-4.8648648648648651E-2</v>
      </c>
      <c r="AE1469" s="113"/>
      <c r="AF1469" s="60"/>
      <c r="AH1469" s="20"/>
    </row>
    <row r="1470" spans="1:34">
      <c r="A1470" s="99" t="s">
        <v>646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730.8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1020.8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1020.8</v>
      </c>
      <c r="AD1470" s="48">
        <f>(ROUND(AC1470-AC1465,1)/AC1465)</f>
        <v>-4.8648648648648651E-2</v>
      </c>
      <c r="AE1470" s="113"/>
      <c r="AF1470" s="60"/>
      <c r="AH1470" s="20"/>
    </row>
    <row r="1471" spans="1:34">
      <c r="A1471" s="99" t="s">
        <v>587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256.23</v>
      </c>
      <c r="T1471" s="14">
        <f>(O1471/100)*(K1471*$K$9)</f>
        <v>684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351.13</v>
      </c>
      <c r="Y1471" s="14">
        <f t="shared" si="486"/>
        <v>924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1275.0999999999999</v>
      </c>
      <c r="AD1471" s="48">
        <f>(ROUND(AC1471-AC1465,1)/AC1465)</f>
        <v>0.18835041938490213</v>
      </c>
      <c r="AE1471" s="113"/>
      <c r="AF1471" s="60"/>
      <c r="AH1471" s="20"/>
    </row>
    <row r="1472" spans="1:34">
      <c r="A1472" s="99" t="s">
        <v>822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480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0</v>
      </c>
      <c r="T1472" s="14">
        <f>(O1472/100)*(K1472*$J$10)</f>
        <v>0</v>
      </c>
      <c r="U1472" s="14">
        <f>(P1472/100)*(K1472*$K$10)+(P1472/100)*(L1472*$L$10)</f>
        <v>0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94.9</v>
      </c>
      <c r="Y1472" s="14">
        <f t="shared" si="486"/>
        <v>0</v>
      </c>
      <c r="Z1472" s="14">
        <f t="shared" si="487"/>
        <v>480</v>
      </c>
      <c r="AA1472" s="14">
        <f t="shared" si="488"/>
        <v>0</v>
      </c>
      <c r="AB1472" s="14">
        <f t="shared" si="490"/>
        <v>0</v>
      </c>
      <c r="AC1472" s="15">
        <f t="shared" si="489"/>
        <v>574.9</v>
      </c>
      <c r="AD1472" s="48">
        <f>(ROUND(AC1472-AC1465,1)/AC1465)</f>
        <v>-0.46421248835041939</v>
      </c>
      <c r="AE1472" s="113"/>
      <c r="AF1472" s="60"/>
      <c r="AH1472" s="20"/>
    </row>
    <row r="1473" spans="1:34">
      <c r="A1473" s="99" t="s">
        <v>823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256.23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684</v>
      </c>
      <c r="W1473" s="14">
        <f>(R1473/100)*(K1473*$K$11)+(R1473/100)*(L1473*$L$11)</f>
        <v>0</v>
      </c>
      <c r="X1473" s="14">
        <f t="shared" si="485"/>
        <v>351.13</v>
      </c>
      <c r="Y1473" s="14">
        <f t="shared" si="486"/>
        <v>0</v>
      </c>
      <c r="Z1473" s="14">
        <f t="shared" si="487"/>
        <v>0</v>
      </c>
      <c r="AA1473" s="14">
        <f t="shared" si="488"/>
        <v>924</v>
      </c>
      <c r="AB1473" s="14">
        <f t="shared" si="490"/>
        <v>0</v>
      </c>
      <c r="AC1473" s="15">
        <f t="shared" si="489"/>
        <v>1275.0999999999999</v>
      </c>
      <c r="AD1473" s="48">
        <f>(ROUND(AC1473-AC1465,1)/AC1465)</f>
        <v>0.18835041938490213</v>
      </c>
      <c r="AE1473" s="113"/>
      <c r="AF1473" s="60"/>
      <c r="AH1473" s="20"/>
    </row>
    <row r="1474" spans="1:34">
      <c r="A1474" s="99" t="s">
        <v>824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256.23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684</v>
      </c>
      <c r="X1474" s="14">
        <f t="shared" si="485"/>
        <v>351.13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924</v>
      </c>
      <c r="AC1474" s="15">
        <f t="shared" si="489"/>
        <v>1275.0999999999999</v>
      </c>
      <c r="AD1474" s="48">
        <f>(ROUND(AC1474-AC1465,1)/AC1465)</f>
        <v>0.18835041938490213</v>
      </c>
      <c r="AE1474" s="113"/>
      <c r="AF1474" s="60"/>
      <c r="AH1474" s="20"/>
    </row>
    <row r="1475" spans="1:34">
      <c r="A1475" s="99" t="s">
        <v>825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1076.625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1294.125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1294.0999999999999</v>
      </c>
      <c r="AD1475" s="48">
        <f>(ROUND(AC1475-AC1465,1)/AC1465)</f>
        <v>0.20605778191985089</v>
      </c>
      <c r="AE1475" s="113"/>
      <c r="AF1475" s="60"/>
      <c r="AH1475" s="20"/>
    </row>
    <row r="1476" spans="1:34">
      <c r="A1476" s="99" t="s">
        <v>826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1076.625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1294.125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1294.0999999999999</v>
      </c>
      <c r="AD1476" s="48">
        <f>(ROUND(AC1476-AC1465,1)/AC1465)</f>
        <v>0.20605778191985089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1076.625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1294.125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1294.0999999999999</v>
      </c>
      <c r="AD1477" s="48">
        <f>(ROUND(AC1477-AC1465,1)/AC1465)</f>
        <v>0.20605778191985089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788.8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1020.8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1020.8</v>
      </c>
      <c r="AD1478" s="48">
        <f>(ROUND(AC1478-AC1465,1)/AC1465)</f>
        <v>-4.8648648648648651E-2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985.99999999999989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1218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1218</v>
      </c>
      <c r="AD1479" s="48">
        <f>(ROUND(AC1479-AC1465,1)/AC1465)</f>
        <v>0.13513513513513514</v>
      </c>
      <c r="AE1479" s="113" t="s">
        <v>792</v>
      </c>
      <c r="AF1479" s="60"/>
      <c r="AH1479" s="20"/>
    </row>
    <row r="1480" spans="1:34">
      <c r="A1480" s="106" t="s">
        <v>0</v>
      </c>
      <c r="B1480" s="90" t="s">
        <v>530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831.59999999999991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1083.5999999999999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1083.5999999999999</v>
      </c>
      <c r="AD1480" s="58" t="s">
        <v>327</v>
      </c>
      <c r="AE1480" s="113"/>
      <c r="AF1480" s="60"/>
      <c r="AH1480" s="20"/>
    </row>
    <row r="1481" spans="1:34">
      <c r="A1481" s="99" t="s">
        <v>793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1007.9999999999999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1209.5999999999999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1209.5999999999999</v>
      </c>
      <c r="AD1481" s="48">
        <f>(ROUND(AC1481-AC1480,1)/AC1480)</f>
        <v>0.11627906976744187</v>
      </c>
      <c r="AE1481" s="113"/>
      <c r="AF1481" s="60"/>
      <c r="AH1481" s="20"/>
    </row>
    <row r="1482" spans="1:34">
      <c r="A1482" s="99" t="s">
        <v>794</v>
      </c>
      <c r="B1482" s="91">
        <v>10</v>
      </c>
      <c r="C1482" s="21" t="s">
        <v>827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776.16000000000008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1028.1600000000001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1028.2</v>
      </c>
      <c r="AD1482" s="48">
        <f>(ROUND(AC1482-AC1480,1)/AC1480)</f>
        <v>-5.1125876707272061E-2</v>
      </c>
      <c r="AE1482" s="113"/>
      <c r="AF1482" s="60"/>
      <c r="AH1482" s="20"/>
    </row>
    <row r="1483" spans="1:34">
      <c r="A1483" s="99" t="s">
        <v>795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776.16000000000008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1028.1600000000001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1028.2</v>
      </c>
      <c r="AD1483" s="48">
        <f>(ROUND(AC1483-AC1480,1)/AC1480)</f>
        <v>-5.1125876707272061E-2</v>
      </c>
      <c r="AE1483" s="113"/>
      <c r="AF1483" s="60"/>
      <c r="AH1483" s="20"/>
    </row>
    <row r="1484" spans="1:34">
      <c r="A1484" s="99" t="s">
        <v>796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776.16000000000008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1028.1600000000001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1028.2</v>
      </c>
      <c r="AD1484" s="48">
        <f>(ROUND(AC1484-AC1480,1)/AC1480)</f>
        <v>-5.1125876707272061E-2</v>
      </c>
      <c r="AE1484" s="113"/>
      <c r="AF1484" s="60"/>
      <c r="AH1484" s="20"/>
    </row>
    <row r="1485" spans="1:34">
      <c r="A1485" s="99" t="s">
        <v>646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776.16000000000008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1028.1600000000001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1028.2</v>
      </c>
      <c r="AD1485" s="48">
        <f>(ROUND(AC1485-AC1480,1)/AC1480)</f>
        <v>-5.1125876707272061E-2</v>
      </c>
      <c r="AE1485" s="113"/>
      <c r="AF1485" s="60"/>
      <c r="AH1485" s="20"/>
    </row>
    <row r="1486" spans="1:34">
      <c r="A1486" s="99" t="s">
        <v>587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261.69</v>
      </c>
      <c r="T1486" s="14">
        <f>(O1486/100)*(K1486*$K$9)+(N1486/100)*(M1486*$M$9)</f>
        <v>748.95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340.99</v>
      </c>
      <c r="Y1486" s="14">
        <f t="shared" si="486"/>
        <v>958.95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1299.9000000000001</v>
      </c>
      <c r="AD1486" s="48">
        <f>(ROUND(AC1486-AC1480,1)/AC1480)</f>
        <v>0.19961240310077522</v>
      </c>
      <c r="AE1486" s="113"/>
      <c r="AF1486" s="60"/>
      <c r="AH1486" s="20"/>
    </row>
    <row r="1487" spans="1:34">
      <c r="A1487" s="99" t="s">
        <v>822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420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0</v>
      </c>
      <c r="T1487" s="14">
        <f>(O1487/100)*(K1487*$J$10)</f>
        <v>0</v>
      </c>
      <c r="U1487" s="14">
        <f>(P1487/100)*(K1487*$K$10)+(P1487/100)*(L1487*$L$10)+(N1487/100)*(M1487*$M$10)</f>
        <v>0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79.3</v>
      </c>
      <c r="Y1487" s="14">
        <f t="shared" si="486"/>
        <v>0</v>
      </c>
      <c r="Z1487" s="14">
        <f t="shared" si="487"/>
        <v>420</v>
      </c>
      <c r="AA1487" s="14">
        <f t="shared" si="488"/>
        <v>0</v>
      </c>
      <c r="AB1487" s="14">
        <f t="shared" si="493"/>
        <v>0</v>
      </c>
      <c r="AC1487" s="15">
        <f t="shared" si="491"/>
        <v>499.3</v>
      </c>
      <c r="AD1487" s="48">
        <f>(ROUND(AC1487-AC1480,1)/AC1480)</f>
        <v>-0.53922111480251012</v>
      </c>
      <c r="AE1487" s="113"/>
      <c r="AF1487" s="60"/>
      <c r="AH1487" s="20"/>
    </row>
    <row r="1488" spans="1:34">
      <c r="A1488" s="99" t="s">
        <v>823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261.69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748.95</v>
      </c>
      <c r="W1488" s="14">
        <f>(R1488/100)*(K1488*$K$11)+(R1488/100)*(L1488*$L$11)</f>
        <v>0</v>
      </c>
      <c r="X1488" s="14">
        <f t="shared" si="492"/>
        <v>340.99</v>
      </c>
      <c r="Y1488" s="14">
        <f t="shared" si="486"/>
        <v>0</v>
      </c>
      <c r="Z1488" s="14">
        <f t="shared" si="487"/>
        <v>0</v>
      </c>
      <c r="AA1488" s="14">
        <f t="shared" si="488"/>
        <v>958.95</v>
      </c>
      <c r="AB1488" s="14">
        <f t="shared" si="493"/>
        <v>0</v>
      </c>
      <c r="AC1488" s="15">
        <f t="shared" si="491"/>
        <v>1299.9000000000001</v>
      </c>
      <c r="AD1488" s="48">
        <f>(ROUND(AC1488-AC1480,1)/AC1480)</f>
        <v>0.19961240310077522</v>
      </c>
      <c r="AE1488" s="113"/>
      <c r="AF1488" s="60"/>
      <c r="AH1488" s="20"/>
    </row>
    <row r="1489" spans="1:34">
      <c r="A1489" s="99" t="s">
        <v>824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261.69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748.95</v>
      </c>
      <c r="X1489" s="14">
        <f t="shared" si="492"/>
        <v>340.99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958.95</v>
      </c>
      <c r="AC1489" s="15">
        <f t="shared" si="491"/>
        <v>1299.9000000000001</v>
      </c>
      <c r="AD1489" s="48">
        <f>(ROUND(AC1489-AC1480,1)/AC1480)</f>
        <v>0.19961240310077522</v>
      </c>
      <c r="AE1489" s="113"/>
      <c r="AF1489" s="60"/>
      <c r="AH1489" s="20"/>
    </row>
    <row r="1490" spans="1:34">
      <c r="A1490" s="99" t="s">
        <v>825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1190.7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1379.7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1379.7</v>
      </c>
      <c r="AD1490" s="48">
        <f>(ROUND(AC1490-AC1480,1)/AC1480)</f>
        <v>0.27325581395348841</v>
      </c>
      <c r="AE1490" s="113"/>
      <c r="AF1490" s="60"/>
      <c r="AH1490" s="20"/>
    </row>
    <row r="1491" spans="1:34">
      <c r="A1491" s="99" t="s">
        <v>826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1105.6499999999999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1294.6499999999999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1294.7</v>
      </c>
      <c r="AD1491" s="48">
        <f>(ROUND(AC1491-AC1480,1)/AC1480)</f>
        <v>0.19481358434846807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1105.6499999999999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1294.6499999999999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1294.7</v>
      </c>
      <c r="AD1492" s="48">
        <f>(ROUND(AC1492-AC1480,1)/AC1480)</f>
        <v>0.19481358434846807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882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1083.5999999999999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1083.5999999999999</v>
      </c>
      <c r="AD1493" s="48">
        <f>(ROUND(AC1493-AC1480,1)/AC1480)</f>
        <v>0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1023.12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1224.72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1224.7</v>
      </c>
      <c r="AD1494" s="48">
        <f>(ROUND(AC1494-AC1480,1)/AC1480)</f>
        <v>0.13021410114433371</v>
      </c>
      <c r="AE1494" s="113" t="s">
        <v>792</v>
      </c>
      <c r="AF1494" s="60"/>
      <c r="AH1494" s="20"/>
    </row>
    <row r="1495" spans="1:34">
      <c r="A1495" s="106" t="s">
        <v>0</v>
      </c>
      <c r="B1495" s="92" t="s">
        <v>540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600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1000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1000</v>
      </c>
      <c r="AD1495" s="58"/>
      <c r="AE1495" s="113"/>
      <c r="AF1495" s="60"/>
      <c r="AH1495" s="20"/>
    </row>
    <row r="1496" spans="1:34">
      <c r="A1496" s="99" t="s">
        <v>793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851.2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1171.2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1171.2</v>
      </c>
      <c r="AD1496" s="48">
        <f>(ROUND(AC1496-AC1495,1)/AC1495)</f>
        <v>0.17119999999999999</v>
      </c>
      <c r="AE1496" s="113"/>
      <c r="AF1496" s="60"/>
      <c r="AH1496" s="20"/>
    </row>
    <row r="1497" spans="1:34">
      <c r="A1497" s="99" t="s">
        <v>794</v>
      </c>
      <c r="B1497" s="93">
        <v>0</v>
      </c>
      <c r="C1497" s="21" t="s">
        <v>827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560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960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960</v>
      </c>
      <c r="AD1497" s="48">
        <f>(ROUND(AC1497-AC1495,1)/AC1495)</f>
        <v>-0.04</v>
      </c>
      <c r="AE1497" s="113"/>
      <c r="AF1497" s="60"/>
      <c r="AH1497" s="20"/>
    </row>
    <row r="1498" spans="1:34">
      <c r="A1498" s="99" t="s">
        <v>795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560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960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960</v>
      </c>
      <c r="AD1498" s="48">
        <f>(ROUND(AC1498-AC1495,1)/AC1495)</f>
        <v>-0.04</v>
      </c>
      <c r="AE1498" s="113"/>
      <c r="AF1498" s="60"/>
      <c r="AH1498" s="20"/>
    </row>
    <row r="1499" spans="1:34">
      <c r="A1499" s="99" t="s">
        <v>796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560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960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960</v>
      </c>
      <c r="AD1499" s="48">
        <f>(ROUND(AC1499-AC1495,1)/AC1495)</f>
        <v>-0.04</v>
      </c>
      <c r="AE1499" s="113"/>
      <c r="AF1499" s="60"/>
      <c r="AH1499" s="20"/>
    </row>
    <row r="1500" spans="1:34">
      <c r="A1500" s="99" t="s">
        <v>646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560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960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960</v>
      </c>
      <c r="AD1500" s="48">
        <f>(ROUND(AC1500-AC1495,1)/AC1495)</f>
        <v>-0.04</v>
      </c>
      <c r="AE1500" s="113"/>
      <c r="AF1500" s="60"/>
      <c r="AH1500" s="20"/>
    </row>
    <row r="1501" spans="1:34">
      <c r="A1501" s="99" t="s">
        <v>587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195</v>
      </c>
      <c r="T1501" s="14">
        <f>(O1501/100)*(K1501*$K$9)</f>
        <v>540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325</v>
      </c>
      <c r="Y1501" s="14">
        <f t="shared" si="496"/>
        <v>840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1165</v>
      </c>
      <c r="AD1501" s="48">
        <f>(ROUND(AC1501-AC1495,1)/AC1495)</f>
        <v>0.16500000000000001</v>
      </c>
      <c r="AE1501" s="113"/>
      <c r="AF1501" s="60"/>
      <c r="AH1501" s="20"/>
    </row>
    <row r="1502" spans="1:34">
      <c r="A1502" s="99" t="s">
        <v>822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600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0</v>
      </c>
      <c r="T1502" s="14">
        <f>(O1502/100)*(K1502*$J$10)</f>
        <v>0</v>
      </c>
      <c r="U1502" s="14">
        <f>(P1502/100)*(K1502*$K$10)+(P1502/100)*(L1502*$L$10)</f>
        <v>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130</v>
      </c>
      <c r="Y1502" s="14">
        <f t="shared" si="496"/>
        <v>0</v>
      </c>
      <c r="Z1502" s="14">
        <f t="shared" si="497"/>
        <v>600</v>
      </c>
      <c r="AA1502" s="14">
        <f t="shared" si="498"/>
        <v>0</v>
      </c>
      <c r="AB1502" s="14">
        <f t="shared" si="500"/>
        <v>0</v>
      </c>
      <c r="AC1502" s="15">
        <f t="shared" si="499"/>
        <v>730</v>
      </c>
      <c r="AD1502" s="48">
        <f>(ROUND(AC1502-AC1495,1)/AC1495)</f>
        <v>-0.27</v>
      </c>
      <c r="AE1502" s="113"/>
      <c r="AF1502" s="60"/>
      <c r="AH1502" s="20"/>
    </row>
    <row r="1503" spans="1:34">
      <c r="A1503" s="99" t="s">
        <v>823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195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540</v>
      </c>
      <c r="W1503" s="14">
        <f>(R1503/100)*(K1503*$K$11)+(R1503/100)*(L1503*$L$11)</f>
        <v>0</v>
      </c>
      <c r="X1503" s="14">
        <f t="shared" si="495"/>
        <v>325</v>
      </c>
      <c r="Y1503" s="14">
        <f t="shared" si="496"/>
        <v>0</v>
      </c>
      <c r="Z1503" s="14">
        <f t="shared" si="497"/>
        <v>0</v>
      </c>
      <c r="AA1503" s="14">
        <f t="shared" si="498"/>
        <v>840</v>
      </c>
      <c r="AB1503" s="14">
        <f t="shared" si="500"/>
        <v>0</v>
      </c>
      <c r="AC1503" s="15">
        <f t="shared" si="499"/>
        <v>1165</v>
      </c>
      <c r="AD1503" s="48">
        <f>(ROUND(AC1503-AC1495,1)/AC1495)</f>
        <v>0.16500000000000001</v>
      </c>
      <c r="AE1503" s="113"/>
      <c r="AF1503" s="60"/>
      <c r="AH1503" s="20"/>
    </row>
    <row r="1504" spans="1:34">
      <c r="A1504" s="99" t="s">
        <v>824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195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540</v>
      </c>
      <c r="X1504" s="14">
        <f t="shared" si="495"/>
        <v>325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840</v>
      </c>
      <c r="AC1504" s="15">
        <f t="shared" si="499"/>
        <v>1165</v>
      </c>
      <c r="AD1504" s="48">
        <f>(ROUND(AC1504-AC1495,1)/AC1495)</f>
        <v>0.16500000000000001</v>
      </c>
      <c r="AE1504" s="113"/>
      <c r="AF1504" s="60"/>
      <c r="AH1504" s="20"/>
    </row>
    <row r="1505" spans="1:34">
      <c r="A1505" s="99" t="s">
        <v>825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945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1245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1245</v>
      </c>
      <c r="AD1505" s="48">
        <f>(ROUND(AC1505-AC1495,1)/AC1495)</f>
        <v>0.245</v>
      </c>
      <c r="AE1505" s="113"/>
      <c r="AF1505" s="60"/>
      <c r="AH1505" s="20"/>
    </row>
    <row r="1506" spans="1:34">
      <c r="A1506" s="99" t="s">
        <v>826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945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1245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1245</v>
      </c>
      <c r="AD1506" s="48">
        <f>(ROUND(AC1506-AC1495,1)/AC1495)</f>
        <v>0.245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945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1245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1245</v>
      </c>
      <c r="AD1507" s="48">
        <f>(ROUND(AC1507-AC1495,1)/AC1495)</f>
        <v>0.245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649.6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969.6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969.6</v>
      </c>
      <c r="AD1508" s="48">
        <f>(ROUND(AC1508-AC1495,1)/AC1495)</f>
        <v>-3.04E-2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864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1184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1184</v>
      </c>
      <c r="AD1509" s="48">
        <f>(ROUND(AC1509-AC1495,1)/AC1495)</f>
        <v>0.184</v>
      </c>
      <c r="AE1509" s="113" t="s">
        <v>792</v>
      </c>
      <c r="AF1509" s="60"/>
      <c r="AH1509" s="20"/>
    </row>
    <row r="1510" spans="1:34">
      <c r="A1510" s="106" t="s">
        <v>0</v>
      </c>
      <c r="B1510" s="90" t="s">
        <v>549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588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868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1018</v>
      </c>
      <c r="AD1510" s="58"/>
      <c r="AE1510" s="113"/>
      <c r="AF1510" s="60"/>
      <c r="AH1510" s="20"/>
    </row>
    <row r="1511" spans="1:34">
      <c r="A1511" s="99" t="s">
        <v>793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862.40000000000009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1086.4000000000001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1206.4000000000001</v>
      </c>
      <c r="AD1511" s="48">
        <f>(ROUND(AC1511-AC1510,1)/AC1510)</f>
        <v>0.18506876227897839</v>
      </c>
      <c r="AE1511" s="113"/>
      <c r="AF1511" s="60"/>
      <c r="AH1511" s="20"/>
    </row>
    <row r="1512" spans="1:34">
      <c r="A1512" s="99" t="s">
        <v>794</v>
      </c>
      <c r="B1512" s="91">
        <v>16</v>
      </c>
      <c r="C1512" s="21" t="s">
        <v>827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548.79999999999995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828.8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978.8</v>
      </c>
      <c r="AD1512" s="48">
        <f>(ROUND(AC1512-AC1510,1)/AC1510)</f>
        <v>-3.8506876227897842E-2</v>
      </c>
      <c r="AE1512" s="113"/>
      <c r="AF1512" s="60"/>
      <c r="AH1512" s="20"/>
    </row>
    <row r="1513" spans="1:34">
      <c r="A1513" s="99" t="s">
        <v>795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548.79999999999995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828.8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978.8</v>
      </c>
      <c r="AD1513" s="48">
        <f>(ROUND(AC1513-AC1510,1)/AC1510)</f>
        <v>-3.8506876227897842E-2</v>
      </c>
      <c r="AE1513" s="113"/>
      <c r="AF1513" s="60"/>
      <c r="AH1513" s="20"/>
    </row>
    <row r="1514" spans="1:34">
      <c r="A1514" s="99" t="s">
        <v>796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548.79999999999995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828.8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978.8</v>
      </c>
      <c r="AD1514" s="48">
        <f>(ROUND(AC1514-AC1510,1)/AC1510)</f>
        <v>-3.8506876227897842E-2</v>
      </c>
      <c r="AE1514" s="113"/>
      <c r="AF1514" s="60"/>
      <c r="AH1514" s="20"/>
    </row>
    <row r="1515" spans="1:34">
      <c r="A1515" s="99" t="s">
        <v>646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548.79999999999995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828.8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978.8</v>
      </c>
      <c r="AD1515" s="48">
        <f>(ROUND(AC1515-AC1510,1)/AC1510)</f>
        <v>-3.8506876227897842E-2</v>
      </c>
      <c r="AE1515" s="113"/>
      <c r="AF1515" s="60"/>
      <c r="AH1515" s="20"/>
    </row>
    <row r="1516" spans="1:34">
      <c r="A1516" s="99" t="s">
        <v>587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191.1</v>
      </c>
      <c r="T1516" s="14">
        <f>(O1516/100)*(K1516*$K$9)</f>
        <v>729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282.10000000000002</v>
      </c>
      <c r="Y1516" s="14">
        <f t="shared" si="502"/>
        <v>999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1281.0999999999999</v>
      </c>
      <c r="AD1516" s="48">
        <f>(ROUND(AC1516-AC1510,1)/AC1510)</f>
        <v>0.25844793713163067</v>
      </c>
      <c r="AE1516" s="113"/>
      <c r="AF1516" s="60"/>
      <c r="AH1516" s="20"/>
    </row>
    <row r="1517" spans="1:34">
      <c r="A1517" s="99" t="s">
        <v>822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540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0</v>
      </c>
      <c r="T1517" s="14">
        <f>(O1517/100)*(K1517*$J$10)</f>
        <v>0</v>
      </c>
      <c r="U1517" s="14">
        <f>(P1517/100)*(K1517*$K$10)+(P1517/100)*(L1517*$L$10)</f>
        <v>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91</v>
      </c>
      <c r="Y1517" s="14">
        <f t="shared" si="502"/>
        <v>0</v>
      </c>
      <c r="Z1517" s="14">
        <f t="shared" si="503"/>
        <v>540</v>
      </c>
      <c r="AA1517" s="14">
        <f t="shared" si="504"/>
        <v>0</v>
      </c>
      <c r="AB1517" s="14">
        <f t="shared" si="506"/>
        <v>0</v>
      </c>
      <c r="AC1517" s="15">
        <f t="shared" si="505"/>
        <v>631</v>
      </c>
      <c r="AD1517" s="48">
        <f>(ROUND(AC1517-AC1510,1)/AC1510)</f>
        <v>-0.3801571709233792</v>
      </c>
      <c r="AE1517" s="113"/>
      <c r="AF1517" s="60"/>
      <c r="AH1517" s="20"/>
    </row>
    <row r="1518" spans="1:34">
      <c r="A1518" s="99" t="s">
        <v>823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191.1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729</v>
      </c>
      <c r="W1518" s="14">
        <f>(R1518/100)*(K1518*$K$11)+(R1518/100)*(L1518*$L$11)</f>
        <v>0</v>
      </c>
      <c r="X1518" s="14">
        <f t="shared" si="501"/>
        <v>282.10000000000002</v>
      </c>
      <c r="Y1518" s="14">
        <f t="shared" si="502"/>
        <v>0</v>
      </c>
      <c r="Z1518" s="14">
        <f t="shared" si="503"/>
        <v>0</v>
      </c>
      <c r="AA1518" s="14">
        <f t="shared" si="504"/>
        <v>999</v>
      </c>
      <c r="AB1518" s="14">
        <f t="shared" si="506"/>
        <v>0</v>
      </c>
      <c r="AC1518" s="15">
        <f t="shared" si="505"/>
        <v>1281.0999999999999</v>
      </c>
      <c r="AD1518" s="48">
        <f>(ROUND(AC1518-AC1510,1)/AC1510)</f>
        <v>0.25844793713163067</v>
      </c>
      <c r="AE1518" s="113"/>
      <c r="AF1518" s="60"/>
      <c r="AH1518" s="20"/>
    </row>
    <row r="1519" spans="1:34">
      <c r="A1519" s="99" t="s">
        <v>824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191.1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729</v>
      </c>
      <c r="X1519" s="14">
        <f t="shared" si="501"/>
        <v>282.10000000000002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999</v>
      </c>
      <c r="AC1519" s="15">
        <f t="shared" si="505"/>
        <v>1281.0999999999999</v>
      </c>
      <c r="AD1519" s="48">
        <f>(ROUND(AC1519-AC1510,1)/AC1510)</f>
        <v>0.25844793713163067</v>
      </c>
      <c r="AE1519" s="113"/>
      <c r="AF1519" s="60"/>
      <c r="AH1519" s="20"/>
    </row>
    <row r="1520" spans="1:34">
      <c r="A1520" s="99" t="s">
        <v>825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756</v>
      </c>
      <c r="T1520" s="14">
        <f>(O1520/100)*(K1520*$K$13)+(O1520/100)*(M1520*$M$13)</f>
        <v>0</v>
      </c>
      <c r="U1520" s="14">
        <f>(P1520/100)*(K1520*$K$13)+(P1520/100)*(L1520*$L$13)+(P1520/100)*(M1520*$M$13)</f>
        <v>168.75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966</v>
      </c>
      <c r="Y1520" s="14">
        <f t="shared" si="502"/>
        <v>0</v>
      </c>
      <c r="Z1520" s="14">
        <f t="shared" si="503"/>
        <v>281.25</v>
      </c>
      <c r="AA1520" s="14">
        <f t="shared" si="504"/>
        <v>0</v>
      </c>
      <c r="AB1520" s="14">
        <f t="shared" si="506"/>
        <v>0</v>
      </c>
      <c r="AC1520" s="15">
        <f t="shared" si="505"/>
        <v>1247.3</v>
      </c>
      <c r="AD1520" s="48">
        <f>(ROUND(AC1520-AC1510,1)/AC1510)</f>
        <v>0.22524557956777996</v>
      </c>
      <c r="AE1520" s="113"/>
      <c r="AF1520" s="60"/>
      <c r="AH1520" s="20"/>
    </row>
    <row r="1521" spans="1:34">
      <c r="A1521" s="99" t="s">
        <v>826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1071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1326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1326</v>
      </c>
      <c r="AD1521" s="48">
        <f>(ROUND(AC1521-AC1510,1)/AC1510)</f>
        <v>0.30255402750491162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1071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1326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1326</v>
      </c>
      <c r="AD1522" s="48">
        <f>(ROUND(AC1522-AC1510,1)/AC1510)</f>
        <v>0.30255402750491162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666.40000000000009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890.40000000000009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1010.4</v>
      </c>
      <c r="AD1523" s="48">
        <f>(ROUND(AC1523-AC1510,1)/AC1510)</f>
        <v>-7.4656188605108052E-3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851.2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1075.2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1195.2</v>
      </c>
      <c r="AD1524" s="48">
        <f>(ROUND(AC1524-AC1510,1)/AC1510)</f>
        <v>0.17406679764243613</v>
      </c>
      <c r="AE1524" s="113" t="s">
        <v>792</v>
      </c>
      <c r="AF1524" s="60"/>
      <c r="AH1524" s="20"/>
    </row>
    <row r="1525" spans="1:34">
      <c r="A1525" s="106" t="s">
        <v>0</v>
      </c>
      <c r="B1525" s="92" t="s">
        <v>535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725.75999999999988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1061.7599999999998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1061.8</v>
      </c>
      <c r="AD1525" s="58"/>
      <c r="AE1525" s="113"/>
      <c r="AF1525" s="60"/>
      <c r="AH1525" s="20"/>
    </row>
    <row r="1526" spans="1:34">
      <c r="A1526" s="99" t="s">
        <v>793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959.6160000000001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1228.4160000000002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1228.4000000000001</v>
      </c>
      <c r="AD1526" s="48">
        <f>(ROUND(AC1526-AC1525,1)/AC1525)</f>
        <v>0.15690337163307591</v>
      </c>
      <c r="AE1526" s="113"/>
      <c r="AF1526" s="60"/>
      <c r="AH1526" s="20"/>
    </row>
    <row r="1527" spans="1:34">
      <c r="A1527" s="99" t="s">
        <v>794</v>
      </c>
      <c r="B1527" s="93">
        <v>0</v>
      </c>
      <c r="C1527" s="21" t="s">
        <v>827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677.37599999999998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1013.376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1013.4</v>
      </c>
      <c r="AD1527" s="48">
        <f>(ROUND(AC1527-AC1525,1)/AC1525)</f>
        <v>-4.5582972311169714E-2</v>
      </c>
      <c r="AE1527" s="113"/>
      <c r="AF1527" s="60"/>
      <c r="AH1527" s="20"/>
    </row>
    <row r="1528" spans="1:34">
      <c r="A1528" s="99" t="s">
        <v>795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677.37599999999998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1013.376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1013.4</v>
      </c>
      <c r="AD1528" s="48">
        <f>(ROUND(AC1528-AC1525,1)/AC1525)</f>
        <v>-4.5582972311169714E-2</v>
      </c>
      <c r="AE1528" s="113"/>
      <c r="AF1528" s="60"/>
      <c r="AH1528" s="20"/>
    </row>
    <row r="1529" spans="1:34">
      <c r="A1529" s="99" t="s">
        <v>796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677.37599999999998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1013.376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1013.4</v>
      </c>
      <c r="AD1529" s="48">
        <f>(ROUND(AC1529-AC1525,1)/AC1525)</f>
        <v>-4.5582972311169714E-2</v>
      </c>
      <c r="AE1529" s="113"/>
      <c r="AF1529" s="60"/>
      <c r="AH1529" s="20"/>
    </row>
    <row r="1530" spans="1:34">
      <c r="A1530" s="99" t="s">
        <v>646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677.37599999999998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1013.376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1013.4</v>
      </c>
      <c r="AD1530" s="48">
        <f>(ROUND(AC1530-AC1525,1)/AC1525)</f>
        <v>-4.5582972311169714E-2</v>
      </c>
      <c r="AE1530" s="113"/>
      <c r="AF1530" s="60"/>
      <c r="AH1530" s="20"/>
    </row>
    <row r="1531" spans="1:34">
      <c r="A1531" s="99" t="s">
        <v>587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235.87200000000001</v>
      </c>
      <c r="T1531" s="14">
        <f>(O1531/100)*(K1531*$K$9)</f>
        <v>623.70000000000005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345.072</v>
      </c>
      <c r="Y1531" s="14">
        <f t="shared" si="508"/>
        <v>893.7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1238.8</v>
      </c>
      <c r="AD1531" s="48">
        <f>(ROUND(AC1531-AC1525,1)/AC1525)</f>
        <v>0.16669805989828593</v>
      </c>
      <c r="AE1531" s="113"/>
      <c r="AF1531" s="60"/>
      <c r="AH1531" s="20"/>
    </row>
    <row r="1532" spans="1:34">
      <c r="A1532" s="99" t="s">
        <v>822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540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0</v>
      </c>
      <c r="T1532" s="14">
        <f>(O1532/100)*(K1532*$J$10)</f>
        <v>0</v>
      </c>
      <c r="U1532" s="14">
        <f>(P1532/100)*(K1532*$K$10)+(P1532/100)*(L1532*$L$10)</f>
        <v>0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109.2</v>
      </c>
      <c r="Y1532" s="14">
        <f t="shared" si="508"/>
        <v>0</v>
      </c>
      <c r="Z1532" s="14">
        <f t="shared" si="509"/>
        <v>540</v>
      </c>
      <c r="AA1532" s="14">
        <f t="shared" si="510"/>
        <v>0</v>
      </c>
      <c r="AB1532" s="14">
        <f t="shared" si="512"/>
        <v>0</v>
      </c>
      <c r="AC1532" s="15">
        <f t="shared" si="511"/>
        <v>649.20000000000005</v>
      </c>
      <c r="AD1532" s="48">
        <f>(ROUND(AC1532-AC1525,1)/AC1525)</f>
        <v>-0.38858542098323606</v>
      </c>
      <c r="AE1532" s="113"/>
      <c r="AF1532" s="60"/>
      <c r="AH1532" s="20"/>
    </row>
    <row r="1533" spans="1:34">
      <c r="A1533" s="99" t="s">
        <v>823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235.87200000000001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623.70000000000005</v>
      </c>
      <c r="W1533" s="14">
        <f>(R1533/100)*(K1533*$K$11)+(R1533/100)*(L1533*$L$11)</f>
        <v>0</v>
      </c>
      <c r="X1533" s="14">
        <f t="shared" si="507"/>
        <v>345.072</v>
      </c>
      <c r="Y1533" s="14">
        <f t="shared" si="508"/>
        <v>0</v>
      </c>
      <c r="Z1533" s="14">
        <f t="shared" si="509"/>
        <v>0</v>
      </c>
      <c r="AA1533" s="14">
        <f t="shared" si="510"/>
        <v>893.7</v>
      </c>
      <c r="AB1533" s="14">
        <f t="shared" si="512"/>
        <v>0</v>
      </c>
      <c r="AC1533" s="15">
        <f t="shared" si="511"/>
        <v>1238.8</v>
      </c>
      <c r="AD1533" s="48">
        <f>(ROUND(AC1533-AC1525,1)/AC1525)</f>
        <v>0.16669805989828593</v>
      </c>
      <c r="AE1533" s="113"/>
      <c r="AF1533" s="60"/>
      <c r="AH1533" s="20"/>
    </row>
    <row r="1534" spans="1:34">
      <c r="A1534" s="99" t="s">
        <v>824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235.87200000000001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623.70000000000005</v>
      </c>
      <c r="X1534" s="14">
        <f t="shared" si="507"/>
        <v>345.072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893.7</v>
      </c>
      <c r="AC1534" s="15">
        <f t="shared" si="511"/>
        <v>1238.8</v>
      </c>
      <c r="AD1534" s="48">
        <f>(ROUND(AC1534-AC1525,1)/AC1525)</f>
        <v>0.16669805989828593</v>
      </c>
      <c r="AE1534" s="113"/>
      <c r="AF1534" s="60"/>
      <c r="AH1534" s="20"/>
    </row>
    <row r="1535" spans="1:34">
      <c r="A1535" s="99" t="s">
        <v>825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1043.28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1295.28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1295.3</v>
      </c>
      <c r="AD1535" s="48">
        <f>(ROUND(AC1535-AC1525,1)/AC1525)</f>
        <v>0.21990958749293654</v>
      </c>
      <c r="AE1535" s="113"/>
      <c r="AF1535" s="60"/>
      <c r="AH1535" s="20"/>
    </row>
    <row r="1536" spans="1:34">
      <c r="A1536" s="99" t="s">
        <v>826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1043.28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1295.28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1295.3</v>
      </c>
      <c r="AD1536" s="48">
        <f>(ROUND(AC1536-AC1525,1)/AC1525)</f>
        <v>0.21990958749293654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1043.28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1295.28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1295.3</v>
      </c>
      <c r="AD1537" s="48">
        <f>(ROUND(AC1537-AC1525,1)/AC1525)</f>
        <v>0.21990958749293654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735.16800000000012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1003.9680000000001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1004</v>
      </c>
      <c r="AD1538" s="48">
        <f>(ROUND(AC1538-AC1525,1)/AC1525)</f>
        <v>-5.4435863627801846E-2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946.17600000000004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1214.9760000000001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1215</v>
      </c>
      <c r="AD1539" s="48">
        <f>(ROUND(AC1539-AC1525,1)/AC1525)</f>
        <v>0.14428329252213223</v>
      </c>
      <c r="AE1539" s="113" t="s">
        <v>792</v>
      </c>
      <c r="AF1539" s="60"/>
      <c r="AH1539" s="20"/>
    </row>
    <row r="1540" spans="1:34">
      <c r="A1540" s="106" t="s">
        <v>0</v>
      </c>
      <c r="B1540" s="90" t="s">
        <v>544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540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240</v>
      </c>
      <c r="X1540" s="52">
        <f t="shared" ref="X1540:X1549" si="513">N1540+S1540</f>
        <v>740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340</v>
      </c>
      <c r="AC1540" s="53">
        <f>ROUND(X1540+Y1540+Z1540+AA1540+AB1540,1)</f>
        <v>1080</v>
      </c>
      <c r="AD1540" s="58"/>
      <c r="AE1540" s="113"/>
      <c r="AF1540" s="60"/>
      <c r="AH1540" s="20"/>
    </row>
    <row r="1541" spans="1:34">
      <c r="A1541" s="99" t="s">
        <v>793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896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192</v>
      </c>
      <c r="X1541" s="14">
        <f t="shared" si="513"/>
        <v>1056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272</v>
      </c>
      <c r="AC1541" s="15">
        <f>ROUND(X1541+Y1541+Z1541+AA1541+AB1541,1)</f>
        <v>1328</v>
      </c>
      <c r="AD1541" s="48">
        <f>(ROUND(AC1541-AC1540,1)/AC1540)</f>
        <v>0.22962962962962963</v>
      </c>
      <c r="AE1541" s="113"/>
      <c r="AF1541" s="60"/>
      <c r="AH1541" s="20"/>
    </row>
    <row r="1542" spans="1:34">
      <c r="A1542" s="99" t="s">
        <v>794</v>
      </c>
      <c r="B1542" s="91">
        <v>12</v>
      </c>
      <c r="C1542" s="21" t="s">
        <v>827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504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224</v>
      </c>
      <c r="X1542" s="14">
        <f t="shared" si="513"/>
        <v>704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324</v>
      </c>
      <c r="AC1542" s="15">
        <f t="shared" ref="AC1542:AC1554" si="517">ROUND(X1542+Y1542+Z1542+AA1542+AB1542,1)</f>
        <v>1028</v>
      </c>
      <c r="AD1542" s="48">
        <f>(ROUND(AC1542-AC1540,1)/AC1540)</f>
        <v>-4.8148148148148148E-2</v>
      </c>
      <c r="AE1542" s="113"/>
      <c r="AF1542" s="60"/>
      <c r="AH1542" s="20"/>
    </row>
    <row r="1543" spans="1:34">
      <c r="A1543" s="99" t="s">
        <v>795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504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224</v>
      </c>
      <c r="X1543" s="14">
        <f t="shared" si="513"/>
        <v>704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324</v>
      </c>
      <c r="AC1543" s="15">
        <f t="shared" si="517"/>
        <v>1028</v>
      </c>
      <c r="AD1543" s="48">
        <f>(ROUND(AC1543-AC1540,1)/AC1540)</f>
        <v>-4.8148148148148148E-2</v>
      </c>
      <c r="AE1543" s="113"/>
      <c r="AF1543" s="60"/>
      <c r="AH1543" s="20"/>
    </row>
    <row r="1544" spans="1:34">
      <c r="A1544" s="99" t="s">
        <v>796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504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224</v>
      </c>
      <c r="X1544" s="14">
        <f t="shared" si="513"/>
        <v>704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324</v>
      </c>
      <c r="AC1544" s="15">
        <f t="shared" si="517"/>
        <v>1028</v>
      </c>
      <c r="AD1544" s="48">
        <f>(ROUND(AC1544-AC1540,1)/AC1540)</f>
        <v>-4.8148148148148148E-2</v>
      </c>
      <c r="AE1544" s="113"/>
      <c r="AF1544" s="60"/>
      <c r="AH1544" s="20"/>
    </row>
    <row r="1545" spans="1:34">
      <c r="A1545" s="99" t="s">
        <v>646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504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224</v>
      </c>
      <c r="X1545" s="14">
        <f t="shared" si="513"/>
        <v>704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324</v>
      </c>
      <c r="AC1545" s="15">
        <f t="shared" si="517"/>
        <v>1028</v>
      </c>
      <c r="AD1545" s="48">
        <f>(ROUND(AC1545-AC1540,1)/AC1540)</f>
        <v>-4.8148148148148148E-2</v>
      </c>
      <c r="AE1545" s="113"/>
      <c r="AF1545" s="60"/>
      <c r="AH1545" s="20"/>
    </row>
    <row r="1546" spans="1:34">
      <c r="A1546" s="99" t="s">
        <v>587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175.5</v>
      </c>
      <c r="T1546" s="14">
        <f>(O1546/100)*(K1546*$K$9)</f>
        <v>787.5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240.5</v>
      </c>
      <c r="Y1546" s="14">
        <f t="shared" si="514"/>
        <v>1050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1290.5</v>
      </c>
      <c r="AD1546" s="48">
        <f>(ROUND(AC1546-AC1540,1)/AC1540)</f>
        <v>0.19490740740740742</v>
      </c>
      <c r="AE1546" s="113"/>
      <c r="AF1546" s="60"/>
      <c r="AH1546" s="20"/>
    </row>
    <row r="1547" spans="1:34">
      <c r="A1547" s="99" t="s">
        <v>822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525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0</v>
      </c>
      <c r="T1547" s="14">
        <f>(O1547/100)*(K1547*$J$10)</f>
        <v>0</v>
      </c>
      <c r="U1547" s="14">
        <f>(P1547/100)*(K1547*$K$10)+(P1547/100)*(L1547*$L$10)</f>
        <v>0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65</v>
      </c>
      <c r="Y1547" s="14">
        <f t="shared" si="514"/>
        <v>0</v>
      </c>
      <c r="Z1547" s="14">
        <f t="shared" si="515"/>
        <v>525</v>
      </c>
      <c r="AA1547" s="14">
        <f t="shared" si="516"/>
        <v>0</v>
      </c>
      <c r="AB1547" s="14">
        <f t="shared" si="518"/>
        <v>0</v>
      </c>
      <c r="AC1547" s="15">
        <f t="shared" si="517"/>
        <v>590</v>
      </c>
      <c r="AD1547" s="48">
        <f>(ROUND(AC1547-AC1540,1)/AC1540)</f>
        <v>-0.45370370370370372</v>
      </c>
      <c r="AE1547" s="113"/>
      <c r="AF1547" s="60"/>
      <c r="AH1547" s="20"/>
    </row>
    <row r="1548" spans="1:34">
      <c r="A1548" s="99" t="s">
        <v>823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175.5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787.5</v>
      </c>
      <c r="W1548" s="14">
        <f>(R1548/100)*(K1548*$K$11)+(R1548/100)*(L1548*$L$11)</f>
        <v>0</v>
      </c>
      <c r="X1548" s="14">
        <f t="shared" si="513"/>
        <v>240.5</v>
      </c>
      <c r="Y1548" s="14">
        <f t="shared" si="514"/>
        <v>0</v>
      </c>
      <c r="Z1548" s="14">
        <f t="shared" si="515"/>
        <v>0</v>
      </c>
      <c r="AA1548" s="14">
        <f t="shared" si="516"/>
        <v>1050</v>
      </c>
      <c r="AB1548" s="14">
        <f t="shared" si="518"/>
        <v>0</v>
      </c>
      <c r="AC1548" s="15">
        <f t="shared" si="517"/>
        <v>1290.5</v>
      </c>
      <c r="AD1548" s="48">
        <f>(ROUND(AC1548-AC1540,1)/AC1540)</f>
        <v>0.19490740740740742</v>
      </c>
      <c r="AE1548" s="113"/>
      <c r="AF1548" s="60"/>
      <c r="AH1548" s="20"/>
    </row>
    <row r="1549" spans="1:34">
      <c r="A1549" s="99" t="s">
        <v>824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175.5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866.25</v>
      </c>
      <c r="X1549" s="14">
        <f t="shared" si="513"/>
        <v>240.5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1128.75</v>
      </c>
      <c r="AC1549" s="15">
        <f t="shared" si="517"/>
        <v>1369.3</v>
      </c>
      <c r="AD1549" s="48">
        <f>(ROUND(AC1549-AC1540,1)/AC1540)</f>
        <v>0.26787037037037037</v>
      </c>
      <c r="AE1549" s="113"/>
      <c r="AF1549" s="60"/>
      <c r="AH1549" s="20"/>
    </row>
    <row r="1550" spans="1:34">
      <c r="A1550" s="99" t="s">
        <v>825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765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360</v>
      </c>
      <c r="X1550" s="14">
        <f>N1550+S1550</f>
        <v>915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435</v>
      </c>
      <c r="AC1550" s="15">
        <f t="shared" si="517"/>
        <v>1350</v>
      </c>
      <c r="AD1550" s="48">
        <f>(ROUND(AC1550-AC1540,1)/AC1540)</f>
        <v>0.25</v>
      </c>
      <c r="AE1550" s="113"/>
      <c r="AF1550" s="60"/>
      <c r="AH1550" s="20"/>
    </row>
    <row r="1551" spans="1:34">
      <c r="A1551" s="99" t="s">
        <v>826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1154.25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1356.75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1356.8</v>
      </c>
      <c r="AD1551" s="48">
        <f>(ROUND(AC1551-AC1540,1)/AC1540)</f>
        <v>0.2562962962962963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1154.25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1356.75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1356.8</v>
      </c>
      <c r="AD1552" s="48">
        <f>(ROUND(AC1552-AC1540,1)/AC1540)</f>
        <v>0.2562962962962963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672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192</v>
      </c>
      <c r="X1553" s="14">
        <f t="shared" si="519"/>
        <v>832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272</v>
      </c>
      <c r="AC1553" s="15">
        <f t="shared" si="517"/>
        <v>1104</v>
      </c>
      <c r="AD1553" s="48">
        <f>(ROUND(AC1553-AC1540,1)/AC1540)</f>
        <v>2.2222222222222223E-2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696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192</v>
      </c>
      <c r="X1554" s="14">
        <f t="shared" si="519"/>
        <v>856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272</v>
      </c>
      <c r="AC1554" s="15">
        <f t="shared" si="517"/>
        <v>1128</v>
      </c>
      <c r="AD1554" s="48">
        <f>(ROUND(AC1554-AC1540,1)/AC1540)</f>
        <v>4.4444444444444446E-2</v>
      </c>
      <c r="AE1554" s="113" t="s">
        <v>792</v>
      </c>
      <c r="AF1554" s="60"/>
      <c r="AH1554" s="20"/>
    </row>
    <row r="1555" spans="1:34">
      <c r="A1555" s="106" t="s">
        <v>0</v>
      </c>
      <c r="B1555" s="92" t="s">
        <v>541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540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990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990</v>
      </c>
      <c r="AD1555" s="58"/>
      <c r="AE1555" s="113"/>
      <c r="AF1555" s="60"/>
      <c r="AH1555" s="20"/>
    </row>
    <row r="1556" spans="1:34">
      <c r="A1556" s="99" t="s">
        <v>793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819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1179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1179</v>
      </c>
      <c r="AD1556" s="48">
        <f>(ROUND(AC1556-AC1555,1)/AC1555)</f>
        <v>0.19090909090909092</v>
      </c>
      <c r="AE1556" s="113"/>
      <c r="AF1556" s="60"/>
      <c r="AH1556" s="20"/>
    </row>
    <row r="1557" spans="1:34">
      <c r="A1557" s="99" t="s">
        <v>794</v>
      </c>
      <c r="B1557" s="93">
        <v>0</v>
      </c>
      <c r="C1557" s="21" t="s">
        <v>827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504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954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954</v>
      </c>
      <c r="AD1557" s="48">
        <f>(ROUND(AC1557-AC1555,1)/AC1555)</f>
        <v>-3.6363636363636362E-2</v>
      </c>
      <c r="AE1557" s="113"/>
      <c r="AF1557" s="60"/>
      <c r="AH1557" s="20"/>
    </row>
    <row r="1558" spans="1:34">
      <c r="A1558" s="99" t="s">
        <v>795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504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954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954</v>
      </c>
      <c r="AD1558" s="48">
        <f>(ROUND(AC1558-AC1555,1)/AC1555)</f>
        <v>-3.6363636363636362E-2</v>
      </c>
      <c r="AE1558" s="113"/>
      <c r="AF1558" s="60"/>
      <c r="AH1558" s="20"/>
    </row>
    <row r="1559" spans="1:34">
      <c r="A1559" s="99" t="s">
        <v>796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504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954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954</v>
      </c>
      <c r="AD1559" s="48">
        <f>(ROUND(AC1559-AC1555,1)/AC1555)</f>
        <v>-3.6363636363636362E-2</v>
      </c>
      <c r="AE1559" s="113"/>
      <c r="AF1559" s="60"/>
      <c r="AH1559" s="20"/>
    </row>
    <row r="1560" spans="1:34">
      <c r="A1560" s="99" t="s">
        <v>646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504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954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954</v>
      </c>
      <c r="AD1560" s="48">
        <f>(ROUND(AC1560-AC1555,1)/AC1555)</f>
        <v>-3.6363636363636362E-2</v>
      </c>
      <c r="AE1560" s="113"/>
      <c r="AF1560" s="60"/>
      <c r="AH1560" s="20"/>
    </row>
    <row r="1561" spans="1:34">
      <c r="A1561" s="99" t="s">
        <v>587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174.72</v>
      </c>
      <c r="T1561" s="14">
        <f>(O1561/100)*(K1561*$K$9)</f>
        <v>567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320.32</v>
      </c>
      <c r="Y1561" s="14">
        <f t="shared" si="521"/>
        <v>882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1202.3</v>
      </c>
      <c r="AD1561" s="48">
        <f>(ROUND(AC1561-AC1555,1)/AC1555)</f>
        <v>0.21444444444444447</v>
      </c>
      <c r="AE1561" s="113"/>
      <c r="AF1561" s="60"/>
      <c r="AH1561" s="20"/>
    </row>
    <row r="1562" spans="1:34">
      <c r="A1562" s="99" t="s">
        <v>822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630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0</v>
      </c>
      <c r="T1562" s="14">
        <f>(O1562/100)*(K1562*$J$10)</f>
        <v>0</v>
      </c>
      <c r="U1562" s="14">
        <f>(P1562/100)*(K1562*$K$10)+(P1562/100)*(L1562*$L$10)</f>
        <v>0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145.6</v>
      </c>
      <c r="Y1562" s="14">
        <f t="shared" si="521"/>
        <v>0</v>
      </c>
      <c r="Z1562" s="14">
        <f t="shared" si="522"/>
        <v>630</v>
      </c>
      <c r="AA1562" s="14">
        <f t="shared" si="523"/>
        <v>0</v>
      </c>
      <c r="AB1562" s="14">
        <f t="shared" si="527"/>
        <v>0</v>
      </c>
      <c r="AC1562" s="15">
        <f t="shared" si="526"/>
        <v>775.6</v>
      </c>
      <c r="AD1562" s="48">
        <f>(ROUND(AC1562-AC1555,1)/AC1555)</f>
        <v>-0.21656565656565657</v>
      </c>
      <c r="AE1562" s="113"/>
      <c r="AF1562" s="60"/>
      <c r="AH1562" s="20"/>
    </row>
    <row r="1563" spans="1:34">
      <c r="A1563" s="99" t="s">
        <v>823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174.72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567</v>
      </c>
      <c r="W1563" s="14">
        <f>(R1563/100)*(K1563*$K$11)+(R1563/100)*(L1563*$L$11)</f>
        <v>0</v>
      </c>
      <c r="X1563" s="14">
        <f t="shared" si="520"/>
        <v>320.32</v>
      </c>
      <c r="Y1563" s="14">
        <f t="shared" si="521"/>
        <v>0</v>
      </c>
      <c r="Z1563" s="14">
        <f t="shared" si="522"/>
        <v>0</v>
      </c>
      <c r="AA1563" s="14">
        <f t="shared" si="523"/>
        <v>882</v>
      </c>
      <c r="AB1563" s="14">
        <f t="shared" si="527"/>
        <v>0</v>
      </c>
      <c r="AC1563" s="15">
        <f t="shared" si="526"/>
        <v>1202.3</v>
      </c>
      <c r="AD1563" s="48">
        <f>(ROUND(AC1563-AC1555,1)/AC1555)</f>
        <v>0.21444444444444447</v>
      </c>
      <c r="AE1563" s="113"/>
      <c r="AF1563" s="60"/>
      <c r="AH1563" s="20"/>
    </row>
    <row r="1564" spans="1:34">
      <c r="A1564" s="99" t="s">
        <v>824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174.72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567</v>
      </c>
      <c r="X1564" s="14">
        <f t="shared" si="520"/>
        <v>320.32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882</v>
      </c>
      <c r="AC1564" s="15">
        <f t="shared" si="526"/>
        <v>1202.3</v>
      </c>
      <c r="AD1564" s="48">
        <f>(ROUND(AC1564-AC1555,1)/AC1555)</f>
        <v>0.21444444444444447</v>
      </c>
      <c r="AE1564" s="113"/>
      <c r="AF1564" s="60"/>
      <c r="AH1564" s="20"/>
    </row>
    <row r="1565" spans="1:34">
      <c r="A1565" s="99" t="s">
        <v>825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992.25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1329.75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1329.8</v>
      </c>
      <c r="AD1565" s="48">
        <f>(ROUND(AC1565-AC1555,1)/AC1555)</f>
        <v>0.34323232323232322</v>
      </c>
      <c r="AE1565" s="113"/>
      <c r="AF1565" s="60"/>
      <c r="AH1565" s="20"/>
    </row>
    <row r="1566" spans="1:34">
      <c r="A1566" s="99" t="s">
        <v>826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992.25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1329.75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1329.8</v>
      </c>
      <c r="AD1566" s="48">
        <f>(ROUND(AC1566-AC1555,1)/AC1555)</f>
        <v>0.34323232323232322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992.25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1329.75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1329.8</v>
      </c>
      <c r="AD1567" s="48">
        <f>(ROUND(AC1567-AC1555,1)/AC1555)</f>
        <v>0.34323232323232322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630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990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990</v>
      </c>
      <c r="AD1568" s="48">
        <f>(ROUND(AC1568-AC1555,1)/AC1555)</f>
        <v>0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810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1170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1170</v>
      </c>
      <c r="AD1569" s="48">
        <f>(ROUND(AC1569-AC1555,1)/AC1555)</f>
        <v>0.18181818181818182</v>
      </c>
      <c r="AE1569" s="113" t="s">
        <v>792</v>
      </c>
      <c r="AF1569" s="60"/>
      <c r="AH1569" s="20"/>
    </row>
    <row r="1570" spans="1:34">
      <c r="A1570" s="106" t="s">
        <v>0</v>
      </c>
      <c r="B1570" s="90" t="s">
        <v>864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579.59999999999991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855.59999999999991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1005.6</v>
      </c>
      <c r="AD1570" s="58"/>
      <c r="AE1570" s="113"/>
      <c r="AF1570" s="60"/>
      <c r="AH1570" s="20"/>
    </row>
    <row r="1571" spans="1:34">
      <c r="A1571" s="99" t="s">
        <v>793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850.08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1070.8800000000001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1190.9000000000001</v>
      </c>
      <c r="AD1571" s="48">
        <f>(ROUND(AC1571-AC1570,1)/AC1570)</f>
        <v>0.1842680986475736</v>
      </c>
      <c r="AE1571" s="113"/>
      <c r="AF1571" s="60"/>
      <c r="AH1571" s="20"/>
    </row>
    <row r="1572" spans="1:34">
      <c r="A1572" s="99" t="s">
        <v>794</v>
      </c>
      <c r="B1572" s="91">
        <v>10</v>
      </c>
      <c r="C1572" s="21" t="s">
        <v>827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540.95999999999992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816.95999999999992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967</v>
      </c>
      <c r="AD1572" s="48">
        <f>(ROUND(AC1572-AC1570,1)/AC1570)</f>
        <v>-3.8385043754972155E-2</v>
      </c>
      <c r="AE1572" s="113"/>
      <c r="AF1572" s="60"/>
      <c r="AH1572" s="20"/>
    </row>
    <row r="1573" spans="1:34">
      <c r="A1573" s="99" t="s">
        <v>795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540.95999999999992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816.95999999999992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967</v>
      </c>
      <c r="AD1573" s="48">
        <f>(ROUND(AC1573-AC1570,1)/AC1570)</f>
        <v>-3.8385043754972155E-2</v>
      </c>
      <c r="AE1573" s="113"/>
      <c r="AF1573" s="60"/>
      <c r="AH1573" s="20"/>
    </row>
    <row r="1574" spans="1:34">
      <c r="A1574" s="99" t="s">
        <v>796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540.95999999999992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816.95999999999992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967</v>
      </c>
      <c r="AD1574" s="48">
        <f>(ROUND(AC1574-AC1570,1)/AC1570)</f>
        <v>-3.8385043754972155E-2</v>
      </c>
      <c r="AE1574" s="113"/>
      <c r="AF1574" s="60"/>
      <c r="AH1574" s="20"/>
    </row>
    <row r="1575" spans="1:34">
      <c r="A1575" s="99" t="s">
        <v>646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540.95999999999992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816.95999999999992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967</v>
      </c>
      <c r="AD1575" s="48">
        <f>(ROUND(AC1575-AC1570,1)/AC1570)</f>
        <v>-3.8385043754972155E-2</v>
      </c>
      <c r="AE1575" s="113"/>
      <c r="AF1575" s="60"/>
      <c r="AH1575" s="20"/>
    </row>
    <row r="1576" spans="1:34">
      <c r="A1576" s="99" t="s">
        <v>587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188.37</v>
      </c>
      <c r="T1576" s="14">
        <f>(O1576/100)*(K1576*$K$9)</f>
        <v>708.75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278.07</v>
      </c>
      <c r="Y1576" s="14">
        <f t="shared" si="521"/>
        <v>971.25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1249.3</v>
      </c>
      <c r="AD1576" s="48">
        <f>(ROUND(AC1576-AC1570,1)/AC1570)</f>
        <v>0.2423428798727128</v>
      </c>
      <c r="AE1576" s="113"/>
      <c r="AF1576" s="60"/>
      <c r="AH1576" s="20"/>
    </row>
    <row r="1577" spans="1:34">
      <c r="A1577" s="99" t="s">
        <v>822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525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0</v>
      </c>
      <c r="T1577" s="14">
        <f>(O1577/100)*(K1577*$J$10)</f>
        <v>0</v>
      </c>
      <c r="U1577" s="14">
        <f>(P1577/100)*(K1577*$K$10)+(P1577/100)*(L1577*$L$10)</f>
        <v>0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89.7</v>
      </c>
      <c r="Y1577" s="14">
        <f t="shared" si="521"/>
        <v>0</v>
      </c>
      <c r="Z1577" s="14">
        <f t="shared" si="522"/>
        <v>525</v>
      </c>
      <c r="AA1577" s="14">
        <f t="shared" si="523"/>
        <v>0</v>
      </c>
      <c r="AB1577" s="14">
        <f t="shared" si="529"/>
        <v>0</v>
      </c>
      <c r="AC1577" s="15">
        <f t="shared" si="528"/>
        <v>614.70000000000005</v>
      </c>
      <c r="AD1577" s="48">
        <f>(ROUND(AC1577-AC1570,1)/AC1570)</f>
        <v>-0.38872315035799521</v>
      </c>
      <c r="AE1577" s="113"/>
      <c r="AF1577" s="60"/>
      <c r="AH1577" s="20"/>
    </row>
    <row r="1578" spans="1:34">
      <c r="A1578" s="99" t="s">
        <v>823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188.37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708.75</v>
      </c>
      <c r="W1578" s="14">
        <f>(R1578/100)*(K1578*$K$11)+(R1578/100)*(L1578*$L$11)</f>
        <v>0</v>
      </c>
      <c r="X1578" s="14">
        <f t="shared" si="520"/>
        <v>278.07</v>
      </c>
      <c r="Y1578" s="14">
        <f t="shared" si="521"/>
        <v>0</v>
      </c>
      <c r="Z1578" s="14">
        <f t="shared" si="522"/>
        <v>0</v>
      </c>
      <c r="AA1578" s="14">
        <f t="shared" si="523"/>
        <v>971.25</v>
      </c>
      <c r="AB1578" s="14">
        <f t="shared" si="529"/>
        <v>0</v>
      </c>
      <c r="AC1578" s="15">
        <f t="shared" si="528"/>
        <v>1249.3</v>
      </c>
      <c r="AD1578" s="48">
        <f>(ROUND(AC1578-AC1570,1)/AC1570)</f>
        <v>0.2423428798727128</v>
      </c>
      <c r="AE1578" s="113"/>
      <c r="AF1578" s="60"/>
      <c r="AH1578" s="20"/>
    </row>
    <row r="1579" spans="1:34">
      <c r="A1579" s="99" t="s">
        <v>824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188.37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787.5</v>
      </c>
      <c r="X1579" s="14">
        <f t="shared" si="520"/>
        <v>278.07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1050</v>
      </c>
      <c r="AC1579" s="15">
        <f t="shared" si="528"/>
        <v>1328.1</v>
      </c>
      <c r="AD1579" s="48">
        <f>(ROUND(AC1579-AC1570,1)/AC1570)</f>
        <v>0.32070405727923629</v>
      </c>
      <c r="AE1579" s="113"/>
      <c r="AF1579" s="60"/>
      <c r="AH1579" s="20"/>
    </row>
    <row r="1580" spans="1:34">
      <c r="A1580" s="99" t="s">
        <v>825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745.19999999999993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168.75</v>
      </c>
      <c r="X1580" s="14">
        <f>N1580+S1580</f>
        <v>952.19999999999993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281.25</v>
      </c>
      <c r="AC1580" s="15">
        <f t="shared" si="528"/>
        <v>1233.5</v>
      </c>
      <c r="AD1580" s="48">
        <f>(ROUND(AC1580-AC1570,1)/AC1570)</f>
        <v>0.22663086714399364</v>
      </c>
      <c r="AE1580" s="113"/>
      <c r="AF1580" s="60"/>
      <c r="AH1580" s="20"/>
    </row>
    <row r="1581" spans="1:34">
      <c r="A1581" s="99" t="s">
        <v>826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1023.75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1286.25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1286.3</v>
      </c>
      <c r="AD1581" s="48">
        <f>(ROUND(AC1581-AC1570,1)/AC1570)</f>
        <v>0.27913683373110582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1023.75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1286.25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1286.3</v>
      </c>
      <c r="AD1582" s="48">
        <f>(ROUND(AC1582-AC1570,1)/AC1570)</f>
        <v>0.27913683373110582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678.96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899.76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1019.8</v>
      </c>
      <c r="AD1583" s="48">
        <f>(ROUND(AC1583-AC1570,1)/AC1570)</f>
        <v>1.4120922832140014E-2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866.6400000000001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1087.44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1207.4000000000001</v>
      </c>
      <c r="AD1584" s="48">
        <f>(ROUND(AC1584-AC1570,1)/AC1570)</f>
        <v>0.20067621320604614</v>
      </c>
      <c r="AE1584" s="113" t="s">
        <v>792</v>
      </c>
      <c r="AF1584" s="60"/>
      <c r="AH1584" s="20"/>
    </row>
    <row r="1585" spans="1:34">
      <c r="A1585" s="106" t="s">
        <v>0</v>
      </c>
      <c r="B1585" s="92" t="s">
        <v>865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570.24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834.24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994.2</v>
      </c>
      <c r="AD1585" s="58"/>
      <c r="AE1585" s="113"/>
      <c r="AF1585" s="60"/>
      <c r="AH1585" s="20"/>
    </row>
    <row r="1586" spans="1:34">
      <c r="A1586" s="99" t="s">
        <v>793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739.2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950.40000000000009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1078.4000000000001</v>
      </c>
      <c r="AD1586" s="48">
        <f>(ROUND(AC1586-AC1585,1)/AC1585)</f>
        <v>8.4691209012271174E-2</v>
      </c>
      <c r="AE1586" s="113"/>
      <c r="AF1586" s="60"/>
      <c r="AH1586" s="20"/>
    </row>
    <row r="1587" spans="1:34">
      <c r="A1587" s="99" t="s">
        <v>794</v>
      </c>
      <c r="B1587" s="93">
        <v>10</v>
      </c>
      <c r="C1587" s="21" t="s">
        <v>827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532.22400000000005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796.22400000000005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956.2</v>
      </c>
      <c r="AD1587" s="48">
        <f>(ROUND(AC1587-AC1585,1)/AC1585)</f>
        <v>-3.8221685777509555E-2</v>
      </c>
      <c r="AE1587" s="113"/>
      <c r="AF1587" s="60"/>
      <c r="AH1587" s="20"/>
    </row>
    <row r="1588" spans="1:34">
      <c r="A1588" s="99" t="s">
        <v>795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532.22400000000005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796.22400000000005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956.2</v>
      </c>
      <c r="AD1588" s="48">
        <f>(ROUND(AC1588-AC1585,1)/AC1585)</f>
        <v>-3.8221685777509555E-2</v>
      </c>
      <c r="AE1588" s="113"/>
      <c r="AF1588" s="60"/>
      <c r="AH1588" s="20"/>
    </row>
    <row r="1589" spans="1:34">
      <c r="A1589" s="99" t="s">
        <v>796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532.22400000000005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796.22400000000005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956.2</v>
      </c>
      <c r="AD1589" s="48">
        <f>(ROUND(AC1589-AC1585,1)/AC1585)</f>
        <v>-3.8221685777509555E-2</v>
      </c>
      <c r="AE1589" s="113"/>
      <c r="AF1589" s="60"/>
      <c r="AH1589" s="20"/>
    </row>
    <row r="1590" spans="1:34">
      <c r="A1590" s="99" t="s">
        <v>646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532.22400000000005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796.22400000000005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956.2</v>
      </c>
      <c r="AD1590" s="48">
        <f>(ROUND(AC1590-AC1585,1)/AC1585)</f>
        <v>-3.8221685777509555E-2</v>
      </c>
      <c r="AE1590" s="113"/>
      <c r="AF1590" s="60"/>
      <c r="AH1590" s="20"/>
    </row>
    <row r="1591" spans="1:34">
      <c r="A1591" s="99" t="s">
        <v>587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235.87200000000001</v>
      </c>
      <c r="T1591" s="14">
        <f>(O1591/100)*(K1591*$K$9)</f>
        <v>693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345.072</v>
      </c>
      <c r="Y1591" s="14">
        <f t="shared" si="521"/>
        <v>903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1248.0999999999999</v>
      </c>
      <c r="AD1591" s="48">
        <f>(ROUND(AC1591-AC1585,1)/AC1585)</f>
        <v>0.25538121102393885</v>
      </c>
      <c r="AE1591" s="113"/>
      <c r="AF1591" s="60"/>
      <c r="AH1591" s="20"/>
    </row>
    <row r="1592" spans="1:34">
      <c r="A1592" s="99" t="s">
        <v>822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420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0</v>
      </c>
      <c r="T1592" s="14">
        <f>(O1592/100)*(K1592*$J$10)</f>
        <v>0</v>
      </c>
      <c r="U1592" s="14">
        <f>(P1592/100)*(K1592*$K$10)+(P1592/100)*(L1592*$L$10)</f>
        <v>0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109.2</v>
      </c>
      <c r="Y1592" s="14">
        <f t="shared" si="521"/>
        <v>0</v>
      </c>
      <c r="Z1592" s="14">
        <f t="shared" si="522"/>
        <v>420</v>
      </c>
      <c r="AA1592" s="14">
        <f t="shared" si="523"/>
        <v>0</v>
      </c>
      <c r="AB1592" s="14">
        <f t="shared" si="531"/>
        <v>0</v>
      </c>
      <c r="AC1592" s="15">
        <f t="shared" si="530"/>
        <v>529.20000000000005</v>
      </c>
      <c r="AD1592" s="48">
        <f>(ROUND(AC1592-AC1585,1)/AC1585)</f>
        <v>-0.46771273385636691</v>
      </c>
      <c r="AE1592" s="113"/>
      <c r="AF1592" s="60"/>
      <c r="AH1592" s="20"/>
    </row>
    <row r="1593" spans="1:34">
      <c r="A1593" s="99" t="s">
        <v>823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235.87200000000001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693</v>
      </c>
      <c r="W1593" s="14">
        <f>(R1593/100)*(K1593*$K$11)+(R1593/100)*(L1593*$L$11)</f>
        <v>0</v>
      </c>
      <c r="X1593" s="14">
        <f t="shared" si="520"/>
        <v>345.072</v>
      </c>
      <c r="Y1593" s="14">
        <f t="shared" si="521"/>
        <v>0</v>
      </c>
      <c r="Z1593" s="14">
        <f t="shared" si="522"/>
        <v>0</v>
      </c>
      <c r="AA1593" s="14">
        <f t="shared" si="523"/>
        <v>903</v>
      </c>
      <c r="AB1593" s="14">
        <f t="shared" si="531"/>
        <v>0</v>
      </c>
      <c r="AC1593" s="15">
        <f t="shared" si="530"/>
        <v>1248.0999999999999</v>
      </c>
      <c r="AD1593" s="48">
        <f>(ROUND(AC1593-AC1585,1)/AC1585)</f>
        <v>0.25538121102393885</v>
      </c>
      <c r="AE1593" s="113"/>
      <c r="AF1593" s="60"/>
      <c r="AH1593" s="20"/>
    </row>
    <row r="1594" spans="1:34">
      <c r="A1594" s="99" t="s">
        <v>824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235.87200000000001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693</v>
      </c>
      <c r="X1594" s="14">
        <f t="shared" si="520"/>
        <v>345.072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903</v>
      </c>
      <c r="AC1594" s="15">
        <f t="shared" si="530"/>
        <v>1248.0999999999999</v>
      </c>
      <c r="AD1594" s="48">
        <f>(ROUND(AC1594-AC1585,1)/AC1585)</f>
        <v>0.25538121102393885</v>
      </c>
      <c r="AE1594" s="113"/>
      <c r="AF1594" s="60"/>
      <c r="AH1594" s="20"/>
    </row>
    <row r="1595" spans="1:34">
      <c r="A1595" s="99" t="s">
        <v>825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724.68</v>
      </c>
      <c r="T1595" s="14">
        <f>(O1595/100)*(K1595*$K$13)+(O1595/100)*(M1595*$M$13)</f>
        <v>0</v>
      </c>
      <c r="U1595" s="14">
        <f>(P1595/100)*(K1595*$K$13)+(P1595/100)*(L1595*$L$13)+(P1595/100)*(M1595*$M$13)</f>
        <v>180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922.68</v>
      </c>
      <c r="Y1595" s="14">
        <f t="shared" si="521"/>
        <v>0</v>
      </c>
      <c r="Z1595" s="14">
        <f t="shared" si="522"/>
        <v>300</v>
      </c>
      <c r="AA1595" s="14">
        <f t="shared" si="523"/>
        <v>0</v>
      </c>
      <c r="AB1595" s="14">
        <f t="shared" si="531"/>
        <v>0</v>
      </c>
      <c r="AC1595" s="15">
        <f t="shared" si="530"/>
        <v>1222.7</v>
      </c>
      <c r="AD1595" s="48">
        <f>(ROUND(AC1595-AC1585,1)/AC1585)</f>
        <v>0.22983303158318244</v>
      </c>
      <c r="AE1595" s="113"/>
      <c r="AF1595" s="60"/>
      <c r="AH1595" s="20"/>
    </row>
    <row r="1596" spans="1:34">
      <c r="A1596" s="99" t="s">
        <v>826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1093.5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1318.5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1318.5</v>
      </c>
      <c r="AD1596" s="48">
        <f>(ROUND(AC1596-AC1585,1)/AC1585)</f>
        <v>0.32619191309595652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1093.5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1318.5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1318.5</v>
      </c>
      <c r="AD1597" s="48">
        <f>(ROUND(AC1597-AC1585,1)/AC1585)</f>
        <v>0.32619191309595652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606.14400000000001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817.34400000000005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945.3</v>
      </c>
      <c r="AD1598" s="48">
        <f>(ROUND(AC1598-AC1585,1)/AC1585)</f>
        <v>-4.9185274592637294E-2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781.44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992.6400000000001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1120.5999999999999</v>
      </c>
      <c r="AD1599" s="48">
        <f>(ROUND(AC1599-AC1585,1)/AC1585)</f>
        <v>0.1271373969020318</v>
      </c>
      <c r="AE1599" s="113" t="s">
        <v>792</v>
      </c>
      <c r="AF1599" s="60"/>
      <c r="AH1599" s="20"/>
    </row>
    <row r="1600" spans="1:34">
      <c r="A1600" s="106" t="s">
        <v>0</v>
      </c>
      <c r="B1600" s="90" t="s">
        <v>893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748.80000000000007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1060.8000000000002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1060.8</v>
      </c>
      <c r="AD1600" s="58"/>
      <c r="AE1600" s="113"/>
      <c r="AF1600" s="60"/>
      <c r="AH1600" s="20"/>
    </row>
    <row r="1601" spans="1:34">
      <c r="A1601" s="99" t="s">
        <v>793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960.96000000000015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1210.5600000000002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1210.5999999999999</v>
      </c>
      <c r="AD1601" s="48">
        <f>(ROUND(AC1601-AC1600,1)/AC1600)</f>
        <v>0.14121417797888389</v>
      </c>
      <c r="AE1601" s="113"/>
      <c r="AF1601" s="60"/>
      <c r="AH1601" s="20"/>
    </row>
    <row r="1602" spans="1:34">
      <c r="A1602" s="99" t="s">
        <v>794</v>
      </c>
      <c r="B1602" s="91">
        <v>0</v>
      </c>
      <c r="C1602" s="21" t="s">
        <v>827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698.88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1010.88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1010.9</v>
      </c>
      <c r="AD1602" s="48">
        <f>(ROUND(AC1602-AC1600,1)/AC1600)</f>
        <v>-4.7039969834087481E-2</v>
      </c>
      <c r="AE1602" s="113"/>
      <c r="AF1602" s="60"/>
      <c r="AH1602" s="20"/>
    </row>
    <row r="1603" spans="1:34">
      <c r="A1603" s="99" t="s">
        <v>795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698.88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1010.88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1010.9</v>
      </c>
      <c r="AD1603" s="48">
        <f>(ROUND(AC1603-AC1600,1)/AC1600)</f>
        <v>-4.7039969834087481E-2</v>
      </c>
      <c r="AE1603" s="113"/>
      <c r="AF1603" s="60"/>
      <c r="AH1603" s="20"/>
    </row>
    <row r="1604" spans="1:34">
      <c r="A1604" s="99" t="s">
        <v>796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698.88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1010.88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1010.9</v>
      </c>
      <c r="AD1604" s="48">
        <f>(ROUND(AC1604-AC1600,1)/AC1600)</f>
        <v>-4.7039969834087481E-2</v>
      </c>
      <c r="AE1604" s="113"/>
      <c r="AF1604" s="60"/>
      <c r="AH1604" s="20"/>
    </row>
    <row r="1605" spans="1:34">
      <c r="A1605" s="99" t="s">
        <v>646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698.88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1010.88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1010.9</v>
      </c>
      <c r="AD1605" s="48">
        <f>(ROUND(AC1605-AC1600,1)/AC1600)</f>
        <v>-4.7039969834087481E-2</v>
      </c>
      <c r="AE1605" s="113"/>
      <c r="AF1605" s="60"/>
      <c r="AH1605" s="20"/>
    </row>
    <row r="1606" spans="1:34">
      <c r="A1606" s="99" t="s">
        <v>587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243.36</v>
      </c>
      <c r="T1606" s="14">
        <f>(O1606/100)*(K1606*$K$9)</f>
        <v>657.9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344.76</v>
      </c>
      <c r="Y1606" s="14">
        <f t="shared" si="533"/>
        <v>912.9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1257.7</v>
      </c>
      <c r="AD1606" s="48">
        <f>(ROUND(AC1606-AC1600,1)/AC1600)</f>
        <v>0.18561463046757165</v>
      </c>
      <c r="AE1606" s="113"/>
      <c r="AF1606" s="60"/>
      <c r="AH1606" s="20"/>
    </row>
    <row r="1607" spans="1:34">
      <c r="A1607" s="99" t="s">
        <v>822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510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0</v>
      </c>
      <c r="T1607" s="14">
        <f>(O1607/100)*(K1607*$J$10)</f>
        <v>0</v>
      </c>
      <c r="U1607" s="14">
        <f>(P1607/100)*(K1607*$K$10)+(P1607/100)*(L1607*$L$10)</f>
        <v>0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101.4</v>
      </c>
      <c r="Y1607" s="14">
        <f t="shared" si="533"/>
        <v>0</v>
      </c>
      <c r="Z1607" s="14">
        <f t="shared" si="534"/>
        <v>510</v>
      </c>
      <c r="AA1607" s="14">
        <f t="shared" si="535"/>
        <v>0</v>
      </c>
      <c r="AB1607" s="14">
        <f t="shared" si="537"/>
        <v>0</v>
      </c>
      <c r="AC1607" s="15">
        <f t="shared" si="536"/>
        <v>611.4</v>
      </c>
      <c r="AD1607" s="48">
        <f>(ROUND(AC1607-AC1600,1)/AC1600)</f>
        <v>-0.42364253393665158</v>
      </c>
      <c r="AE1607" s="113"/>
      <c r="AF1607" s="60"/>
      <c r="AH1607" s="20"/>
    </row>
    <row r="1608" spans="1:34">
      <c r="A1608" s="99" t="s">
        <v>823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243.36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657.9</v>
      </c>
      <c r="W1608" s="14">
        <f>(R1608/100)*(K1608*$K$11)+(R1608/100)*(L1608*$L$11)</f>
        <v>0</v>
      </c>
      <c r="X1608" s="14">
        <f t="shared" si="532"/>
        <v>344.76</v>
      </c>
      <c r="Y1608" s="14">
        <f t="shared" si="533"/>
        <v>0</v>
      </c>
      <c r="Z1608" s="14">
        <f t="shared" si="534"/>
        <v>0</v>
      </c>
      <c r="AA1608" s="14">
        <f t="shared" si="535"/>
        <v>912.9</v>
      </c>
      <c r="AB1608" s="14">
        <f t="shared" si="537"/>
        <v>0</v>
      </c>
      <c r="AC1608" s="15">
        <f t="shared" si="536"/>
        <v>1257.7</v>
      </c>
      <c r="AD1608" s="48">
        <f>(ROUND(AC1608-AC1600,1)/AC1600)</f>
        <v>0.18561463046757165</v>
      </c>
      <c r="AE1608" s="113"/>
      <c r="AF1608" s="60"/>
      <c r="AH1608" s="20"/>
    </row>
    <row r="1609" spans="1:34">
      <c r="A1609" s="99" t="s">
        <v>824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243.36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657.9</v>
      </c>
      <c r="X1609" s="14">
        <f t="shared" si="532"/>
        <v>344.76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912.9</v>
      </c>
      <c r="AC1609" s="15">
        <f t="shared" si="536"/>
        <v>1257.7</v>
      </c>
      <c r="AD1609" s="48">
        <f>(ROUND(AC1609-AC1600,1)/AC1600)</f>
        <v>0.18561463046757165</v>
      </c>
      <c r="AE1609" s="113"/>
      <c r="AF1609" s="60"/>
      <c r="AH1609" s="20"/>
    </row>
    <row r="1610" spans="1:34">
      <c r="A1610" s="99" t="s">
        <v>825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1088.0999999999999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1322.1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1322.1</v>
      </c>
      <c r="AD1610" s="48">
        <f>(ROUND(AC1610-AC1600,1)/AC1600)</f>
        <v>0.24632352941176472</v>
      </c>
      <c r="AE1610" s="113"/>
      <c r="AF1610" s="60"/>
      <c r="AH1610" s="20"/>
    </row>
    <row r="1611" spans="1:34">
      <c r="A1611" s="99" t="s">
        <v>826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1088.0999999999999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1322.1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1322.1</v>
      </c>
      <c r="AD1611" s="48">
        <f>(ROUND(AC1611-AC1600,1)/AC1600)</f>
        <v>0.24632352941176472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1088.0999999999999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1322.1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1322.1</v>
      </c>
      <c r="AD1612" s="48">
        <f>(ROUND(AC1612-AC1600,1)/AC1600)</f>
        <v>0.24632352941176472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693.88800000000015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943.48800000000017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943.5</v>
      </c>
      <c r="AD1613" s="48">
        <f>(ROUND(AC1613-AC1600,1)/AC1600)</f>
        <v>-0.11057692307692307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1067.0400000000002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1316.6400000000003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1316.6</v>
      </c>
      <c r="AD1614" s="48">
        <f>(ROUND(AC1614-AC1600,1)/AC1600)</f>
        <v>0.24113876319758676</v>
      </c>
      <c r="AE1614" s="113" t="s">
        <v>792</v>
      </c>
      <c r="AF1614" s="60"/>
      <c r="AH1614" s="20"/>
    </row>
    <row r="1615" spans="1:34">
      <c r="A1615" s="107"/>
      <c r="B1615" s="155" t="s">
        <v>343</v>
      </c>
      <c r="C1615" s="152"/>
      <c r="D1615" s="152"/>
      <c r="E1615" s="152"/>
      <c r="F1615" s="152"/>
      <c r="G1615" s="152"/>
      <c r="H1615" s="152"/>
      <c r="I1615" s="152"/>
      <c r="J1615" s="152"/>
      <c r="K1615" s="152"/>
      <c r="L1615" s="152"/>
      <c r="M1615" s="152"/>
      <c r="N1615" s="152"/>
      <c r="O1615" s="152"/>
      <c r="P1615" s="152"/>
      <c r="Q1615" s="152"/>
      <c r="R1615" s="152"/>
      <c r="S1615" s="152"/>
      <c r="T1615" s="152"/>
      <c r="U1615" s="152"/>
      <c r="V1615" s="152"/>
      <c r="W1615" s="152"/>
      <c r="X1615" s="152"/>
      <c r="Y1615" s="152"/>
      <c r="Z1615" s="152"/>
      <c r="AA1615" s="152"/>
      <c r="AB1615" s="152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441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651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651</v>
      </c>
      <c r="AD1616" s="48">
        <v>0</v>
      </c>
      <c r="AE1616" s="113"/>
      <c r="AF1616" s="60"/>
      <c r="AH1616" s="20"/>
    </row>
    <row r="1617" spans="1:34">
      <c r="A1617" s="99" t="s">
        <v>793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558.6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726.6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726.6</v>
      </c>
      <c r="AD1617" s="48">
        <f>(ROUND(AC1617-AC1616,1)/AC1616)</f>
        <v>0.11612903225806451</v>
      </c>
      <c r="AE1617" s="113"/>
      <c r="AF1617" s="60"/>
      <c r="AH1617" s="20"/>
    </row>
    <row r="1618" spans="1:34">
      <c r="A1618" s="99" t="s">
        <v>794</v>
      </c>
      <c r="B1618" s="87">
        <v>12</v>
      </c>
      <c r="C1618" s="21" t="s">
        <v>827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411.6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621.6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621.6</v>
      </c>
      <c r="AD1618" s="48">
        <f>(ROUND(AC1618-AC1616,1)/AC1616)</f>
        <v>-4.5161290322580643E-2</v>
      </c>
      <c r="AE1618" s="113"/>
      <c r="AF1618" s="60"/>
      <c r="AH1618" s="20"/>
    </row>
    <row r="1619" spans="1:34">
      <c r="A1619" s="99" t="s">
        <v>795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411.6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621.6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621.6</v>
      </c>
      <c r="AD1619" s="48">
        <f>(ROUND(AC1619-AC1616,1)/AC1616)</f>
        <v>-4.5161290322580643E-2</v>
      </c>
      <c r="AE1619" s="113"/>
      <c r="AF1619" s="60"/>
      <c r="AH1619" s="20"/>
    </row>
    <row r="1620" spans="1:34">
      <c r="A1620" s="99" t="s">
        <v>796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411.6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621.6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621.6</v>
      </c>
      <c r="AD1620" s="48">
        <f>(ROUND(AC1620-AC1616,1)/AC1616)</f>
        <v>-4.5161290322580643E-2</v>
      </c>
      <c r="AE1620" s="113"/>
      <c r="AF1620" s="60"/>
      <c r="AH1620" s="20"/>
    </row>
    <row r="1621" spans="1:34">
      <c r="A1621" s="99" t="s">
        <v>646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411.6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621.6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621.6</v>
      </c>
      <c r="AD1621" s="48">
        <f>(ROUND(AC1621-AC1616,1)/AC1616)</f>
        <v>-4.5161290322580643E-2</v>
      </c>
      <c r="AE1621" s="113"/>
      <c r="AF1621" s="60"/>
      <c r="AH1621" s="20"/>
    </row>
    <row r="1622" spans="1:34">
      <c r="A1622" s="99" t="s">
        <v>587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141.96</v>
      </c>
      <c r="T1622" s="14">
        <f>(O1622/100)*(K1622*$K$9)</f>
        <v>378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209.56</v>
      </c>
      <c r="Y1622" s="14">
        <f t="shared" si="539"/>
        <v>546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755.6</v>
      </c>
      <c r="AD1622" s="48">
        <f>(ROUND(AC1622-AC1616,1)/AC1616)</f>
        <v>0.1606758832565284</v>
      </c>
      <c r="AE1622" s="113"/>
      <c r="AF1622" s="60"/>
      <c r="AH1622" s="20"/>
    </row>
    <row r="1623" spans="1:34">
      <c r="A1623" s="99" t="s">
        <v>822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336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0</v>
      </c>
      <c r="T1623" s="14">
        <f>(O1623/100)*(K1623*$J$10)</f>
        <v>0</v>
      </c>
      <c r="U1623" s="14">
        <f>(P1623/100)*(K1623*$K$10)+(P1623/100)*(L1623*$L$10)</f>
        <v>0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67.600000000000009</v>
      </c>
      <c r="Y1623" s="14">
        <f t="shared" si="539"/>
        <v>0</v>
      </c>
      <c r="Z1623" s="14">
        <f t="shared" si="540"/>
        <v>336</v>
      </c>
      <c r="AA1623" s="14">
        <f t="shared" si="541"/>
        <v>0</v>
      </c>
      <c r="AB1623" s="14">
        <f t="shared" si="543"/>
        <v>0</v>
      </c>
      <c r="AC1623" s="15">
        <f t="shared" si="542"/>
        <v>403.6</v>
      </c>
      <c r="AD1623" s="48">
        <f>(ROUND(AC1623-AC1616,1)/AC1616)</f>
        <v>-0.38003072196620585</v>
      </c>
      <c r="AE1623" s="113"/>
      <c r="AF1623" s="60"/>
      <c r="AH1623" s="20"/>
    </row>
    <row r="1624" spans="1:34">
      <c r="A1624" s="99" t="s">
        <v>823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141.96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378</v>
      </c>
      <c r="W1624" s="14">
        <f>(R1624/100)*(K1624*$K$11)+(R1624/100)*(L1624*$L$11)</f>
        <v>0</v>
      </c>
      <c r="X1624" s="14">
        <f t="shared" si="538"/>
        <v>209.56</v>
      </c>
      <c r="Y1624" s="14">
        <f t="shared" si="539"/>
        <v>0</v>
      </c>
      <c r="Z1624" s="14">
        <f t="shared" si="540"/>
        <v>0</v>
      </c>
      <c r="AA1624" s="14">
        <f t="shared" si="541"/>
        <v>546</v>
      </c>
      <c r="AB1624" s="14">
        <f t="shared" si="543"/>
        <v>0</v>
      </c>
      <c r="AC1624" s="15">
        <f t="shared" si="542"/>
        <v>755.6</v>
      </c>
      <c r="AD1624" s="48">
        <f>(ROUND(AC1624-AC1616,1)/AC1616)</f>
        <v>0.1606758832565284</v>
      </c>
      <c r="AE1624" s="113"/>
      <c r="AF1624" s="60"/>
      <c r="AH1624" s="20"/>
    </row>
    <row r="1625" spans="1:34">
      <c r="A1625" s="99" t="s">
        <v>824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141.96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378</v>
      </c>
      <c r="X1625" s="14">
        <f t="shared" si="538"/>
        <v>209.56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546</v>
      </c>
      <c r="AC1625" s="15">
        <f t="shared" si="542"/>
        <v>755.6</v>
      </c>
      <c r="AD1625" s="48">
        <f>(ROUND(AC1625-AC1616,1)/AC1616)</f>
        <v>0.1606758832565284</v>
      </c>
      <c r="AE1625" s="113"/>
      <c r="AF1625" s="60"/>
      <c r="AH1625" s="20"/>
    </row>
    <row r="1626" spans="1:34">
      <c r="A1626" s="99" t="s">
        <v>825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637.875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795.375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795.4</v>
      </c>
      <c r="AD1626" s="48">
        <f>(ROUND(AC1626-AC1616,1)/AC1616)</f>
        <v>0.22181259600614439</v>
      </c>
      <c r="AE1626" s="113"/>
      <c r="AF1626" s="60"/>
      <c r="AH1626" s="20"/>
    </row>
    <row r="1627" spans="1:34">
      <c r="A1627" s="99" t="s">
        <v>826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637.875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795.375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795.4</v>
      </c>
      <c r="AD1627" s="48">
        <f>(ROUND(AC1627-AC1616,1)/AC1616)</f>
        <v>0.22181259600614439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637.875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795.375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795.4</v>
      </c>
      <c r="AD1628" s="48">
        <f>(ROUND(AC1628-AC1616,1)/AC1616)</f>
        <v>0.22181259600614439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562.79999999999995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730.8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730.8</v>
      </c>
      <c r="AD1629" s="48">
        <f>(ROUND(AC1629-AC1616,1)/AC1616)</f>
        <v>0.12258064516129032</v>
      </c>
      <c r="AE1629" s="113" t="s">
        <v>792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462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630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630</v>
      </c>
      <c r="AD1630" s="48">
        <f>(ROUND(AC1630-AC1616,1)/AC1616)</f>
        <v>-3.2258064516129031E-2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429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649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649</v>
      </c>
      <c r="AD1631" s="58">
        <v>0</v>
      </c>
      <c r="AE1631" s="113"/>
      <c r="AF1631" s="60"/>
      <c r="AH1631" s="20"/>
    </row>
    <row r="1632" spans="1:34">
      <c r="A1632" s="99" t="s">
        <v>793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554.40000000000009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730.40000000000009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730.4</v>
      </c>
      <c r="AD1632" s="48">
        <f>(ROUND(AC1632-AC1631,1)/AC1631)</f>
        <v>0.12542372881355934</v>
      </c>
      <c r="AE1632" s="113"/>
      <c r="AF1632" s="60"/>
      <c r="AH1632" s="20"/>
    </row>
    <row r="1633" spans="1:34">
      <c r="A1633" s="99" t="s">
        <v>794</v>
      </c>
      <c r="B1633" s="89">
        <v>14</v>
      </c>
      <c r="C1633" s="21" t="s">
        <v>827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400.4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620.4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620.4</v>
      </c>
      <c r="AD1633" s="48">
        <f>(ROUND(AC1633-AC1631,1)/AC1631)</f>
        <v>-4.4067796610169491E-2</v>
      </c>
      <c r="AE1633" s="113"/>
      <c r="AF1633" s="60"/>
      <c r="AH1633" s="20"/>
    </row>
    <row r="1634" spans="1:34">
      <c r="A1634" s="99" t="s">
        <v>795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400.4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620.4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620.4</v>
      </c>
      <c r="AD1634" s="48">
        <f>(ROUND(AC1634-AC1631,1)/AC1631)</f>
        <v>-4.4067796610169491E-2</v>
      </c>
      <c r="AE1634" s="113"/>
      <c r="AF1634" s="60"/>
      <c r="AH1634" s="20"/>
    </row>
    <row r="1635" spans="1:34">
      <c r="A1635" s="99" t="s">
        <v>796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400.4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620.4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620.4</v>
      </c>
      <c r="AD1635" s="48">
        <f>(ROUND(AC1635-AC1631,1)/AC1631)</f>
        <v>-4.4067796610169491E-2</v>
      </c>
      <c r="AE1635" s="113"/>
      <c r="AF1635" s="60"/>
      <c r="AH1635" s="20"/>
    </row>
    <row r="1636" spans="1:34">
      <c r="A1636" s="99" t="s">
        <v>646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400.4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620.4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620.4</v>
      </c>
      <c r="AD1636" s="48">
        <f>(ROUND(AC1636-AC1631,1)/AC1631)</f>
        <v>-4.4067796610169491E-2</v>
      </c>
      <c r="AE1636" s="113"/>
      <c r="AF1636" s="60"/>
      <c r="AH1636" s="20"/>
    </row>
    <row r="1637" spans="1:34">
      <c r="A1637" s="99" t="s">
        <v>587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139.42500000000001</v>
      </c>
      <c r="T1637" s="14">
        <f>(O1637/100)*(K1637*$K$9)</f>
        <v>378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210.92500000000001</v>
      </c>
      <c r="Y1637" s="14">
        <f t="shared" si="545"/>
        <v>558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768.9</v>
      </c>
      <c r="AD1637" s="48">
        <f>(ROUND(AC1637-AC1631,1)/AC1631)</f>
        <v>0.18474576271186441</v>
      </c>
      <c r="AE1637" s="113"/>
      <c r="AF1637" s="60"/>
      <c r="AH1637" s="20"/>
    </row>
    <row r="1638" spans="1:34">
      <c r="A1638" s="99" t="s">
        <v>822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360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0</v>
      </c>
      <c r="T1638" s="14">
        <f>(O1638/100)*(K1638*$J$10)</f>
        <v>0</v>
      </c>
      <c r="U1638" s="14">
        <f>(P1638/100)*(K1638*$K$10)+(P1638/100)*(L1638*$L$10)</f>
        <v>0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71.5</v>
      </c>
      <c r="Y1638" s="14">
        <f t="shared" si="545"/>
        <v>0</v>
      </c>
      <c r="Z1638" s="14">
        <f t="shared" si="546"/>
        <v>360</v>
      </c>
      <c r="AA1638" s="14">
        <f t="shared" si="547"/>
        <v>0</v>
      </c>
      <c r="AB1638" s="14">
        <f t="shared" si="549"/>
        <v>0</v>
      </c>
      <c r="AC1638" s="15">
        <f t="shared" si="548"/>
        <v>431.5</v>
      </c>
      <c r="AD1638" s="48">
        <f>(ROUND(AC1638-AC1631,1)/AC1631)</f>
        <v>-0.33513097072419107</v>
      </c>
      <c r="AE1638" s="113"/>
      <c r="AF1638" s="60"/>
      <c r="AH1638" s="20"/>
    </row>
    <row r="1639" spans="1:34">
      <c r="A1639" s="99" t="s">
        <v>823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139.42500000000001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378</v>
      </c>
      <c r="W1639" s="14">
        <f>(R1639/100)*(K1639*$K$11)+(R1639/100)*(L1639*$L$11)</f>
        <v>0</v>
      </c>
      <c r="X1639" s="14">
        <f t="shared" si="544"/>
        <v>210.92500000000001</v>
      </c>
      <c r="Y1639" s="14">
        <f t="shared" si="545"/>
        <v>0</v>
      </c>
      <c r="Z1639" s="14">
        <f t="shared" si="546"/>
        <v>0</v>
      </c>
      <c r="AA1639" s="14">
        <f t="shared" si="547"/>
        <v>558</v>
      </c>
      <c r="AB1639" s="14">
        <f t="shared" si="549"/>
        <v>0</v>
      </c>
      <c r="AC1639" s="15">
        <f t="shared" si="548"/>
        <v>768.9</v>
      </c>
      <c r="AD1639" s="48">
        <f>(ROUND(AC1639-AC1631,1)/AC1631)</f>
        <v>0.18474576271186441</v>
      </c>
      <c r="AE1639" s="113"/>
      <c r="AF1639" s="60"/>
      <c r="AH1639" s="20"/>
    </row>
    <row r="1640" spans="1:34">
      <c r="A1640" s="99" t="s">
        <v>824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139.42500000000001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378</v>
      </c>
      <c r="X1640" s="14">
        <f t="shared" si="544"/>
        <v>210.92500000000001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558</v>
      </c>
      <c r="AC1640" s="15">
        <f t="shared" si="548"/>
        <v>768.9</v>
      </c>
      <c r="AD1640" s="48">
        <f>(ROUND(AC1640-AC1631,1)/AC1631)</f>
        <v>0.18474576271186441</v>
      </c>
      <c r="AE1640" s="113"/>
      <c r="AF1640" s="60"/>
      <c r="AH1640" s="20"/>
    </row>
    <row r="1641" spans="1:34">
      <c r="A1641" s="99" t="s">
        <v>825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628.65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793.65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793.7</v>
      </c>
      <c r="AD1641" s="48">
        <f>(ROUND(AC1641-AC1631,1)/AC1631)</f>
        <v>0.2229583975346687</v>
      </c>
      <c r="AE1641" s="113"/>
      <c r="AF1641" s="60"/>
      <c r="AH1641" s="20"/>
    </row>
    <row r="1642" spans="1:34">
      <c r="A1642" s="99" t="s">
        <v>826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628.65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793.65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793.7</v>
      </c>
      <c r="AD1642" s="48">
        <f>(ROUND(AC1642-AC1631,1)/AC1631)</f>
        <v>0.2229583975346687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628.65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793.65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793.7</v>
      </c>
      <c r="AD1643" s="48">
        <f>(ROUND(AC1643-AC1631,1)/AC1631)</f>
        <v>0.2229583975346687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580.79999999999995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756.8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756.8</v>
      </c>
      <c r="AD1644" s="48">
        <f>(ROUND(AC1644-AC1631,1)/AC1631)</f>
        <v>0.16610169491525423</v>
      </c>
      <c r="AE1644" s="113" t="s">
        <v>792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444.4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620.4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620.4</v>
      </c>
      <c r="AD1645" s="48">
        <f>(ROUND(AC1645-AC1631,1)/AC1631)</f>
        <v>-4.4067796610169491E-2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470.4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666.4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666.4</v>
      </c>
      <c r="AD1646" s="58">
        <v>0</v>
      </c>
      <c r="AE1646" s="113"/>
      <c r="AF1646" s="60"/>
      <c r="AH1646" s="20"/>
    </row>
    <row r="1647" spans="1:34">
      <c r="A1647" s="99" t="s">
        <v>793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603.68000000000006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760.48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760.5</v>
      </c>
      <c r="AD1647" s="48">
        <f>(ROUND(AC1647-AC1646,1)/AC1646)</f>
        <v>0.14120648259303722</v>
      </c>
      <c r="AE1647" s="113"/>
      <c r="AF1647" s="60"/>
      <c r="AH1647" s="20"/>
    </row>
    <row r="1648" spans="1:34">
      <c r="A1648" s="99" t="s">
        <v>794</v>
      </c>
      <c r="B1648" s="87">
        <v>18</v>
      </c>
      <c r="C1648" s="21" t="s">
        <v>827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439.03999999999996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635.04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635</v>
      </c>
      <c r="AD1648" s="48">
        <f>(ROUND(AC1648-AC1646,1)/AC1646)</f>
        <v>-4.7118847539015608E-2</v>
      </c>
      <c r="AE1648" s="113"/>
      <c r="AF1648" s="60"/>
      <c r="AH1648" s="20"/>
    </row>
    <row r="1649" spans="1:34">
      <c r="A1649" s="99" t="s">
        <v>795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439.03999999999996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635.04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635</v>
      </c>
      <c r="AD1649" s="48">
        <f>(ROUND(AC1649-AC1646,1)/AC1646)</f>
        <v>-4.7118847539015608E-2</v>
      </c>
      <c r="AE1649" s="113"/>
      <c r="AF1649" s="60"/>
      <c r="AH1649" s="20"/>
    </row>
    <row r="1650" spans="1:34">
      <c r="A1650" s="99" t="s">
        <v>796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439.03999999999996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635.04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635</v>
      </c>
      <c r="AD1650" s="48">
        <f>(ROUND(AC1650-AC1646,1)/AC1646)</f>
        <v>-4.7118847539015608E-2</v>
      </c>
      <c r="AE1650" s="113"/>
      <c r="AF1650" s="60"/>
      <c r="AH1650" s="20"/>
    </row>
    <row r="1651" spans="1:34">
      <c r="A1651" s="99" t="s">
        <v>646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439.03999999999996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635.04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635</v>
      </c>
      <c r="AD1651" s="48">
        <f>(ROUND(AC1651-AC1646,1)/AC1646)</f>
        <v>-4.7118847539015608E-2</v>
      </c>
      <c r="AE1651" s="113"/>
      <c r="AF1651" s="60"/>
      <c r="AH1651" s="20"/>
    </row>
    <row r="1652" spans="1:34">
      <c r="A1652" s="99" t="s">
        <v>587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149.76000000000002</v>
      </c>
      <c r="T1652" s="14">
        <f>(O1652/100)*(K1652*$K$9)</f>
        <v>413.1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212.16000000000003</v>
      </c>
      <c r="Y1652" s="14">
        <f t="shared" si="545"/>
        <v>575.1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787.3</v>
      </c>
      <c r="AD1652" s="48">
        <f>(ROUND(AC1652-AC1646,1)/AC1646)</f>
        <v>0.18142256902761106</v>
      </c>
      <c r="AE1652" s="113"/>
      <c r="AF1652" s="60"/>
      <c r="AH1652" s="20"/>
    </row>
    <row r="1653" spans="1:34">
      <c r="A1653" s="99" t="s">
        <v>822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324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0</v>
      </c>
      <c r="T1653" s="14">
        <f>(O1653/100)*(K1653*$J$10)</f>
        <v>0</v>
      </c>
      <c r="U1653" s="14">
        <f>(P1653/100)*(K1653*$K$10)+(P1653/100)*(L1653*$L$10)</f>
        <v>0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62.400000000000006</v>
      </c>
      <c r="Y1653" s="14">
        <f t="shared" si="545"/>
        <v>0</v>
      </c>
      <c r="Z1653" s="14">
        <f t="shared" si="546"/>
        <v>324</v>
      </c>
      <c r="AA1653" s="14">
        <f t="shared" si="547"/>
        <v>0</v>
      </c>
      <c r="AB1653" s="14">
        <f t="shared" si="551"/>
        <v>0</v>
      </c>
      <c r="AC1653" s="15">
        <f t="shared" si="550"/>
        <v>386.4</v>
      </c>
      <c r="AD1653" s="48">
        <f>(ROUND(AC1653-AC1646,1)/AC1646)</f>
        <v>-0.42016806722689076</v>
      </c>
      <c r="AE1653" s="113"/>
      <c r="AF1653" s="60"/>
      <c r="AH1653" s="20"/>
    </row>
    <row r="1654" spans="1:34">
      <c r="A1654" s="99" t="s">
        <v>823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149.76000000000002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413.1</v>
      </c>
      <c r="W1654" s="14">
        <f>(R1654/100)*(K1654*$K$11)+(R1654/100)*(L1654*$L$11)</f>
        <v>0</v>
      </c>
      <c r="X1654" s="14">
        <f t="shared" si="544"/>
        <v>212.16000000000003</v>
      </c>
      <c r="Y1654" s="14">
        <f t="shared" si="545"/>
        <v>0</v>
      </c>
      <c r="Z1654" s="14">
        <f t="shared" si="546"/>
        <v>0</v>
      </c>
      <c r="AA1654" s="14">
        <f t="shared" si="547"/>
        <v>575.1</v>
      </c>
      <c r="AB1654" s="14">
        <f t="shared" si="551"/>
        <v>0</v>
      </c>
      <c r="AC1654" s="15">
        <f t="shared" si="550"/>
        <v>787.3</v>
      </c>
      <c r="AD1654" s="48">
        <f>(ROUND(AC1654-AC1646,1)/AC1646)</f>
        <v>0.18142256902761106</v>
      </c>
      <c r="AE1654" s="113"/>
      <c r="AF1654" s="60"/>
      <c r="AH1654" s="20"/>
    </row>
    <row r="1655" spans="1:34">
      <c r="A1655" s="99" t="s">
        <v>824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149.76000000000002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413.1</v>
      </c>
      <c r="X1655" s="14">
        <f t="shared" si="544"/>
        <v>212.16000000000003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575.1</v>
      </c>
      <c r="AC1655" s="15">
        <f t="shared" si="550"/>
        <v>787.3</v>
      </c>
      <c r="AD1655" s="48">
        <f>(ROUND(AC1655-AC1646,1)/AC1646)</f>
        <v>0.18142256902761106</v>
      </c>
      <c r="AE1655" s="113"/>
      <c r="AF1655" s="60"/>
      <c r="AH1655" s="20"/>
    </row>
    <row r="1656" spans="1:34">
      <c r="A1656" s="99" t="s">
        <v>825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661.5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808.5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808.5</v>
      </c>
      <c r="AD1656" s="48">
        <f>(ROUND(AC1656-AC1646,1)/AC1646)</f>
        <v>0.21323529411764705</v>
      </c>
      <c r="AE1656" s="113"/>
      <c r="AF1656" s="60"/>
      <c r="AH1656" s="20"/>
    </row>
    <row r="1657" spans="1:34">
      <c r="A1657" s="99" t="s">
        <v>826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661.5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808.5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808.5</v>
      </c>
      <c r="AD1657" s="48">
        <f>(ROUND(AC1657-AC1646,1)/AC1646)</f>
        <v>0.21323529411764705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661.5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808.5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808.5</v>
      </c>
      <c r="AD1658" s="48">
        <f>(ROUND(AC1658-AC1646,1)/AC1646)</f>
        <v>0.21323529411764705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595.84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752.6400000000001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752.6</v>
      </c>
      <c r="AD1659" s="48">
        <f>(ROUND(AC1659-AC1646,1)/AC1646)</f>
        <v>0.12935174069627853</v>
      </c>
      <c r="AE1659" s="113" t="s">
        <v>792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482.16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638.96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639</v>
      </c>
      <c r="AD1660" s="48">
        <f>(ROUND(AC1660-AC1646,1)/AC1646)</f>
        <v>-4.1116446578631449E-2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445.20000000000005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657.2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657.2</v>
      </c>
      <c r="AD1661" s="58">
        <v>0</v>
      </c>
      <c r="AE1661" s="113"/>
      <c r="AF1661" s="60"/>
      <c r="AH1661" s="20"/>
    </row>
    <row r="1662" spans="1:34">
      <c r="A1662" s="99" t="s">
        <v>793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563.92000000000007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733.5200000000001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733.5</v>
      </c>
      <c r="AD1662" s="48">
        <f>(ROUND(AC1662-AC1661,1)/AC1661)</f>
        <v>0.11609860012172853</v>
      </c>
      <c r="AE1662" s="113"/>
      <c r="AF1662" s="60"/>
      <c r="AH1662" s="20"/>
    </row>
    <row r="1663" spans="1:34">
      <c r="A1663" s="99" t="s">
        <v>794</v>
      </c>
      <c r="B1663" s="89">
        <v>18</v>
      </c>
      <c r="C1663" s="21" t="s">
        <v>827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415.52000000000004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627.52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627.5</v>
      </c>
      <c r="AD1663" s="48">
        <f>(ROUND(AC1663-AC1661,1)/AC1661)</f>
        <v>-4.519172245891661E-2</v>
      </c>
      <c r="AE1663" s="113"/>
      <c r="AF1663" s="60"/>
      <c r="AH1663" s="20"/>
    </row>
    <row r="1664" spans="1:34">
      <c r="A1664" s="99" t="s">
        <v>795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415.52000000000004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627.52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627.5</v>
      </c>
      <c r="AD1664" s="48">
        <f>(ROUND(AC1664-AC1661,1)/AC1661)</f>
        <v>-4.519172245891661E-2</v>
      </c>
      <c r="AE1664" s="113"/>
      <c r="AF1664" s="60"/>
      <c r="AH1664" s="20"/>
    </row>
    <row r="1665" spans="1:34">
      <c r="A1665" s="99" t="s">
        <v>796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415.52000000000004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627.52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627.5</v>
      </c>
      <c r="AD1665" s="48">
        <f>(ROUND(AC1665-AC1661,1)/AC1661)</f>
        <v>-4.519172245891661E-2</v>
      </c>
      <c r="AE1665" s="113"/>
      <c r="AF1665" s="60"/>
      <c r="AH1665" s="20"/>
    </row>
    <row r="1666" spans="1:34">
      <c r="A1666" s="99" t="s">
        <v>646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415.52000000000004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627.52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627.5</v>
      </c>
      <c r="AD1666" s="48">
        <f>(ROUND(AC1666-AC1661,1)/AC1661)</f>
        <v>-4.519172245891661E-2</v>
      </c>
      <c r="AE1666" s="113"/>
      <c r="AF1666" s="60"/>
      <c r="AH1666" s="20"/>
    </row>
    <row r="1667" spans="1:34">
      <c r="A1667" s="99" t="s">
        <v>587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144.69</v>
      </c>
      <c r="T1667" s="14">
        <f>(O1667/100)*(K1667*$K$9)</f>
        <v>384.75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213.59</v>
      </c>
      <c r="Y1667" s="14">
        <f t="shared" si="545"/>
        <v>555.75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769.3</v>
      </c>
      <c r="AD1667" s="48">
        <f>(ROUND(AC1667-AC1661,1)/AC1661)</f>
        <v>0.17057212416311623</v>
      </c>
      <c r="AE1667" s="113"/>
      <c r="AF1667" s="60"/>
      <c r="AH1667" s="20"/>
    </row>
    <row r="1668" spans="1:34">
      <c r="A1668" s="99" t="s">
        <v>822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342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0</v>
      </c>
      <c r="T1668" s="14">
        <f>(O1668/100)*(K1668*$J$10)</f>
        <v>0</v>
      </c>
      <c r="U1668" s="14">
        <f>(P1668/100)*(K1668*$K$10)+(P1668/100)*(L1668*$L$10)</f>
        <v>0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68.900000000000006</v>
      </c>
      <c r="Y1668" s="14">
        <f t="shared" si="545"/>
        <v>0</v>
      </c>
      <c r="Z1668" s="14">
        <f t="shared" si="546"/>
        <v>342</v>
      </c>
      <c r="AA1668" s="14">
        <f t="shared" si="547"/>
        <v>0</v>
      </c>
      <c r="AB1668" s="14">
        <f t="shared" si="553"/>
        <v>0</v>
      </c>
      <c r="AC1668" s="15">
        <f t="shared" si="552"/>
        <v>410.9</v>
      </c>
      <c r="AD1668" s="48">
        <f>(ROUND(AC1668-AC1661,1)/AC1661)</f>
        <v>-0.37477175897748022</v>
      </c>
      <c r="AE1668" s="113"/>
      <c r="AF1668" s="60"/>
      <c r="AH1668" s="20"/>
    </row>
    <row r="1669" spans="1:34">
      <c r="A1669" s="99" t="s">
        <v>823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144.69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384.75</v>
      </c>
      <c r="W1669" s="14">
        <f>(R1669/100)*(K1669*$K$11)+(R1669/100)*(L1669*$L$11)</f>
        <v>0</v>
      </c>
      <c r="X1669" s="14">
        <f t="shared" si="544"/>
        <v>213.59</v>
      </c>
      <c r="Y1669" s="14">
        <f t="shared" si="545"/>
        <v>0</v>
      </c>
      <c r="Z1669" s="14">
        <f t="shared" si="546"/>
        <v>0</v>
      </c>
      <c r="AA1669" s="14">
        <f t="shared" si="547"/>
        <v>555.75</v>
      </c>
      <c r="AB1669" s="14">
        <f t="shared" si="553"/>
        <v>0</v>
      </c>
      <c r="AC1669" s="15">
        <f t="shared" si="552"/>
        <v>769.3</v>
      </c>
      <c r="AD1669" s="48">
        <f>(ROUND(AC1669-AC1661,1)/AC1661)</f>
        <v>0.17057212416311623</v>
      </c>
      <c r="AE1669" s="113"/>
      <c r="AF1669" s="60"/>
      <c r="AH1669" s="20"/>
    </row>
    <row r="1670" spans="1:34">
      <c r="A1670" s="99" t="s">
        <v>824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144.69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384.75</v>
      </c>
      <c r="X1670" s="14">
        <f t="shared" si="544"/>
        <v>213.59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555.75</v>
      </c>
      <c r="AC1670" s="15">
        <f t="shared" si="552"/>
        <v>769.3</v>
      </c>
      <c r="AD1670" s="48">
        <f>(ROUND(AC1670-AC1661,1)/AC1661)</f>
        <v>0.17057212416311623</v>
      </c>
      <c r="AE1670" s="113"/>
      <c r="AF1670" s="60"/>
      <c r="AH1670" s="20"/>
    </row>
    <row r="1671" spans="1:34">
      <c r="A1671" s="99" t="s">
        <v>825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643.95000000000005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802.95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803</v>
      </c>
      <c r="AD1671" s="48">
        <f>(ROUND(AC1671-AC1661,1)/AC1661)</f>
        <v>0.22185027388922701</v>
      </c>
      <c r="AE1671" s="113"/>
      <c r="AF1671" s="60"/>
      <c r="AH1671" s="20"/>
    </row>
    <row r="1672" spans="1:34">
      <c r="A1672" s="99" t="s">
        <v>826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643.95000000000005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802.95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803</v>
      </c>
      <c r="AD1672" s="48">
        <f>(ROUND(AC1672-AC1661,1)/AC1661)</f>
        <v>0.22185027388922701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643.95000000000005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802.95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803</v>
      </c>
      <c r="AD1673" s="48">
        <f>(ROUND(AC1673-AC1661,1)/AC1661)</f>
        <v>0.22185027388922701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589.36000000000013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758.96000000000015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759</v>
      </c>
      <c r="AD1674" s="48">
        <f>(ROUND(AC1674-AC1661,1)/AC1661)</f>
        <v>0.15489957395009127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445.20000000000005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614.80000000000007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614.79999999999995</v>
      </c>
      <c r="AD1675" s="48">
        <f>(ROUND(AC1675-AC1661,1)/AC1661)</f>
        <v>-6.4516129032258063E-2</v>
      </c>
      <c r="AE1675" s="113" t="s">
        <v>792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486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666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666</v>
      </c>
      <c r="AD1676" s="58">
        <v>0</v>
      </c>
      <c r="AE1676" s="113"/>
      <c r="AF1676" s="60"/>
      <c r="AH1676" s="20"/>
    </row>
    <row r="1677" spans="1:34">
      <c r="A1677" s="99" t="s">
        <v>793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604.79999999999995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748.8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748.8</v>
      </c>
      <c r="AD1677" s="48">
        <f>(ROUND(AC1677-AC1676,1)/AC1676)</f>
        <v>0.12432432432432432</v>
      </c>
      <c r="AE1677" s="113"/>
      <c r="AF1677" s="60"/>
      <c r="AH1677" s="20"/>
    </row>
    <row r="1678" spans="1:34">
      <c r="A1678" s="99" t="s">
        <v>794</v>
      </c>
      <c r="B1678" s="87">
        <v>18</v>
      </c>
      <c r="C1678" s="21" t="s">
        <v>827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453.6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633.6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633.6</v>
      </c>
      <c r="AD1678" s="48">
        <f>(ROUND(AC1678-AC1676,1)/AC1676)</f>
        <v>-4.8648648648648644E-2</v>
      </c>
      <c r="AE1678" s="113"/>
      <c r="AF1678" s="60"/>
      <c r="AH1678" s="20"/>
    </row>
    <row r="1679" spans="1:34">
      <c r="A1679" s="99" t="s">
        <v>795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453.6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633.6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633.6</v>
      </c>
      <c r="AD1679" s="48">
        <f>(ROUND(AC1679-AC1676,1)/AC1676)</f>
        <v>-4.8648648648648644E-2</v>
      </c>
      <c r="AE1679" s="113"/>
      <c r="AF1679" s="60"/>
      <c r="AH1679" s="20"/>
    </row>
    <row r="1680" spans="1:34">
      <c r="A1680" s="99" t="s">
        <v>796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453.6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633.6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633.6</v>
      </c>
      <c r="AD1680" s="48">
        <f>(ROUND(AC1680-AC1676,1)/AC1676)</f>
        <v>-4.8648648648648644E-2</v>
      </c>
      <c r="AE1680" s="113"/>
      <c r="AF1680" s="60"/>
      <c r="AH1680" s="20"/>
    </row>
    <row r="1681" spans="1:34">
      <c r="A1681" s="99" t="s">
        <v>646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453.6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633.6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633.6</v>
      </c>
      <c r="AD1681" s="48">
        <f>(ROUND(AC1681-AC1676,1)/AC1676)</f>
        <v>-4.8648648648648644E-2</v>
      </c>
      <c r="AE1681" s="113"/>
      <c r="AF1681" s="60"/>
      <c r="AH1681" s="20"/>
    </row>
    <row r="1682" spans="1:34">
      <c r="A1682" s="99" t="s">
        <v>587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157.94999999999999</v>
      </c>
      <c r="T1682" s="14">
        <f>(O1682/100)*(K1682*$K$9)</f>
        <v>427.5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216.45</v>
      </c>
      <c r="Y1682" s="14">
        <f t="shared" si="555"/>
        <v>577.5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794</v>
      </c>
      <c r="AD1682" s="48">
        <f>(ROUND(AC1682-AC1676,1)/AC1676)</f>
        <v>0.19219219219219219</v>
      </c>
      <c r="AE1682" s="113"/>
      <c r="AF1682" s="60"/>
      <c r="AH1682" s="20"/>
    </row>
    <row r="1683" spans="1:34">
      <c r="A1683" s="99" t="s">
        <v>822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300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0</v>
      </c>
      <c r="T1683" s="14">
        <f>(O1683/100)*(K1683*$J$10)</f>
        <v>0</v>
      </c>
      <c r="U1683" s="14">
        <f>(P1683/100)*(K1683*$K$10)+(P1683/100)*(L1683*$L$10)</f>
        <v>0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58.5</v>
      </c>
      <c r="Y1683" s="14">
        <f t="shared" si="555"/>
        <v>0</v>
      </c>
      <c r="Z1683" s="14">
        <f t="shared" si="556"/>
        <v>300</v>
      </c>
      <c r="AA1683" s="14">
        <f t="shared" si="557"/>
        <v>0</v>
      </c>
      <c r="AB1683" s="14">
        <f t="shared" si="559"/>
        <v>0</v>
      </c>
      <c r="AC1683" s="15">
        <f t="shared" si="558"/>
        <v>358.5</v>
      </c>
      <c r="AD1683" s="48">
        <f>(ROUND(AC1683-AC1676,1)/AC1676)</f>
        <v>-0.46171171171171171</v>
      </c>
      <c r="AE1683" s="113"/>
      <c r="AF1683" s="60"/>
      <c r="AH1683" s="20"/>
    </row>
    <row r="1684" spans="1:34">
      <c r="A1684" s="99" t="s">
        <v>823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157.94999999999999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427.5</v>
      </c>
      <c r="W1684" s="14">
        <f>(R1684/100)*(K1684*$K$11)+(R1684/100)*(L1684*$L$11)</f>
        <v>0</v>
      </c>
      <c r="X1684" s="14">
        <f t="shared" si="554"/>
        <v>216.45</v>
      </c>
      <c r="Y1684" s="14">
        <f t="shared" si="555"/>
        <v>0</v>
      </c>
      <c r="Z1684" s="14">
        <f t="shared" si="556"/>
        <v>0</v>
      </c>
      <c r="AA1684" s="14">
        <f t="shared" si="557"/>
        <v>577.5</v>
      </c>
      <c r="AB1684" s="14">
        <f t="shared" si="559"/>
        <v>0</v>
      </c>
      <c r="AC1684" s="15">
        <f t="shared" si="558"/>
        <v>794</v>
      </c>
      <c r="AD1684" s="48">
        <f>(ROUND(AC1684-AC1676,1)/AC1676)</f>
        <v>0.19219219219219219</v>
      </c>
      <c r="AE1684" s="113"/>
      <c r="AF1684" s="60"/>
      <c r="AH1684" s="20"/>
    </row>
    <row r="1685" spans="1:34">
      <c r="A1685" s="99" t="s">
        <v>824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157.94999999999999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427.5</v>
      </c>
      <c r="X1685" s="14">
        <f t="shared" si="554"/>
        <v>216.45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577.5</v>
      </c>
      <c r="AC1685" s="15">
        <f t="shared" si="558"/>
        <v>794</v>
      </c>
      <c r="AD1685" s="48">
        <f>(ROUND(AC1685-AC1676,1)/AC1676)</f>
        <v>0.19219219219219219</v>
      </c>
      <c r="AE1685" s="113"/>
      <c r="AF1685" s="60"/>
      <c r="AH1685" s="20"/>
    </row>
    <row r="1686" spans="1:34">
      <c r="A1686" s="99" t="s">
        <v>825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668.25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803.25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803.3</v>
      </c>
      <c r="AD1686" s="48">
        <f>(ROUND(AC1686-AC1676,1)/AC1676)</f>
        <v>0.20615615615615618</v>
      </c>
      <c r="AE1686" s="113"/>
      <c r="AF1686" s="60"/>
      <c r="AH1686" s="20"/>
    </row>
    <row r="1687" spans="1:34">
      <c r="A1687" s="99" t="s">
        <v>826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668.25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803.25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803.3</v>
      </c>
      <c r="AD1687" s="48">
        <f>(ROUND(AC1687-AC1676,1)/AC1676)</f>
        <v>0.20615615615615618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668.25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803.25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803.3</v>
      </c>
      <c r="AD1688" s="48">
        <f>(ROUND(AC1688-AC1676,1)/AC1676)</f>
        <v>0.20615615615615618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611.99999999999989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755.99999999999989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756</v>
      </c>
      <c r="AD1689" s="48">
        <f>(ROUND(AC1689-AC1676,1)/AC1676)</f>
        <v>0.13513513513513514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489.6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633.6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633.6</v>
      </c>
      <c r="AD1690" s="48">
        <f>(ROUND(AC1690-AC1676,1)/AC1676)</f>
        <v>-4.8648648648648644E-2</v>
      </c>
      <c r="AE1690" s="113" t="s">
        <v>792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470.4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666.4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666.4</v>
      </c>
      <c r="AD1691" s="58">
        <v>0</v>
      </c>
      <c r="AE1691" s="113"/>
      <c r="AF1691" s="60"/>
      <c r="AH1691" s="20"/>
    </row>
    <row r="1692" spans="1:34">
      <c r="A1692" s="99" t="s">
        <v>793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603.68000000000006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760.48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760.5</v>
      </c>
      <c r="AD1692" s="48">
        <f>(ROUND(AC1692-AC1691,1)/AC1691)</f>
        <v>0.14120648259303722</v>
      </c>
      <c r="AE1692" s="113"/>
      <c r="AF1692" s="60"/>
      <c r="AH1692" s="20"/>
    </row>
    <row r="1693" spans="1:34">
      <c r="A1693" s="99" t="s">
        <v>794</v>
      </c>
      <c r="B1693" s="89">
        <v>12</v>
      </c>
      <c r="C1693" s="21" t="s">
        <v>827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439.03999999999996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635.04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635</v>
      </c>
      <c r="AD1693" s="48">
        <f>(ROUND(AC1693-AC1691,1)/AC1691)</f>
        <v>-4.7118847539015608E-2</v>
      </c>
      <c r="AE1693" s="113"/>
      <c r="AF1693" s="60"/>
      <c r="AH1693" s="20"/>
    </row>
    <row r="1694" spans="1:34">
      <c r="A1694" s="99" t="s">
        <v>795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439.03999999999996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635.04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635</v>
      </c>
      <c r="AD1694" s="48">
        <f>(ROUND(AC1694-AC1691,1)/AC1691)</f>
        <v>-4.7118847539015608E-2</v>
      </c>
      <c r="AE1694" s="113"/>
      <c r="AF1694" s="60"/>
      <c r="AH1694" s="20"/>
    </row>
    <row r="1695" spans="1:34">
      <c r="A1695" s="99" t="s">
        <v>796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439.03999999999996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635.04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635</v>
      </c>
      <c r="AD1695" s="48">
        <f>(ROUND(AC1695-AC1691,1)/AC1691)</f>
        <v>-4.7118847539015608E-2</v>
      </c>
      <c r="AE1695" s="113"/>
      <c r="AF1695" s="60"/>
      <c r="AH1695" s="20"/>
    </row>
    <row r="1696" spans="1:34">
      <c r="A1696" s="99" t="s">
        <v>646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439.03999999999996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635.04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635</v>
      </c>
      <c r="AD1696" s="48">
        <f>(ROUND(AC1696-AC1691,1)/AC1691)</f>
        <v>-4.7118847539015608E-2</v>
      </c>
      <c r="AE1696" s="113"/>
      <c r="AF1696" s="60"/>
      <c r="AH1696" s="20"/>
    </row>
    <row r="1697" spans="1:34">
      <c r="A1697" s="99" t="s">
        <v>587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152.88</v>
      </c>
      <c r="T1697" s="14">
        <f>(O1697/100)*(K1697*$K$9)</f>
        <v>413.1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216.57999999999998</v>
      </c>
      <c r="Y1697" s="14">
        <f t="shared" si="561"/>
        <v>575.1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791.7</v>
      </c>
      <c r="AD1697" s="48">
        <f>(ROUND(AC1697-AC1691,1)/AC1691)</f>
        <v>0.18802521008403361</v>
      </c>
      <c r="AE1697" s="113"/>
      <c r="AF1697" s="60"/>
      <c r="AH1697" s="20"/>
    </row>
    <row r="1698" spans="1:34">
      <c r="A1698" s="99" t="s">
        <v>822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324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0</v>
      </c>
      <c r="T1698" s="14">
        <f>(O1698/100)*(K1698*$J$10)</f>
        <v>0</v>
      </c>
      <c r="U1698" s="14">
        <f>(P1698/100)*(K1698*$K$10)+(P1698/100)*(L1698*$L$10)</f>
        <v>0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63.7</v>
      </c>
      <c r="Y1698" s="14">
        <f t="shared" si="561"/>
        <v>0</v>
      </c>
      <c r="Z1698" s="14">
        <f t="shared" si="562"/>
        <v>324</v>
      </c>
      <c r="AA1698" s="14">
        <f t="shared" si="563"/>
        <v>0</v>
      </c>
      <c r="AB1698" s="14">
        <f t="shared" si="565"/>
        <v>0</v>
      </c>
      <c r="AC1698" s="15">
        <f t="shared" si="564"/>
        <v>387.7</v>
      </c>
      <c r="AD1698" s="48">
        <f>(ROUND(AC1698-AC1691,1)/AC1691)</f>
        <v>-0.4182172869147659</v>
      </c>
      <c r="AE1698" s="113"/>
      <c r="AF1698" s="60"/>
      <c r="AH1698" s="20"/>
    </row>
    <row r="1699" spans="1:34">
      <c r="A1699" s="99" t="s">
        <v>823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152.88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413.1</v>
      </c>
      <c r="W1699" s="14">
        <f>(R1699/100)*(K1699*$K$11)+(R1699/100)*(L1699*$L$11)</f>
        <v>0</v>
      </c>
      <c r="X1699" s="14">
        <f t="shared" si="560"/>
        <v>216.57999999999998</v>
      </c>
      <c r="Y1699" s="14">
        <f t="shared" si="561"/>
        <v>0</v>
      </c>
      <c r="Z1699" s="14">
        <f t="shared" si="562"/>
        <v>0</v>
      </c>
      <c r="AA1699" s="14">
        <f t="shared" si="563"/>
        <v>575.1</v>
      </c>
      <c r="AB1699" s="14">
        <f t="shared" si="565"/>
        <v>0</v>
      </c>
      <c r="AC1699" s="15">
        <f t="shared" si="564"/>
        <v>791.7</v>
      </c>
      <c r="AD1699" s="48">
        <f>(ROUND(AC1699-AC1691,1)/AC1691)</f>
        <v>0.18802521008403361</v>
      </c>
      <c r="AE1699" s="113"/>
      <c r="AF1699" s="60"/>
      <c r="AH1699" s="20"/>
    </row>
    <row r="1700" spans="1:34">
      <c r="A1700" s="99" t="s">
        <v>824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152.88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413.1</v>
      </c>
      <c r="X1700" s="14">
        <f t="shared" si="560"/>
        <v>216.57999999999998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575.1</v>
      </c>
      <c r="AC1700" s="15">
        <f t="shared" si="564"/>
        <v>791.7</v>
      </c>
      <c r="AD1700" s="48">
        <f>(ROUND(AC1700-AC1691,1)/AC1691)</f>
        <v>0.18802521008403361</v>
      </c>
      <c r="AE1700" s="113"/>
      <c r="AF1700" s="60"/>
      <c r="AH1700" s="20"/>
    </row>
    <row r="1701" spans="1:34">
      <c r="A1701" s="99" t="s">
        <v>825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661.5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808.5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808.5</v>
      </c>
      <c r="AD1701" s="48">
        <f>(ROUND(AC1701-AC1691,1)/AC1691)</f>
        <v>0.21323529411764705</v>
      </c>
      <c r="AE1701" s="113"/>
      <c r="AF1701" s="60"/>
      <c r="AH1701" s="20"/>
    </row>
    <row r="1702" spans="1:34">
      <c r="A1702" s="99" t="s">
        <v>826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661.5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808.5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808.5</v>
      </c>
      <c r="AD1702" s="48">
        <f>(ROUND(AC1702-AC1691,1)/AC1691)</f>
        <v>0.21323529411764705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661.5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808.5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808.5</v>
      </c>
      <c r="AD1703" s="48">
        <f>(ROUND(AC1703-AC1691,1)/AC1691)</f>
        <v>0.21323529411764705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617.00800000000004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773.80799999999999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773.8</v>
      </c>
      <c r="AD1704" s="48">
        <f>(ROUND(AC1704-AC1691,1)/AC1691)</f>
        <v>0.16116446578631455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482.16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638.96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639</v>
      </c>
      <c r="AD1705" s="48">
        <f>(ROUND(AC1705-AC1691,1)/AC1691)</f>
        <v>-4.1116446578631449E-2</v>
      </c>
      <c r="AE1705" s="113" t="s">
        <v>792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510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680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680</v>
      </c>
      <c r="AD1706" s="58">
        <v>0</v>
      </c>
      <c r="AE1706" s="113"/>
      <c r="AF1706" s="60"/>
      <c r="AH1706" s="20"/>
    </row>
    <row r="1707" spans="1:34">
      <c r="A1707" s="99" t="s">
        <v>793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666.40000000000009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802.40000000000009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802.4</v>
      </c>
      <c r="AD1707" s="48">
        <f>(ROUND(AC1707-AC1706,1)/AC1706)</f>
        <v>0.18000000000000002</v>
      </c>
      <c r="AE1707" s="113"/>
      <c r="AF1707" s="60"/>
      <c r="AH1707" s="20"/>
    </row>
    <row r="1708" spans="1:34">
      <c r="A1708" s="99" t="s">
        <v>794</v>
      </c>
      <c r="B1708" s="87">
        <v>12</v>
      </c>
      <c r="C1708" s="21" t="s">
        <v>827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476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646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646</v>
      </c>
      <c r="AD1708" s="48">
        <f>(ROUND(AC1708-AC1706,1)/AC1706)</f>
        <v>-0.05</v>
      </c>
      <c r="AE1708" s="113"/>
      <c r="AF1708" s="60"/>
      <c r="AH1708" s="20"/>
    </row>
    <row r="1709" spans="1:34">
      <c r="A1709" s="99" t="s">
        <v>795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476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646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646</v>
      </c>
      <c r="AD1709" s="48">
        <f>(ROUND(AC1709-AC1706,1)/AC1706)</f>
        <v>-0.05</v>
      </c>
      <c r="AE1709" s="113"/>
      <c r="AF1709" s="60"/>
      <c r="AH1709" s="20"/>
    </row>
    <row r="1710" spans="1:34">
      <c r="A1710" s="99" t="s">
        <v>796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476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646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646</v>
      </c>
      <c r="AD1710" s="48">
        <f>(ROUND(AC1710-AC1706,1)/AC1706)</f>
        <v>-0.05</v>
      </c>
      <c r="AE1710" s="113"/>
      <c r="AF1710" s="60"/>
      <c r="AH1710" s="20"/>
    </row>
    <row r="1711" spans="1:34">
      <c r="A1711" s="99" t="s">
        <v>646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476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646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646</v>
      </c>
      <c r="AD1711" s="48">
        <f>(ROUND(AC1711-AC1706,1)/AC1706)</f>
        <v>-0.05</v>
      </c>
      <c r="AE1711" s="113"/>
      <c r="AF1711" s="60"/>
      <c r="AH1711" s="20"/>
    </row>
    <row r="1712" spans="1:34">
      <c r="A1712" s="99" t="s">
        <v>587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163.80000000000001</v>
      </c>
      <c r="T1712" s="14">
        <f>(O1712/100)*(K1712*$K$9)</f>
        <v>448.875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218.4</v>
      </c>
      <c r="Y1712" s="14">
        <f t="shared" si="561"/>
        <v>591.375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809.8</v>
      </c>
      <c r="AD1712" s="48">
        <f>(ROUND(AC1712-AC1706,1)/AC1706)</f>
        <v>0.19088235294117648</v>
      </c>
      <c r="AE1712" s="113"/>
      <c r="AF1712" s="60"/>
      <c r="AH1712" s="20"/>
    </row>
    <row r="1713" spans="1:34">
      <c r="A1713" s="99" t="s">
        <v>822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285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0</v>
      </c>
      <c r="T1713" s="14">
        <f>(O1713/100)*(K1713*$J$10)</f>
        <v>0</v>
      </c>
      <c r="U1713" s="14">
        <f>(P1713/100)*(K1713*$K$10)+(P1713/100)*(L1713*$L$10)</f>
        <v>0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54.6</v>
      </c>
      <c r="Y1713" s="14">
        <f t="shared" si="561"/>
        <v>0</v>
      </c>
      <c r="Z1713" s="14">
        <f t="shared" si="562"/>
        <v>285</v>
      </c>
      <c r="AA1713" s="14">
        <f t="shared" si="563"/>
        <v>0</v>
      </c>
      <c r="AB1713" s="14">
        <f t="shared" si="567"/>
        <v>0</v>
      </c>
      <c r="AC1713" s="15">
        <f t="shared" si="566"/>
        <v>339.6</v>
      </c>
      <c r="AD1713" s="48">
        <f>(ROUND(AC1713-AC1706,1)/AC1706)</f>
        <v>-0.50058823529411767</v>
      </c>
      <c r="AE1713" s="113"/>
      <c r="AF1713" s="60"/>
      <c r="AH1713" s="20"/>
    </row>
    <row r="1714" spans="1:34">
      <c r="A1714" s="99" t="s">
        <v>823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163.80000000000001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448.875</v>
      </c>
      <c r="W1714" s="14">
        <f>(R1714/100)*(K1714*$K$11)+(R1714/100)*(L1714*$L$11)</f>
        <v>0</v>
      </c>
      <c r="X1714" s="14">
        <f t="shared" si="560"/>
        <v>218.4</v>
      </c>
      <c r="Y1714" s="14">
        <f t="shared" si="561"/>
        <v>0</v>
      </c>
      <c r="Z1714" s="14">
        <f t="shared" si="562"/>
        <v>0</v>
      </c>
      <c r="AA1714" s="14">
        <f t="shared" si="563"/>
        <v>591.375</v>
      </c>
      <c r="AB1714" s="14">
        <f t="shared" si="567"/>
        <v>0</v>
      </c>
      <c r="AC1714" s="15">
        <f t="shared" si="566"/>
        <v>809.8</v>
      </c>
      <c r="AD1714" s="48">
        <f>(ROUND(AC1714-AC1706,1)/AC1706)</f>
        <v>0.19088235294117648</v>
      </c>
      <c r="AE1714" s="113"/>
      <c r="AF1714" s="60"/>
      <c r="AH1714" s="20"/>
    </row>
    <row r="1715" spans="1:34">
      <c r="A1715" s="99" t="s">
        <v>824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163.80000000000001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448.875</v>
      </c>
      <c r="X1715" s="14">
        <f t="shared" si="560"/>
        <v>218.4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591.375</v>
      </c>
      <c r="AC1715" s="15">
        <f t="shared" si="566"/>
        <v>809.8</v>
      </c>
      <c r="AD1715" s="48">
        <f>(ROUND(AC1715-AC1706,1)/AC1706)</f>
        <v>0.19088235294117648</v>
      </c>
      <c r="AE1715" s="113"/>
      <c r="AF1715" s="60"/>
      <c r="AH1715" s="20"/>
    </row>
    <row r="1716" spans="1:34">
      <c r="A1716" s="99" t="s">
        <v>825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688.5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816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816</v>
      </c>
      <c r="AD1716" s="48">
        <f>(ROUND(AC1716-AC1706,1)/AC1706)</f>
        <v>0.2</v>
      </c>
      <c r="AE1716" s="113"/>
      <c r="AF1716" s="60"/>
      <c r="AH1716" s="20"/>
    </row>
    <row r="1717" spans="1:34">
      <c r="A1717" s="99" t="s">
        <v>826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688.5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816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816</v>
      </c>
      <c r="AD1717" s="48">
        <f>(ROUND(AC1717-AC1706,1)/AC1706)</f>
        <v>0.2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688.5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816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816</v>
      </c>
      <c r="AD1718" s="48">
        <f>(ROUND(AC1718-AC1706,1)/AC1706)</f>
        <v>0.2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557.6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693.6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693.6</v>
      </c>
      <c r="AD1719" s="48">
        <f>(ROUND(AC1719-AC1706,1)/AC1706)</f>
        <v>0.02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557.6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693.6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693.6</v>
      </c>
      <c r="AD1720" s="48">
        <f>(ROUND(AC1720-AC1706,1)/AC1706)</f>
        <v>0.02</v>
      </c>
      <c r="AE1720" s="113" t="s">
        <v>792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470.4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666.4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666.4</v>
      </c>
      <c r="AD1721" s="58">
        <v>0</v>
      </c>
      <c r="AE1721" s="113"/>
      <c r="AF1721" s="60"/>
      <c r="AH1721" s="20"/>
    </row>
    <row r="1722" spans="1:34">
      <c r="A1722" s="99" t="s">
        <v>793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603.68000000000006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760.48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760.5</v>
      </c>
      <c r="AD1722" s="48">
        <f>(ROUND(AC1722-AC1721,1)/AC1721)</f>
        <v>0.14120648259303722</v>
      </c>
      <c r="AE1722" s="113"/>
      <c r="AF1722" s="60"/>
      <c r="AH1722" s="20"/>
    </row>
    <row r="1723" spans="1:34">
      <c r="A1723" s="99" t="s">
        <v>794</v>
      </c>
      <c r="B1723" s="89">
        <v>16</v>
      </c>
      <c r="C1723" s="21" t="s">
        <v>827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439.03999999999996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635.04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635</v>
      </c>
      <c r="AD1723" s="48">
        <f>(ROUND(AC1723-AC1721,1)/AC1721)</f>
        <v>-4.7118847539015608E-2</v>
      </c>
      <c r="AE1723" s="113"/>
      <c r="AF1723" s="60"/>
      <c r="AH1723" s="20"/>
    </row>
    <row r="1724" spans="1:34">
      <c r="A1724" s="99" t="s">
        <v>795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439.03999999999996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635.04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635</v>
      </c>
      <c r="AD1724" s="48">
        <f>(ROUND(AC1724-AC1721,1)/AC1721)</f>
        <v>-4.7118847539015608E-2</v>
      </c>
      <c r="AE1724" s="113"/>
      <c r="AF1724" s="60"/>
      <c r="AH1724" s="20"/>
    </row>
    <row r="1725" spans="1:34">
      <c r="A1725" s="99" t="s">
        <v>796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439.03999999999996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635.04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635</v>
      </c>
      <c r="AD1725" s="48">
        <f>(ROUND(AC1725-AC1721,1)/AC1721)</f>
        <v>-4.7118847539015608E-2</v>
      </c>
      <c r="AE1725" s="113"/>
      <c r="AF1725" s="60"/>
      <c r="AH1725" s="20"/>
    </row>
    <row r="1726" spans="1:34">
      <c r="A1726" s="99" t="s">
        <v>646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439.03999999999996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635.04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635</v>
      </c>
      <c r="AD1726" s="48">
        <f>(ROUND(AC1726-AC1721,1)/AC1721)</f>
        <v>-4.7118847539015608E-2</v>
      </c>
      <c r="AE1726" s="113"/>
      <c r="AF1726" s="60"/>
      <c r="AH1726" s="20"/>
    </row>
    <row r="1727" spans="1:34">
      <c r="A1727" s="99" t="s">
        <v>587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152.88</v>
      </c>
      <c r="T1727" s="14">
        <f>(O1727/100)*(K1727*$K$9)</f>
        <v>410.22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216.57999999999998</v>
      </c>
      <c r="Y1727" s="14">
        <f t="shared" si="569"/>
        <v>569.22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785.8</v>
      </c>
      <c r="AD1727" s="48">
        <f>(ROUND(AC1727-AC1721,1)/AC1721)</f>
        <v>0.179171668667467</v>
      </c>
      <c r="AE1727" s="113"/>
      <c r="AF1727" s="60"/>
      <c r="AH1727" s="20"/>
    </row>
    <row r="1728" spans="1:34">
      <c r="A1728" s="99" t="s">
        <v>822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318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0</v>
      </c>
      <c r="T1728" s="14">
        <f>(O1728/100)*(K1728*$J$10)</f>
        <v>0</v>
      </c>
      <c r="U1728" s="14">
        <f>(P1728/100)*(K1728*$K$10)+(P1728/100)*(L1728*$L$10)</f>
        <v>0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63.7</v>
      </c>
      <c r="Y1728" s="14">
        <f t="shared" si="569"/>
        <v>0</v>
      </c>
      <c r="Z1728" s="14">
        <f t="shared" si="570"/>
        <v>318</v>
      </c>
      <c r="AA1728" s="14">
        <f t="shared" si="571"/>
        <v>0</v>
      </c>
      <c r="AB1728" s="14">
        <f t="shared" si="572"/>
        <v>0</v>
      </c>
      <c r="AC1728" s="15">
        <f t="shared" si="573"/>
        <v>381.7</v>
      </c>
      <c r="AD1728" s="48">
        <f>(ROUND(AC1728-AC1721,1)/AC1721)</f>
        <v>-0.42722088835534211</v>
      </c>
      <c r="AE1728" s="113"/>
      <c r="AF1728" s="60"/>
      <c r="AH1728" s="20"/>
    </row>
    <row r="1729" spans="1:34">
      <c r="A1729" s="99" t="s">
        <v>823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152.88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410.22</v>
      </c>
      <c r="W1729" s="14">
        <f>(R1729/100)*(K1729*$K$11)+(R1729/100)*(L1729*$L$11)</f>
        <v>0</v>
      </c>
      <c r="X1729" s="14">
        <f t="shared" si="568"/>
        <v>216.57999999999998</v>
      </c>
      <c r="Y1729" s="14">
        <f t="shared" si="569"/>
        <v>0</v>
      </c>
      <c r="Z1729" s="14">
        <f t="shared" si="570"/>
        <v>0</v>
      </c>
      <c r="AA1729" s="14">
        <f t="shared" si="571"/>
        <v>569.22</v>
      </c>
      <c r="AB1729" s="14">
        <f t="shared" si="572"/>
        <v>0</v>
      </c>
      <c r="AC1729" s="15">
        <f t="shared" si="573"/>
        <v>785.8</v>
      </c>
      <c r="AD1729" s="48">
        <f>(ROUND(AC1729-AC1721,1)/AC1721)</f>
        <v>0.179171668667467</v>
      </c>
      <c r="AE1729" s="113"/>
      <c r="AF1729" s="60"/>
      <c r="AH1729" s="20"/>
    </row>
    <row r="1730" spans="1:34">
      <c r="A1730" s="99" t="s">
        <v>824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152.88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410.22</v>
      </c>
      <c r="X1730" s="14">
        <f t="shared" si="568"/>
        <v>216.57999999999998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569.22</v>
      </c>
      <c r="AC1730" s="15">
        <f t="shared" si="573"/>
        <v>785.8</v>
      </c>
      <c r="AD1730" s="48">
        <f>(ROUND(AC1730-AC1721,1)/AC1721)</f>
        <v>0.179171668667467</v>
      </c>
      <c r="AE1730" s="113"/>
      <c r="AF1730" s="60"/>
      <c r="AH1730" s="20"/>
    </row>
    <row r="1731" spans="1:34">
      <c r="A1731" s="99" t="s">
        <v>825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661.5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808.5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808.5</v>
      </c>
      <c r="AD1731" s="48">
        <f>(ROUND(AC1731-AC1721,1)/AC1721)</f>
        <v>0.21323529411764705</v>
      </c>
      <c r="AE1731" s="113"/>
      <c r="AF1731" s="60"/>
      <c r="AH1731" s="20"/>
    </row>
    <row r="1732" spans="1:34">
      <c r="A1732" s="99" t="s">
        <v>826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661.5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808.5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808.5</v>
      </c>
      <c r="AD1732" s="48">
        <f>(ROUND(AC1732-AC1721,1)/AC1721)</f>
        <v>0.21323529411764705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661.5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808.5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808.5</v>
      </c>
      <c r="AD1733" s="48">
        <f>(ROUND(AC1733-AC1721,1)/AC1721)</f>
        <v>0.21323529411764705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576.24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733.04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733</v>
      </c>
      <c r="AD1734" s="48">
        <f>(ROUND(AC1734-AC1721,1)/AC1721)</f>
        <v>9.9939975990396154E-2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466.48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623.28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623.29999999999995</v>
      </c>
      <c r="AD1735" s="48">
        <f>(ROUND(AC1735-AC1721,1)/AC1721)</f>
        <v>-6.4675870348139264E-2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496.80000000000007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680.80000000000007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680.8</v>
      </c>
      <c r="AD1736" s="58">
        <v>0</v>
      </c>
      <c r="AE1736" s="113" t="s">
        <v>792</v>
      </c>
      <c r="AF1736" s="60"/>
      <c r="AH1736" s="20"/>
    </row>
    <row r="1737" spans="1:34">
      <c r="A1737" s="99" t="s">
        <v>793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592.48000000000013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739.68000000000018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739.7</v>
      </c>
      <c r="AD1737" s="48">
        <f>(ROUND(AC1737-AC1736,1)/AC1736)</f>
        <v>8.6515863689776734E-2</v>
      </c>
      <c r="AE1737" s="113"/>
      <c r="AF1737" s="60"/>
      <c r="AH1737" s="20"/>
    </row>
    <row r="1738" spans="1:34">
      <c r="A1738" s="99" t="s">
        <v>794</v>
      </c>
      <c r="B1738" s="87">
        <v>10</v>
      </c>
      <c r="C1738" s="21" t="s">
        <v>827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463.68000000000006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647.68000000000006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647.70000000000005</v>
      </c>
      <c r="AD1738" s="48">
        <f>(ROUND(AC1738-AC1736,1)/AC1736)</f>
        <v>-4.8619271445358409E-2</v>
      </c>
      <c r="AE1738" s="113"/>
      <c r="AF1738" s="60"/>
      <c r="AH1738" s="20"/>
    </row>
    <row r="1739" spans="1:34">
      <c r="A1739" s="99" t="s">
        <v>795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463.68000000000006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647.68000000000006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647.70000000000005</v>
      </c>
      <c r="AD1739" s="48">
        <f>(ROUND(AC1739-AC1736,1)/AC1736)</f>
        <v>-4.8619271445358409E-2</v>
      </c>
      <c r="AE1739" s="113"/>
      <c r="AF1739" s="60"/>
      <c r="AH1739" s="20"/>
    </row>
    <row r="1740" spans="1:34">
      <c r="A1740" s="99" t="s">
        <v>796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463.68000000000006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647.68000000000006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647.70000000000005</v>
      </c>
      <c r="AD1740" s="48">
        <f>(ROUND(AC1740-AC1736,1)/AC1736)</f>
        <v>-4.8619271445358409E-2</v>
      </c>
      <c r="AE1740" s="113"/>
      <c r="AF1740" s="60"/>
      <c r="AH1740" s="20"/>
    </row>
    <row r="1741" spans="1:34">
      <c r="A1741" s="99" t="s">
        <v>646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463.68000000000006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647.68000000000006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647.70000000000005</v>
      </c>
      <c r="AD1741" s="48">
        <f>(ROUND(AC1741-AC1736,1)/AC1736)</f>
        <v>-4.8619271445358409E-2</v>
      </c>
      <c r="AE1741" s="113"/>
      <c r="AF1741" s="60"/>
      <c r="AH1741" s="20"/>
    </row>
    <row r="1742" spans="1:34">
      <c r="A1742" s="99" t="s">
        <v>587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161.46</v>
      </c>
      <c r="T1742" s="14">
        <f>(O1742/100)*(K1742*$K$9)</f>
        <v>441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221.26000000000002</v>
      </c>
      <c r="Y1742" s="14">
        <f t="shared" si="569"/>
        <v>588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809.3</v>
      </c>
      <c r="AD1742" s="48">
        <f>(ROUND(AC1742-AC1736,1)/AC1736)</f>
        <v>0.1887485311398355</v>
      </c>
      <c r="AE1742" s="113"/>
      <c r="AF1742" s="60"/>
      <c r="AH1742" s="20"/>
    </row>
    <row r="1743" spans="1:34">
      <c r="A1743" s="99" t="s">
        <v>822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294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0</v>
      </c>
      <c r="T1743" s="14">
        <f>(O1743/100)*(K1743*$J$10)</f>
        <v>0</v>
      </c>
      <c r="U1743" s="14">
        <f>(P1743/100)*(K1743*$K$10)+(P1743/100)*(L1743*$L$10)</f>
        <v>0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59.800000000000004</v>
      </c>
      <c r="Y1743" s="14">
        <f t="shared" si="569"/>
        <v>0</v>
      </c>
      <c r="Z1743" s="14">
        <f t="shared" si="570"/>
        <v>294</v>
      </c>
      <c r="AA1743" s="14">
        <f t="shared" si="571"/>
        <v>0</v>
      </c>
      <c r="AB1743" s="14">
        <f t="shared" si="575"/>
        <v>0</v>
      </c>
      <c r="AC1743" s="15">
        <f t="shared" si="574"/>
        <v>353.8</v>
      </c>
      <c r="AD1743" s="48">
        <f>(ROUND(AC1743-AC1736,1)/AC1736)</f>
        <v>-0.48031727379553468</v>
      </c>
      <c r="AE1743" s="113"/>
      <c r="AF1743" s="60"/>
      <c r="AH1743" s="20"/>
    </row>
    <row r="1744" spans="1:34">
      <c r="A1744" s="99" t="s">
        <v>823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161.46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441</v>
      </c>
      <c r="W1744" s="14">
        <f>(R1744/100)*(K1744*$K$11)+(R1744/100)*(L1744*$L$11)</f>
        <v>0</v>
      </c>
      <c r="X1744" s="14">
        <f t="shared" si="568"/>
        <v>221.26000000000002</v>
      </c>
      <c r="Y1744" s="14">
        <f t="shared" si="569"/>
        <v>0</v>
      </c>
      <c r="Z1744" s="14">
        <f t="shared" si="570"/>
        <v>0</v>
      </c>
      <c r="AA1744" s="14">
        <f t="shared" si="571"/>
        <v>588</v>
      </c>
      <c r="AB1744" s="14">
        <f t="shared" si="575"/>
        <v>0</v>
      </c>
      <c r="AC1744" s="15">
        <f t="shared" si="574"/>
        <v>809.3</v>
      </c>
      <c r="AD1744" s="48">
        <f>(ROUND(AC1744-AC1736,1)/AC1736)</f>
        <v>0.1887485311398355</v>
      </c>
      <c r="AE1744" s="113"/>
      <c r="AF1744" s="60"/>
      <c r="AH1744" s="20"/>
    </row>
    <row r="1745" spans="1:34">
      <c r="A1745" s="99" t="s">
        <v>824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161.46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441</v>
      </c>
      <c r="X1745" s="14">
        <f t="shared" si="568"/>
        <v>221.26000000000002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588</v>
      </c>
      <c r="AC1745" s="15">
        <f t="shared" si="574"/>
        <v>809.3</v>
      </c>
      <c r="AD1745" s="48">
        <f>(ROUND(AC1745-AC1736,1)/AC1736)</f>
        <v>0.1887485311398355</v>
      </c>
      <c r="AE1745" s="113"/>
      <c r="AF1745" s="60"/>
      <c r="AH1745" s="20"/>
    </row>
    <row r="1746" spans="1:34">
      <c r="A1746" s="99" t="s">
        <v>825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683.09999999999991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821.09999999999991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821.1</v>
      </c>
      <c r="AD1746" s="48">
        <f>(ROUND(AC1746-AC1736,1)/AC1736)</f>
        <v>0.20608108108108111</v>
      </c>
      <c r="AE1746" s="113"/>
      <c r="AF1746" s="60"/>
      <c r="AH1746" s="20"/>
    </row>
    <row r="1747" spans="1:34">
      <c r="A1747" s="99" t="s">
        <v>826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683.09999999999991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821.09999999999991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821.1</v>
      </c>
      <c r="AD1747" s="48">
        <f>(ROUND(AC1747-AC1736,1)/AC1736)</f>
        <v>0.20608108108108111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683.09999999999991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821.09999999999991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821.1</v>
      </c>
      <c r="AD1748" s="48">
        <f>(ROUND(AC1748-AC1736,1)/AC1736)</f>
        <v>0.20608108108108111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500.48000000000008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647.68000000000006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647.70000000000005</v>
      </c>
      <c r="AD1749" s="48">
        <f>(ROUND(AC1749-AC1736,1)/AC1736)</f>
        <v>-4.8619271445358409E-2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625.60000000000014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772.80000000000018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772.8</v>
      </c>
      <c r="AD1750" s="48">
        <f>(ROUND(AC1750-AC1736,1)/AC1736)</f>
        <v>0.13513513513513514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470.4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666.4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666.4</v>
      </c>
      <c r="AD1751" s="58">
        <v>0</v>
      </c>
      <c r="AE1751" s="113" t="s">
        <v>792</v>
      </c>
      <c r="AF1751" s="60"/>
      <c r="AH1751" s="20"/>
    </row>
    <row r="1752" spans="1:34">
      <c r="A1752" s="99" t="s">
        <v>793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603.68000000000006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760.48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760.5</v>
      </c>
      <c r="AD1752" s="48">
        <f>(ROUND(AC1752-AC1751,1)/AC1751)</f>
        <v>0.14120648259303722</v>
      </c>
      <c r="AE1752" s="113"/>
      <c r="AF1752" s="60"/>
      <c r="AH1752" s="20"/>
    </row>
    <row r="1753" spans="1:34">
      <c r="A1753" s="99" t="s">
        <v>794</v>
      </c>
      <c r="B1753" s="89">
        <v>16</v>
      </c>
      <c r="C1753" s="21" t="s">
        <v>827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439.03999999999996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635.04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635</v>
      </c>
      <c r="AD1753" s="48">
        <f>(ROUND(AC1753-AC1751,1)/AC1751)</f>
        <v>-4.7118847539015608E-2</v>
      </c>
      <c r="AE1753" s="113"/>
      <c r="AF1753" s="60"/>
      <c r="AH1753" s="20"/>
    </row>
    <row r="1754" spans="1:34">
      <c r="A1754" s="99" t="s">
        <v>795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439.03999999999996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635.04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635</v>
      </c>
      <c r="AD1754" s="48">
        <f>(ROUND(AC1754-AC1751,1)/AC1751)</f>
        <v>-4.7118847539015608E-2</v>
      </c>
      <c r="AE1754" s="113"/>
      <c r="AF1754" s="60"/>
      <c r="AH1754" s="20"/>
    </row>
    <row r="1755" spans="1:34">
      <c r="A1755" s="99" t="s">
        <v>796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439.03999999999996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635.04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635</v>
      </c>
      <c r="AD1755" s="48">
        <f>(ROUND(AC1755-AC1751,1)/AC1751)</f>
        <v>-4.7118847539015608E-2</v>
      </c>
      <c r="AE1755" s="113"/>
      <c r="AF1755" s="60"/>
      <c r="AH1755" s="20"/>
    </row>
    <row r="1756" spans="1:34">
      <c r="A1756" s="99" t="s">
        <v>646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439.03999999999996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635.04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635</v>
      </c>
      <c r="AD1756" s="48">
        <f>(ROUND(AC1756-AC1751,1)/AC1751)</f>
        <v>-4.7118847539015608E-2</v>
      </c>
      <c r="AE1756" s="113"/>
      <c r="AF1756" s="60"/>
      <c r="AH1756" s="20"/>
    </row>
    <row r="1757" spans="1:34">
      <c r="A1757" s="99" t="s">
        <v>587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152.88</v>
      </c>
      <c r="T1757" s="14">
        <f>(O1757/100)*(K1757*$K$9)</f>
        <v>413.1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216.57999999999998</v>
      </c>
      <c r="Y1757" s="14">
        <f t="shared" si="569"/>
        <v>575.1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791.7</v>
      </c>
      <c r="AD1757" s="48">
        <f>(ROUND(AC1757-AC1751,1)/AC1751)</f>
        <v>0.18802521008403361</v>
      </c>
      <c r="AE1757" s="113"/>
      <c r="AF1757" s="60"/>
      <c r="AH1757" s="20"/>
    </row>
    <row r="1758" spans="1:34">
      <c r="A1758" s="99" t="s">
        <v>822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324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0</v>
      </c>
      <c r="T1758" s="14">
        <f>(O1758/100)*(K1758*$J$10)</f>
        <v>0</v>
      </c>
      <c r="U1758" s="14">
        <f>(P1758/100)*(K1758*$K$10)+(P1758/100)*(L1758*$L$10)</f>
        <v>0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63.7</v>
      </c>
      <c r="Y1758" s="14">
        <f t="shared" si="569"/>
        <v>0</v>
      </c>
      <c r="Z1758" s="14">
        <f t="shared" si="570"/>
        <v>324</v>
      </c>
      <c r="AA1758" s="14">
        <f t="shared" si="571"/>
        <v>0</v>
      </c>
      <c r="AB1758" s="14">
        <f t="shared" si="576"/>
        <v>0</v>
      </c>
      <c r="AC1758" s="15">
        <f t="shared" si="577"/>
        <v>387.7</v>
      </c>
      <c r="AD1758" s="48">
        <f>(ROUND(AC1758-AC1751,1)/AC1751)</f>
        <v>-0.4182172869147659</v>
      </c>
      <c r="AE1758" s="113"/>
      <c r="AF1758" s="60"/>
      <c r="AH1758" s="20"/>
    </row>
    <row r="1759" spans="1:34">
      <c r="A1759" s="99" t="s">
        <v>823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152.88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413.1</v>
      </c>
      <c r="W1759" s="14">
        <f>(R1759/100)*(K1759*$K$11)+(R1759/100)*(L1759*$L$11)</f>
        <v>0</v>
      </c>
      <c r="X1759" s="14">
        <f t="shared" si="568"/>
        <v>216.57999999999998</v>
      </c>
      <c r="Y1759" s="14">
        <f t="shared" si="569"/>
        <v>0</v>
      </c>
      <c r="Z1759" s="14">
        <f t="shared" si="570"/>
        <v>0</v>
      </c>
      <c r="AA1759" s="14">
        <f t="shared" si="571"/>
        <v>575.1</v>
      </c>
      <c r="AB1759" s="14">
        <f t="shared" si="576"/>
        <v>0</v>
      </c>
      <c r="AC1759" s="15">
        <f t="shared" si="577"/>
        <v>791.7</v>
      </c>
      <c r="AD1759" s="48">
        <f>(ROUND(AC1759-AC1751,1)/AC1751)</f>
        <v>0.18802521008403361</v>
      </c>
      <c r="AE1759" s="113"/>
      <c r="AF1759" s="60"/>
      <c r="AH1759" s="20"/>
    </row>
    <row r="1760" spans="1:34">
      <c r="A1760" s="99" t="s">
        <v>824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152.88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413.1</v>
      </c>
      <c r="X1760" s="14">
        <f t="shared" si="568"/>
        <v>216.57999999999998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575.1</v>
      </c>
      <c r="AC1760" s="15">
        <f t="shared" si="577"/>
        <v>791.7</v>
      </c>
      <c r="AD1760" s="48">
        <f>(ROUND(AC1760-AC1751,1)/AC1751)</f>
        <v>0.18802521008403361</v>
      </c>
      <c r="AE1760" s="113"/>
      <c r="AF1760" s="60"/>
      <c r="AH1760" s="20"/>
    </row>
    <row r="1761" spans="1:34">
      <c r="A1761" s="99" t="s">
        <v>825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661.5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808.5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808.5</v>
      </c>
      <c r="AD1761" s="48">
        <f>(ROUND(AC1761-AC1751,1)/AC1751)</f>
        <v>0.21323529411764705</v>
      </c>
      <c r="AE1761" s="113"/>
      <c r="AF1761" s="60"/>
      <c r="AH1761" s="20"/>
    </row>
    <row r="1762" spans="1:34">
      <c r="A1762" s="99" t="s">
        <v>826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661.5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808.5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808.5</v>
      </c>
      <c r="AD1762" s="48">
        <f>(ROUND(AC1762-AC1751,1)/AC1751)</f>
        <v>0.21323529411764705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661.5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808.5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808.5</v>
      </c>
      <c r="AD1763" s="48">
        <f>(ROUND(AC1763-AC1751,1)/AC1751)</f>
        <v>0.21323529411764705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604.46399999999994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761.2639999999999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761.3</v>
      </c>
      <c r="AD1764" s="48">
        <f>(ROUND(AC1764-AC1751,1)/AC1751)</f>
        <v>0.14240696278511406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494.70400000000006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651.50400000000013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651.5</v>
      </c>
      <c r="AD1765" s="48">
        <f>(ROUND(AC1765-AC1751,1)/AC1751)</f>
        <v>-2.2358943577430974E-2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489.59999999999997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681.59999999999991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681.6</v>
      </c>
      <c r="AD1766" s="58">
        <v>0</v>
      </c>
      <c r="AE1766" s="113" t="s">
        <v>792</v>
      </c>
      <c r="AF1766" s="60"/>
      <c r="AH1766" s="20"/>
    </row>
    <row r="1767" spans="1:34">
      <c r="A1767" s="99" t="s">
        <v>793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623.6160000000001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777.21600000000012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777.2</v>
      </c>
      <c r="AD1767" s="48">
        <f>(ROUND(AC1767-AC1766,1)/AC1766)</f>
        <v>0.14025821596244131</v>
      </c>
      <c r="AE1767" s="113"/>
      <c r="AF1767" s="60"/>
      <c r="AH1767" s="20"/>
    </row>
    <row r="1768" spans="1:34">
      <c r="A1768" s="99" t="s">
        <v>794</v>
      </c>
      <c r="B1768" s="87">
        <v>14</v>
      </c>
      <c r="C1768" s="21" t="s">
        <v>827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456.96000000000004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648.96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649</v>
      </c>
      <c r="AD1768" s="48">
        <f>(ROUND(AC1768-AC1766,1)/AC1766)</f>
        <v>-4.7828638497652586E-2</v>
      </c>
      <c r="AE1768" s="113"/>
      <c r="AF1768" s="60"/>
      <c r="AH1768" s="20"/>
    </row>
    <row r="1769" spans="1:34">
      <c r="A1769" s="99" t="s">
        <v>795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456.96000000000004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648.96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649</v>
      </c>
      <c r="AD1769" s="48">
        <f>(ROUND(AC1769-AC1766,1)/AC1766)</f>
        <v>-4.7828638497652586E-2</v>
      </c>
      <c r="AE1769" s="113"/>
      <c r="AF1769" s="60"/>
      <c r="AH1769" s="20"/>
    </row>
    <row r="1770" spans="1:34">
      <c r="A1770" s="99" t="s">
        <v>796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456.96000000000004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648.96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649</v>
      </c>
      <c r="AD1770" s="48">
        <f>(ROUND(AC1770-AC1766,1)/AC1766)</f>
        <v>-4.7828638497652586E-2</v>
      </c>
      <c r="AE1770" s="113"/>
      <c r="AF1770" s="60"/>
      <c r="AH1770" s="20"/>
    </row>
    <row r="1771" spans="1:34">
      <c r="A1771" s="99" t="s">
        <v>646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456.96000000000004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648.96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649</v>
      </c>
      <c r="AD1771" s="48">
        <f>(ROUND(AC1771-AC1766,1)/AC1766)</f>
        <v>-4.7828638497652586E-2</v>
      </c>
      <c r="AE1771" s="113"/>
      <c r="AF1771" s="60"/>
      <c r="AH1771" s="20"/>
    </row>
    <row r="1772" spans="1:34">
      <c r="A1772" s="99" t="s">
        <v>587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159.12000000000003</v>
      </c>
      <c r="T1772" s="14">
        <f>(O1772/100)*(K1772*$K$9)</f>
        <v>421.2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221.52000000000004</v>
      </c>
      <c r="Y1772" s="14">
        <f t="shared" si="579"/>
        <v>577.20000000000005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798.7</v>
      </c>
      <c r="AD1772" s="48">
        <f>(ROUND(AC1772-AC1766,1)/AC1766)</f>
        <v>0.17180164319248825</v>
      </c>
      <c r="AE1772" s="113"/>
      <c r="AF1772" s="60"/>
      <c r="AH1772" s="20"/>
    </row>
    <row r="1773" spans="1:34">
      <c r="A1773" s="99" t="s">
        <v>822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312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0</v>
      </c>
      <c r="T1773" s="14">
        <f>(O1773/100)*(K1773*$J$10)</f>
        <v>0</v>
      </c>
      <c r="U1773" s="14">
        <f>(P1773/100)*(K1773*$K$10)+(P1773/100)*(L1773*$L$10)</f>
        <v>0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62.400000000000006</v>
      </c>
      <c r="Y1773" s="14">
        <f t="shared" si="579"/>
        <v>0</v>
      </c>
      <c r="Z1773" s="14">
        <f t="shared" si="580"/>
        <v>312</v>
      </c>
      <c r="AA1773" s="14">
        <f t="shared" si="581"/>
        <v>0</v>
      </c>
      <c r="AB1773" s="14">
        <f t="shared" si="583"/>
        <v>0</v>
      </c>
      <c r="AC1773" s="15">
        <f t="shared" si="582"/>
        <v>374.4</v>
      </c>
      <c r="AD1773" s="48">
        <f>(ROUND(AC1773-AC1766,1)/AC1766)</f>
        <v>-0.45070422535211263</v>
      </c>
      <c r="AE1773" s="113"/>
      <c r="AF1773" s="60"/>
      <c r="AH1773" s="20"/>
    </row>
    <row r="1774" spans="1:34">
      <c r="A1774" s="99" t="s">
        <v>823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159.12000000000003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421.2</v>
      </c>
      <c r="W1774" s="14">
        <f>(R1774/100)*(K1774*$K$11)+(R1774/100)*(L1774*$L$11)</f>
        <v>0</v>
      </c>
      <c r="X1774" s="14">
        <f t="shared" si="578"/>
        <v>221.52000000000004</v>
      </c>
      <c r="Y1774" s="14">
        <f t="shared" si="579"/>
        <v>0</v>
      </c>
      <c r="Z1774" s="14">
        <f t="shared" si="580"/>
        <v>0</v>
      </c>
      <c r="AA1774" s="14">
        <f t="shared" si="581"/>
        <v>577.20000000000005</v>
      </c>
      <c r="AB1774" s="14">
        <f t="shared" si="583"/>
        <v>0</v>
      </c>
      <c r="AC1774" s="15">
        <f t="shared" si="582"/>
        <v>798.7</v>
      </c>
      <c r="AD1774" s="48">
        <f>(ROUND(AC1774-AC1766,1)/AC1766)</f>
        <v>0.17180164319248825</v>
      </c>
      <c r="AE1774" s="113"/>
      <c r="AF1774" s="60"/>
      <c r="AH1774" s="20"/>
    </row>
    <row r="1775" spans="1:34">
      <c r="A1775" s="99" t="s">
        <v>824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159.12000000000003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421.2</v>
      </c>
      <c r="X1775" s="14">
        <f t="shared" si="578"/>
        <v>221.52000000000004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577.20000000000005</v>
      </c>
      <c r="AC1775" s="15">
        <f t="shared" si="582"/>
        <v>798.7</v>
      </c>
      <c r="AD1775" s="48">
        <f>(ROUND(AC1775-AC1766,1)/AC1766)</f>
        <v>0.17180164319248825</v>
      </c>
      <c r="AE1775" s="113"/>
      <c r="AF1775" s="60"/>
      <c r="AH1775" s="20"/>
    </row>
    <row r="1776" spans="1:34">
      <c r="A1776" s="99" t="s">
        <v>825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678.24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822.24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822.2</v>
      </c>
      <c r="AD1776" s="48">
        <f>(ROUND(AC1776-AC1766,1)/AC1766)</f>
        <v>0.20627934272300469</v>
      </c>
      <c r="AE1776" s="113"/>
      <c r="AF1776" s="60"/>
      <c r="AH1776" s="20"/>
    </row>
    <row r="1777" spans="1:34">
      <c r="A1777" s="99" t="s">
        <v>826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678.24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822.24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822.2</v>
      </c>
      <c r="AD1777" s="48">
        <f>(ROUND(AC1777-AC1766,1)/AC1766)</f>
        <v>0.20627934272300469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678.24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822.24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822.2</v>
      </c>
      <c r="AD1778" s="48">
        <f>(ROUND(AC1778-AC1766,1)/AC1766)</f>
        <v>0.20627934272300469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499.96800000000007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653.5680000000001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653.6</v>
      </c>
      <c r="AD1779" s="48">
        <f>(ROUND(AC1779-AC1766,1)/AC1766)</f>
        <v>-4.1079812206572766E-2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632.83200000000011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786.43200000000013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786.4</v>
      </c>
      <c r="AD1780" s="48">
        <f>(ROUND(AC1780-AC1766,1)/AC1766)</f>
        <v>0.15375586854460094</v>
      </c>
      <c r="AE1780" s="113"/>
      <c r="AF1780" s="60"/>
      <c r="AH1780" s="20"/>
    </row>
    <row r="1781" spans="1:34">
      <c r="A1781" s="106" t="s">
        <v>0</v>
      </c>
      <c r="B1781" s="88" t="s">
        <v>881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393.59999999999997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557.59999999999991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637.6</v>
      </c>
      <c r="AD1781" s="58">
        <v>0</v>
      </c>
      <c r="AE1781" s="113" t="s">
        <v>792</v>
      </c>
      <c r="AF1781" s="60"/>
      <c r="AH1781" s="20"/>
    </row>
    <row r="1782" spans="1:34">
      <c r="A1782" s="99" t="s">
        <v>793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528.08000000000015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659.2800000000002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723.3</v>
      </c>
      <c r="AD1782" s="48">
        <f>(ROUND(AC1782-AC1781,1)/AC1781)</f>
        <v>0.13441028858218318</v>
      </c>
      <c r="AE1782" s="113"/>
      <c r="AF1782" s="60"/>
      <c r="AH1782" s="20"/>
    </row>
    <row r="1783" spans="1:34">
      <c r="A1783" s="99" t="s">
        <v>794</v>
      </c>
      <c r="B1783" s="89">
        <v>16</v>
      </c>
      <c r="C1783" s="21" t="s">
        <v>827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367.35999999999996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531.3599999999999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611.4</v>
      </c>
      <c r="AD1783" s="48">
        <f>(ROUND(AC1783-AC1781,1)/AC1781)</f>
        <v>-4.1091593475533247E-2</v>
      </c>
      <c r="AE1783" s="113"/>
      <c r="AF1783" s="60"/>
      <c r="AH1783" s="20"/>
    </row>
    <row r="1784" spans="1:34">
      <c r="A1784" s="99" t="s">
        <v>795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367.35999999999996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531.3599999999999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611.4</v>
      </c>
      <c r="AD1784" s="48">
        <f>(ROUND(AC1784-AC1781,1)/AC1781)</f>
        <v>-4.1091593475533247E-2</v>
      </c>
      <c r="AE1784" s="113"/>
      <c r="AF1784" s="60"/>
      <c r="AH1784" s="20"/>
    </row>
    <row r="1785" spans="1:34">
      <c r="A1785" s="99" t="s">
        <v>796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367.35999999999996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531.3599999999999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611.4</v>
      </c>
      <c r="AD1785" s="48">
        <f>(ROUND(AC1785-AC1781,1)/AC1781)</f>
        <v>-4.1091593475533247E-2</v>
      </c>
      <c r="AE1785" s="113"/>
      <c r="AF1785" s="60"/>
      <c r="AH1785" s="20"/>
    </row>
    <row r="1786" spans="1:34">
      <c r="A1786" s="99" t="s">
        <v>646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367.35999999999996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531.3599999999999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611.4</v>
      </c>
      <c r="AD1786" s="48">
        <f>(ROUND(AC1786-AC1781,1)/AC1781)</f>
        <v>-4.1091593475533247E-2</v>
      </c>
      <c r="AE1786" s="113"/>
      <c r="AF1786" s="60"/>
      <c r="AH1786" s="20"/>
    </row>
    <row r="1787" spans="1:34">
      <c r="A1787" s="99" t="s">
        <v>587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127.92000000000002</v>
      </c>
      <c r="T1787" s="14">
        <f>(O1787/100)*(K1787*$K$9)</f>
        <v>450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181.22000000000003</v>
      </c>
      <c r="Y1787" s="14">
        <f t="shared" si="579"/>
        <v>600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781.2</v>
      </c>
      <c r="AD1787" s="48">
        <f>(ROUND(AC1787-AC1781,1)/AC1781)</f>
        <v>0.22521957340025092</v>
      </c>
      <c r="AE1787" s="113"/>
      <c r="AF1787" s="60"/>
      <c r="AH1787" s="20"/>
    </row>
    <row r="1788" spans="1:34">
      <c r="A1788" s="99" t="s">
        <v>822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300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0</v>
      </c>
      <c r="T1788" s="14">
        <f>(O1788/100)*(K1788*$J$10)</f>
        <v>0</v>
      </c>
      <c r="U1788" s="14">
        <f>(P1788/100)*(K1788*$K$10)+(P1788/100)*(L1788*$L$10)</f>
        <v>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53.300000000000004</v>
      </c>
      <c r="Y1788" s="14">
        <f t="shared" si="579"/>
        <v>0</v>
      </c>
      <c r="Z1788" s="14">
        <f t="shared" si="580"/>
        <v>300</v>
      </c>
      <c r="AA1788" s="14">
        <f t="shared" si="581"/>
        <v>0</v>
      </c>
      <c r="AB1788" s="14">
        <f t="shared" si="585"/>
        <v>0</v>
      </c>
      <c r="AC1788" s="15">
        <f t="shared" si="584"/>
        <v>353.3</v>
      </c>
      <c r="AD1788" s="48">
        <f>(ROUND(AC1788-AC1781,1)/AC1781)</f>
        <v>-0.44589084065244666</v>
      </c>
      <c r="AE1788" s="113"/>
      <c r="AF1788" s="60"/>
      <c r="AH1788" s="20"/>
    </row>
    <row r="1789" spans="1:34">
      <c r="A1789" s="99" t="s">
        <v>823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127.92000000000002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450</v>
      </c>
      <c r="W1789" s="14">
        <f>(R1789/100)*(K1789*$K$11)+(R1789/100)*(L1789*$L$11)</f>
        <v>0</v>
      </c>
      <c r="X1789" s="14">
        <f t="shared" si="578"/>
        <v>181.22000000000003</v>
      </c>
      <c r="Y1789" s="14">
        <f t="shared" si="579"/>
        <v>0</v>
      </c>
      <c r="Z1789" s="14">
        <f t="shared" si="580"/>
        <v>0</v>
      </c>
      <c r="AA1789" s="14">
        <f t="shared" si="581"/>
        <v>600</v>
      </c>
      <c r="AB1789" s="14">
        <f t="shared" si="585"/>
        <v>0</v>
      </c>
      <c r="AC1789" s="15">
        <f t="shared" si="584"/>
        <v>781.2</v>
      </c>
      <c r="AD1789" s="48">
        <f>(ROUND(AC1789-AC1781,1)/AC1781)</f>
        <v>0.22521957340025092</v>
      </c>
      <c r="AE1789" s="113"/>
      <c r="AF1789" s="60"/>
      <c r="AH1789" s="20"/>
    </row>
    <row r="1790" spans="1:34">
      <c r="A1790" s="99" t="s">
        <v>824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127.92000000000002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450</v>
      </c>
      <c r="X1790" s="14">
        <f t="shared" si="578"/>
        <v>181.22000000000003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600</v>
      </c>
      <c r="AC1790" s="15">
        <f t="shared" si="584"/>
        <v>781.2</v>
      </c>
      <c r="AD1790" s="48">
        <f>(ROUND(AC1790-AC1781,1)/AC1781)</f>
        <v>0.22521957340025092</v>
      </c>
      <c r="AE1790" s="113"/>
      <c r="AF1790" s="60"/>
      <c r="AH1790" s="20"/>
    </row>
    <row r="1791" spans="1:34">
      <c r="A1791" s="99" t="s">
        <v>825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479.7</v>
      </c>
      <c r="T1791" s="14">
        <f>(O1791/100)*(K1791*$K$13)+(O1791/100)*(M1791*$M$13)</f>
        <v>0</v>
      </c>
      <c r="U1791" s="14">
        <f>(P1791/100)*(K1791*$K$13)+(P1791/100)*(L1791*$L$13)+(P1791/100)*(M1791*$M$13)</f>
        <v>90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602.70000000000005</v>
      </c>
      <c r="Y1791" s="14">
        <f t="shared" si="579"/>
        <v>0</v>
      </c>
      <c r="Z1791" s="14">
        <f t="shared" si="580"/>
        <v>150</v>
      </c>
      <c r="AA1791" s="14">
        <f t="shared" si="581"/>
        <v>0</v>
      </c>
      <c r="AB1791" s="14">
        <f t="shared" si="585"/>
        <v>0</v>
      </c>
      <c r="AC1791" s="15">
        <f t="shared" si="584"/>
        <v>752.7</v>
      </c>
      <c r="AD1791" s="48">
        <f>(ROUND(AC1791-AC1781,1)/AC1781)</f>
        <v>0.18052070263488079</v>
      </c>
      <c r="AE1791" s="113"/>
      <c r="AF1791" s="60"/>
      <c r="AH1791" s="20"/>
    </row>
    <row r="1792" spans="1:34">
      <c r="A1792" s="99" t="s">
        <v>826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675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825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825</v>
      </c>
      <c r="AD1792" s="48">
        <f>(ROUND(AC1792-AC1781,1)/AC1781)</f>
        <v>0.29391468005018823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675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825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825</v>
      </c>
      <c r="AD1793" s="48">
        <f>(ROUND(AC1793-AC1781,1)/AC1781)</f>
        <v>0.29391468005018823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557.60000000000014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688.80000000000018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752.8</v>
      </c>
      <c r="AD1794" s="48">
        <f>(ROUND(AC1794-AC1781,1)/AC1781)</f>
        <v>0.1806775407779172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492.00000000000011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623.20000000000016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687.2</v>
      </c>
      <c r="AD1795" s="48">
        <f>(ROUND(AC1795-AC1781,1)/AC1781)</f>
        <v>7.779171894604768E-2</v>
      </c>
      <c r="AE1795" s="113"/>
      <c r="AF1795" s="60"/>
      <c r="AH1795" s="20"/>
    </row>
    <row r="1796" spans="1:34">
      <c r="A1796" s="106" t="s">
        <v>0</v>
      </c>
      <c r="B1796" s="88" t="s">
        <v>889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470.4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666.4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666.4</v>
      </c>
      <c r="AD1796" s="58">
        <v>0</v>
      </c>
      <c r="AE1796" s="113" t="s">
        <v>792</v>
      </c>
      <c r="AF1796" s="60"/>
      <c r="AH1796" s="20"/>
    </row>
    <row r="1797" spans="1:34">
      <c r="A1797" s="99" t="s">
        <v>793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658.56000000000006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815.36000000000013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815.4</v>
      </c>
      <c r="AD1797" s="48">
        <f>(ROUND(AC1797-AC1796,1)/AC1796)</f>
        <v>0.22358943577430973</v>
      </c>
      <c r="AE1797" s="113"/>
      <c r="AF1797" s="60"/>
      <c r="AH1797" s="20"/>
    </row>
    <row r="1798" spans="1:34">
      <c r="A1798" s="99" t="s">
        <v>794</v>
      </c>
      <c r="B1798" s="89">
        <v>15</v>
      </c>
      <c r="C1798" s="21" t="s">
        <v>827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439.03999999999996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635.04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635</v>
      </c>
      <c r="AD1798" s="48">
        <f>(ROUND(AC1798-AC1796,1)/AC1796)</f>
        <v>-4.7118847539015608E-2</v>
      </c>
      <c r="AE1798" s="113"/>
      <c r="AF1798" s="60"/>
      <c r="AH1798" s="20"/>
    </row>
    <row r="1799" spans="1:34">
      <c r="A1799" s="99" t="s">
        <v>795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439.03999999999996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635.04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635</v>
      </c>
      <c r="AD1799" s="48">
        <f>(ROUND(AC1799-AC1796,1)/AC1796)</f>
        <v>-4.7118847539015608E-2</v>
      </c>
      <c r="AE1799" s="113"/>
      <c r="AF1799" s="60"/>
      <c r="AH1799" s="20"/>
    </row>
    <row r="1800" spans="1:34">
      <c r="A1800" s="99" t="s">
        <v>796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439.03999999999996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635.04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635</v>
      </c>
      <c r="AD1800" s="48">
        <f>(ROUND(AC1800-AC1796,1)/AC1796)</f>
        <v>-4.7118847539015608E-2</v>
      </c>
      <c r="AE1800" s="113"/>
      <c r="AF1800" s="60"/>
      <c r="AH1800" s="20"/>
    </row>
    <row r="1801" spans="1:34">
      <c r="A1801" s="99" t="s">
        <v>646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439.03999999999996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635.04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635</v>
      </c>
      <c r="AD1801" s="48">
        <f>(ROUND(AC1801-AC1796,1)/AC1796)</f>
        <v>-4.7118847539015608E-2</v>
      </c>
      <c r="AE1801" s="113"/>
      <c r="AF1801" s="60"/>
      <c r="AH1801" s="20"/>
    </row>
    <row r="1802" spans="1:34">
      <c r="A1802" s="99" t="s">
        <v>587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152.88</v>
      </c>
      <c r="T1802" s="14">
        <f>(O1802/100)*(K1802*$K$9)</f>
        <v>417.96000000000004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216.57999999999998</v>
      </c>
      <c r="Y1802" s="14">
        <f t="shared" si="579"/>
        <v>579.96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796.5</v>
      </c>
      <c r="AD1802" s="48">
        <f>(ROUND(AC1802-AC1796,1)/AC1796)</f>
        <v>0.19522809123649459</v>
      </c>
      <c r="AE1802" s="113"/>
      <c r="AF1802" s="60"/>
      <c r="AH1802" s="20"/>
    </row>
    <row r="1803" spans="1:34">
      <c r="A1803" s="99" t="s">
        <v>822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324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0</v>
      </c>
      <c r="T1803" s="14">
        <f>(O1803/100)*(K1803*$J$10)</f>
        <v>0</v>
      </c>
      <c r="U1803" s="14">
        <f>(P1803/100)*(K1803*$K$10)+(P1803/100)*(L1803*$L$10)</f>
        <v>0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63.7</v>
      </c>
      <c r="Y1803" s="14">
        <f t="shared" si="579"/>
        <v>0</v>
      </c>
      <c r="Z1803" s="14">
        <f t="shared" si="580"/>
        <v>324</v>
      </c>
      <c r="AA1803" s="14">
        <f t="shared" si="581"/>
        <v>0</v>
      </c>
      <c r="AB1803" s="14">
        <f t="shared" si="585"/>
        <v>0</v>
      </c>
      <c r="AC1803" s="15">
        <f t="shared" si="586"/>
        <v>387.7</v>
      </c>
      <c r="AD1803" s="48">
        <f>(ROUND(AC1803-AC1796,1)/AC1796)</f>
        <v>-0.4182172869147659</v>
      </c>
      <c r="AE1803" s="113"/>
      <c r="AF1803" s="60"/>
      <c r="AH1803" s="20"/>
    </row>
    <row r="1804" spans="1:34">
      <c r="A1804" s="99" t="s">
        <v>823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152.88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417.96000000000004</v>
      </c>
      <c r="W1804" s="14">
        <f>(R1804/100)*(K1804*$K$11)+(R1804/100)*(L1804*$L$11)</f>
        <v>0</v>
      </c>
      <c r="X1804" s="14">
        <f t="shared" si="578"/>
        <v>216.57999999999998</v>
      </c>
      <c r="Y1804" s="14">
        <f t="shared" si="579"/>
        <v>0</v>
      </c>
      <c r="Z1804" s="14">
        <f t="shared" si="580"/>
        <v>0</v>
      </c>
      <c r="AA1804" s="14">
        <f t="shared" si="581"/>
        <v>579.96</v>
      </c>
      <c r="AB1804" s="14">
        <f t="shared" si="585"/>
        <v>0</v>
      </c>
      <c r="AC1804" s="15">
        <f t="shared" si="586"/>
        <v>796.5</v>
      </c>
      <c r="AD1804" s="48">
        <f>(ROUND(AC1804-AC1796,1)/AC1796)</f>
        <v>0.19522809123649459</v>
      </c>
      <c r="AE1804" s="113"/>
      <c r="AF1804" s="60"/>
      <c r="AH1804" s="20"/>
    </row>
    <row r="1805" spans="1:34">
      <c r="A1805" s="99" t="s">
        <v>824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152.88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417.96000000000004</v>
      </c>
      <c r="X1805" s="14">
        <f t="shared" si="578"/>
        <v>216.57999999999998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579.96</v>
      </c>
      <c r="AC1805" s="15">
        <f t="shared" si="586"/>
        <v>796.5</v>
      </c>
      <c r="AD1805" s="48">
        <f>(ROUND(AC1805-AC1796,1)/AC1796)</f>
        <v>0.19522809123649459</v>
      </c>
      <c r="AE1805" s="113"/>
      <c r="AF1805" s="60"/>
      <c r="AH1805" s="20"/>
    </row>
    <row r="1806" spans="1:34">
      <c r="A1806" s="99" t="s">
        <v>825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683.55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830.55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830.6</v>
      </c>
      <c r="AD1806" s="48">
        <f>(ROUND(AC1806-AC1796,1)/AC1796)</f>
        <v>0.24639855942376951</v>
      </c>
      <c r="AE1806" s="113"/>
      <c r="AF1806" s="60"/>
      <c r="AH1806" s="20"/>
    </row>
    <row r="1807" spans="1:34">
      <c r="A1807" s="99" t="s">
        <v>826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683.55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830.55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830.6</v>
      </c>
      <c r="AD1807" s="48">
        <f>(ROUND(AC1807-AC1796,1)/AC1796)</f>
        <v>0.24639855942376951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683.55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830.55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830.6</v>
      </c>
      <c r="AD1808" s="48">
        <f>(ROUND(AC1808-AC1796,1)/AC1796)</f>
        <v>0.24639855942376951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521.36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678.16000000000008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678.2</v>
      </c>
      <c r="AD1809" s="48">
        <f>(ROUND(AC1809-AC1796,1)/AC1796)</f>
        <v>1.7707082833133256E-2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521.36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678.16000000000008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678.2</v>
      </c>
      <c r="AD1810" s="48">
        <f>(ROUND(AC1810-AC1796,1)/AC1796)</f>
        <v>1.7707082833133256E-2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510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680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680</v>
      </c>
      <c r="AD1811" s="58"/>
      <c r="AE1811" s="113" t="s">
        <v>792</v>
      </c>
      <c r="AF1811" s="60"/>
      <c r="AH1811" s="20"/>
    </row>
    <row r="1812" spans="1:34">
      <c r="A1812" s="99" t="s">
        <v>793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642.6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778.6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778.6</v>
      </c>
      <c r="AD1812" s="48">
        <f>(ROUND(AC1812-AC1811,1)/AC1811)</f>
        <v>0.14499999999999999</v>
      </c>
      <c r="AE1812" s="113"/>
      <c r="AF1812" s="60"/>
      <c r="AH1812" s="20"/>
    </row>
    <row r="1813" spans="1:34">
      <c r="A1813" s="99" t="s">
        <v>794</v>
      </c>
      <c r="B1813" s="91">
        <v>18</v>
      </c>
      <c r="C1813" s="21" t="s">
        <v>827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476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646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646</v>
      </c>
      <c r="AD1813" s="48">
        <f>(ROUND(AC1813-AC1811,1)/AC1811)</f>
        <v>-0.05</v>
      </c>
      <c r="AE1813" s="113"/>
      <c r="AF1813" s="60"/>
      <c r="AH1813" s="20"/>
    </row>
    <row r="1814" spans="1:34">
      <c r="A1814" s="99" t="s">
        <v>795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476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646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646</v>
      </c>
      <c r="AD1814" s="48">
        <f>(ROUND(AC1814-AC1811,1)/AC1811)</f>
        <v>-0.05</v>
      </c>
      <c r="AE1814" s="113"/>
      <c r="AF1814" s="60"/>
      <c r="AH1814" s="20"/>
    </row>
    <row r="1815" spans="1:34">
      <c r="A1815" s="99" t="s">
        <v>796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476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646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646</v>
      </c>
      <c r="AD1815" s="48">
        <f>(ROUND(AC1815-AC1811,1)/AC1811)</f>
        <v>-0.05</v>
      </c>
      <c r="AE1815" s="113"/>
      <c r="AF1815" s="60"/>
      <c r="AH1815" s="20"/>
    </row>
    <row r="1816" spans="1:34">
      <c r="A1816" s="99" t="s">
        <v>646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476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646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646</v>
      </c>
      <c r="AD1816" s="48">
        <f>(ROUND(AC1816-AC1811,1)/AC1811)</f>
        <v>-0.05</v>
      </c>
      <c r="AE1816" s="113"/>
      <c r="AF1816" s="60"/>
      <c r="AH1816" s="20"/>
    </row>
    <row r="1817" spans="1:34">
      <c r="A1817" s="99" t="s">
        <v>587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163.80000000000001</v>
      </c>
      <c r="T1817" s="14">
        <f>(O1817/100)*(K1817*$K$9)</f>
        <v>434.7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218.4</v>
      </c>
      <c r="Y1817" s="14">
        <f t="shared" si="569"/>
        <v>572.70000000000005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791.1</v>
      </c>
      <c r="AD1817" s="48">
        <f>(ROUND(AC1817-AC1811,1)/AC1811)</f>
        <v>0.16338235294117645</v>
      </c>
      <c r="AE1817" s="113"/>
      <c r="AF1817" s="60"/>
      <c r="AH1817" s="20"/>
    </row>
    <row r="1818" spans="1:34">
      <c r="A1818" s="99" t="s">
        <v>822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276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0</v>
      </c>
      <c r="T1818" s="14">
        <f>(O1818/100)*(K1818*$J$10)</f>
        <v>0</v>
      </c>
      <c r="U1818" s="14">
        <f>(P1818/100)*(K1818*$K$10)+(P1818/100)*(L1818*$L$10)</f>
        <v>0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54.6</v>
      </c>
      <c r="Y1818" s="14">
        <f t="shared" si="569"/>
        <v>0</v>
      </c>
      <c r="Z1818" s="14">
        <f t="shared" si="570"/>
        <v>276</v>
      </c>
      <c r="AA1818" s="14">
        <f t="shared" si="571"/>
        <v>0</v>
      </c>
      <c r="AB1818" s="14">
        <f t="shared" si="588"/>
        <v>0</v>
      </c>
      <c r="AC1818" s="15">
        <f t="shared" si="587"/>
        <v>330.6</v>
      </c>
      <c r="AD1818" s="48">
        <f>(ROUND(AC1818-AC1811,1)/AC1811)</f>
        <v>-0.51382352941176468</v>
      </c>
      <c r="AE1818" s="113"/>
      <c r="AF1818" s="60"/>
      <c r="AH1818" s="20"/>
    </row>
    <row r="1819" spans="1:34">
      <c r="A1819" s="99" t="s">
        <v>823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163.80000000000001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434.7</v>
      </c>
      <c r="W1819" s="14">
        <f>(R1819/100)*(K1819*$K$11)+(R1819/100)*(L1819*$L$11)</f>
        <v>0</v>
      </c>
      <c r="X1819" s="14">
        <f t="shared" si="568"/>
        <v>218.4</v>
      </c>
      <c r="Y1819" s="14">
        <f t="shared" si="569"/>
        <v>0</v>
      </c>
      <c r="Z1819" s="14">
        <f t="shared" si="570"/>
        <v>0</v>
      </c>
      <c r="AA1819" s="14">
        <f t="shared" si="571"/>
        <v>572.70000000000005</v>
      </c>
      <c r="AB1819" s="14">
        <f t="shared" si="588"/>
        <v>0</v>
      </c>
      <c r="AC1819" s="15">
        <f t="shared" si="587"/>
        <v>791.1</v>
      </c>
      <c r="AD1819" s="48">
        <f>(ROUND(AC1819-AC1811,1)/AC1811)</f>
        <v>0.16338235294117645</v>
      </c>
      <c r="AE1819" s="113"/>
      <c r="AF1819" s="60"/>
      <c r="AH1819" s="20"/>
    </row>
    <row r="1820" spans="1:34">
      <c r="A1820" s="99" t="s">
        <v>824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163.80000000000001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434.7</v>
      </c>
      <c r="X1820" s="14">
        <f t="shared" si="568"/>
        <v>218.4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572.70000000000005</v>
      </c>
      <c r="AC1820" s="15">
        <f t="shared" si="587"/>
        <v>791.1</v>
      </c>
      <c r="AD1820" s="48">
        <f>(ROUND(AC1820-AC1811,1)/AC1811)</f>
        <v>0.16338235294117645</v>
      </c>
      <c r="AE1820" s="113"/>
      <c r="AF1820" s="60"/>
      <c r="AH1820" s="20"/>
    </row>
    <row r="1821" spans="1:34">
      <c r="A1821" s="99" t="s">
        <v>825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688.5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816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816</v>
      </c>
      <c r="AD1821" s="48">
        <f>(ROUND(AC1821-AC1811,1)/AC1811)</f>
        <v>0.2</v>
      </c>
      <c r="AE1821" s="113"/>
      <c r="AF1821" s="60"/>
      <c r="AH1821" s="20"/>
    </row>
    <row r="1822" spans="1:34">
      <c r="A1822" s="99" t="s">
        <v>826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688.5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816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816</v>
      </c>
      <c r="AD1822" s="48">
        <f>(ROUND(AC1822-AC1811,1)/AC1811)</f>
        <v>0.2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688.5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816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816</v>
      </c>
      <c r="AD1823" s="48">
        <f>(ROUND(AC1823-AC1811,1)/AC1811)</f>
        <v>0.2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639.20000000000005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775.2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775.2</v>
      </c>
      <c r="AD1824" s="48">
        <f>(ROUND(AC1824-AC1811,1)/AC1811)</f>
        <v>0.14000000000000001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476.00000000000006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612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612</v>
      </c>
      <c r="AD1825" s="48">
        <f>(ROUND(AC1825-AC1811,1)/AC1811)</f>
        <v>-0.1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470.4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666.4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666.4</v>
      </c>
      <c r="AD1826" s="58"/>
      <c r="AE1826" s="113" t="s">
        <v>792</v>
      </c>
      <c r="AF1826" s="60"/>
      <c r="AH1826" s="20"/>
    </row>
    <row r="1827" spans="1:34">
      <c r="A1827" s="99" t="s">
        <v>793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603.68000000000006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760.48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760.5</v>
      </c>
      <c r="AD1827" s="48">
        <f>(ROUND(AC1827-AC1826,1)/AC1826)</f>
        <v>0.14120648259303722</v>
      </c>
      <c r="AE1827" s="113"/>
      <c r="AF1827" s="60"/>
      <c r="AH1827" s="20"/>
    </row>
    <row r="1828" spans="1:34">
      <c r="A1828" s="99" t="s">
        <v>794</v>
      </c>
      <c r="B1828" s="93">
        <v>24</v>
      </c>
      <c r="C1828" s="21" t="s">
        <v>827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439.03999999999996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635.04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635</v>
      </c>
      <c r="AD1828" s="48">
        <f>(ROUND(AC1828-AC1826,1)/AC1826)</f>
        <v>-4.7118847539015608E-2</v>
      </c>
      <c r="AE1828" s="113"/>
      <c r="AF1828" s="60"/>
      <c r="AH1828" s="20"/>
    </row>
    <row r="1829" spans="1:34">
      <c r="A1829" s="99" t="s">
        <v>795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439.03999999999996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635.04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635</v>
      </c>
      <c r="AD1829" s="48">
        <f>(ROUND(AC1829-AC1826,1)/AC1826)</f>
        <v>-4.7118847539015608E-2</v>
      </c>
      <c r="AE1829" s="113"/>
      <c r="AF1829" s="60"/>
      <c r="AH1829" s="20"/>
    </row>
    <row r="1830" spans="1:34">
      <c r="A1830" s="99" t="s">
        <v>796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439.03999999999996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635.04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635</v>
      </c>
      <c r="AD1830" s="48">
        <f>(ROUND(AC1830-AC1826,1)/AC1826)</f>
        <v>-4.7118847539015608E-2</v>
      </c>
      <c r="AE1830" s="113"/>
      <c r="AF1830" s="60"/>
      <c r="AH1830" s="20"/>
    </row>
    <row r="1831" spans="1:34">
      <c r="A1831" s="99" t="s">
        <v>646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439.03999999999996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635.04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635</v>
      </c>
      <c r="AD1831" s="48">
        <f>(ROUND(AC1831-AC1826,1)/AC1826)</f>
        <v>-4.7118847539015608E-2</v>
      </c>
      <c r="AE1831" s="113"/>
      <c r="AF1831" s="60"/>
      <c r="AH1831" s="20"/>
    </row>
    <row r="1832" spans="1:34">
      <c r="A1832" s="99" t="s">
        <v>587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152.88</v>
      </c>
      <c r="T1832" s="14">
        <f>(O1832/100)*(K1832*$K$9)</f>
        <v>397.8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216.57999999999998</v>
      </c>
      <c r="Y1832" s="14">
        <f t="shared" si="590"/>
        <v>553.79999999999995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770.4</v>
      </c>
      <c r="AD1832" s="48">
        <f>(ROUND(AC1832-AC1826,1)/AC1826)</f>
        <v>0.15606242496998801</v>
      </c>
      <c r="AE1832" s="113"/>
      <c r="AF1832" s="60"/>
      <c r="AH1832" s="20"/>
    </row>
    <row r="1833" spans="1:34">
      <c r="A1833" s="99" t="s">
        <v>822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312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0</v>
      </c>
      <c r="T1833" s="14">
        <f>(O1833/100)*(K1833*$J$10)</f>
        <v>0</v>
      </c>
      <c r="U1833" s="14">
        <f>(P1833/100)*(K1833*$K$10)+(P1833/100)*(L1833*$L$10)</f>
        <v>0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63.7</v>
      </c>
      <c r="Y1833" s="14">
        <f t="shared" si="590"/>
        <v>0</v>
      </c>
      <c r="Z1833" s="14">
        <f t="shared" si="591"/>
        <v>312</v>
      </c>
      <c r="AA1833" s="14">
        <f t="shared" si="592"/>
        <v>0</v>
      </c>
      <c r="AB1833" s="14">
        <f t="shared" si="594"/>
        <v>0</v>
      </c>
      <c r="AC1833" s="15">
        <f t="shared" si="593"/>
        <v>375.7</v>
      </c>
      <c r="AD1833" s="48">
        <f>(ROUND(AC1833-AC1826,1)/AC1826)</f>
        <v>-0.43622448979591838</v>
      </c>
      <c r="AE1833" s="113"/>
      <c r="AF1833" s="60"/>
      <c r="AH1833" s="20"/>
    </row>
    <row r="1834" spans="1:34">
      <c r="A1834" s="99" t="s">
        <v>823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152.88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397.8</v>
      </c>
      <c r="W1834" s="14">
        <f>(R1834/100)*(K1834*$K$11)+(R1834/100)*(L1834*$L$11)</f>
        <v>0</v>
      </c>
      <c r="X1834" s="14">
        <f t="shared" si="589"/>
        <v>216.57999999999998</v>
      </c>
      <c r="Y1834" s="14">
        <f t="shared" si="590"/>
        <v>0</v>
      </c>
      <c r="Z1834" s="14">
        <f t="shared" si="591"/>
        <v>0</v>
      </c>
      <c r="AA1834" s="14">
        <f t="shared" si="592"/>
        <v>553.79999999999995</v>
      </c>
      <c r="AB1834" s="14">
        <f t="shared" si="594"/>
        <v>0</v>
      </c>
      <c r="AC1834" s="15">
        <f t="shared" si="593"/>
        <v>770.4</v>
      </c>
      <c r="AD1834" s="48">
        <f>(ROUND(AC1834-AC1826,1)/AC1826)</f>
        <v>0.15606242496998801</v>
      </c>
      <c r="AE1834" s="113"/>
      <c r="AF1834" s="60"/>
      <c r="AH1834" s="20"/>
    </row>
    <row r="1835" spans="1:34">
      <c r="A1835" s="99" t="s">
        <v>824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152.88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397.8</v>
      </c>
      <c r="X1835" s="14">
        <f t="shared" si="589"/>
        <v>216.57999999999998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553.79999999999995</v>
      </c>
      <c r="AC1835" s="15">
        <f t="shared" si="593"/>
        <v>770.4</v>
      </c>
      <c r="AD1835" s="48">
        <f>(ROUND(AC1835-AC1826,1)/AC1826)</f>
        <v>0.15606242496998801</v>
      </c>
      <c r="AE1835" s="113"/>
      <c r="AF1835" s="60"/>
      <c r="AH1835" s="20"/>
    </row>
    <row r="1836" spans="1:34">
      <c r="A1836" s="99" t="s">
        <v>825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661.5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808.5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808.5</v>
      </c>
      <c r="AD1836" s="48">
        <f>(ROUND(AC1836-AC1826,1)/AC1826)</f>
        <v>0.21323529411764705</v>
      </c>
      <c r="AE1836" s="113"/>
      <c r="AF1836" s="60"/>
      <c r="AH1836" s="20"/>
    </row>
    <row r="1837" spans="1:34">
      <c r="A1837" s="99" t="s">
        <v>826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661.5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808.5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808.5</v>
      </c>
      <c r="AD1837" s="48">
        <f>(ROUND(AC1837-AC1826,1)/AC1826)</f>
        <v>0.21323529411764705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661.5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808.5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808.5</v>
      </c>
      <c r="AD1838" s="48">
        <f>(ROUND(AC1838-AC1826,1)/AC1826)</f>
        <v>0.21323529411764705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617.00800000000004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773.80799999999999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773.8</v>
      </c>
      <c r="AD1839" s="48">
        <f>(ROUND(AC1839-AC1826,1)/AC1826)</f>
        <v>0.16116446578631455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482.16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638.96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639</v>
      </c>
      <c r="AD1840" s="48">
        <f>(ROUND(AC1840-AC1826,1)/AC1826)</f>
        <v>-4.1116446578631449E-2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240</v>
      </c>
      <c r="T1841" s="52">
        <f>(O1841/100)*(K1841*$K$3)</f>
        <v>150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400</v>
      </c>
      <c r="Y1841" s="52">
        <f t="shared" si="590"/>
        <v>250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650</v>
      </c>
      <c r="AD1841" s="58"/>
      <c r="AE1841" s="113"/>
      <c r="AF1841" s="60"/>
      <c r="AH1841" s="20"/>
    </row>
    <row r="1842" spans="1:34">
      <c r="A1842" s="99" t="s">
        <v>793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443.52</v>
      </c>
      <c r="T1842" s="14">
        <f>(O1842/100)*(K1842*$K$4)</f>
        <v>120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571.52</v>
      </c>
      <c r="Y1842" s="14">
        <f t="shared" ref="Y1842:Y1855" si="596">O1842+T1842</f>
        <v>200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771.5</v>
      </c>
      <c r="AD1842" s="48">
        <f>(ROUND(AC1842-AC1841,1)/AC1841)</f>
        <v>0.18692307692307691</v>
      </c>
      <c r="AE1842" s="113"/>
      <c r="AF1842" s="60"/>
      <c r="AH1842" s="20"/>
    </row>
    <row r="1843" spans="1:34">
      <c r="A1843" s="99" t="s">
        <v>794</v>
      </c>
      <c r="B1843" s="91">
        <v>16</v>
      </c>
      <c r="C1843" s="21" t="s">
        <v>827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224</v>
      </c>
      <c r="T1843" s="14">
        <f>(O1843/100)*(K1843*$K$5)</f>
        <v>140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384</v>
      </c>
      <c r="Y1843" s="14">
        <f t="shared" si="596"/>
        <v>240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624</v>
      </c>
      <c r="AD1843" s="48">
        <f>(ROUND(AC1843-AC1841,1)/AC1841)</f>
        <v>-0.04</v>
      </c>
      <c r="AE1843" s="113"/>
      <c r="AF1843" s="60"/>
      <c r="AH1843" s="20"/>
    </row>
    <row r="1844" spans="1:34">
      <c r="A1844" s="99" t="s">
        <v>795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224</v>
      </c>
      <c r="T1844" s="14">
        <f>(O1844/100)*(K1844*$K$6)</f>
        <v>140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384</v>
      </c>
      <c r="Y1844" s="14">
        <f t="shared" si="596"/>
        <v>240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624</v>
      </c>
      <c r="AD1844" s="48">
        <f>(ROUND(AC1844-AC1841,1)/AC1841)</f>
        <v>-0.04</v>
      </c>
      <c r="AE1844" s="113"/>
      <c r="AF1844" s="60"/>
      <c r="AH1844" s="20"/>
    </row>
    <row r="1845" spans="1:34">
      <c r="A1845" s="99" t="s">
        <v>796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224</v>
      </c>
      <c r="T1845" s="14">
        <f>(O1845/100)*(K1845*$K$7)</f>
        <v>140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384</v>
      </c>
      <c r="Y1845" s="14">
        <f t="shared" si="596"/>
        <v>240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624</v>
      </c>
      <c r="AD1845" s="48">
        <f>(ROUND(AC1845-AC1841,1)/AC1841)</f>
        <v>-0.04</v>
      </c>
      <c r="AE1845" s="113"/>
      <c r="AF1845" s="60"/>
      <c r="AH1845" s="20"/>
    </row>
    <row r="1846" spans="1:34">
      <c r="A1846" s="99" t="s">
        <v>646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224</v>
      </c>
      <c r="T1846" s="14">
        <f>(O1846/100)*(K1846*$K$8)</f>
        <v>140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384</v>
      </c>
      <c r="Y1846" s="14">
        <f t="shared" si="596"/>
        <v>240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624</v>
      </c>
      <c r="AD1846" s="48">
        <f>(ROUND(AC1846-AC1841,1)/AC1841)</f>
        <v>-0.04</v>
      </c>
      <c r="AE1846" s="113"/>
      <c r="AF1846" s="60"/>
      <c r="AH1846" s="20"/>
    </row>
    <row r="1847" spans="1:34">
      <c r="A1847" s="99" t="s">
        <v>587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78</v>
      </c>
      <c r="T1847" s="14">
        <f>(O1847/100)*(K1847*$K$9)</f>
        <v>524.70000000000005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130</v>
      </c>
      <c r="Y1847" s="14">
        <f t="shared" si="596"/>
        <v>683.7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813.7</v>
      </c>
      <c r="AD1847" s="48">
        <f>(ROUND(AC1847-AC1841,1)/AC1841)</f>
        <v>0.25184615384615383</v>
      </c>
      <c r="AE1847" s="113"/>
      <c r="AF1847" s="60"/>
      <c r="AH1847" s="20"/>
    </row>
    <row r="1848" spans="1:34">
      <c r="A1848" s="99" t="s">
        <v>822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318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0</v>
      </c>
      <c r="T1848" s="14">
        <f>(O1848/100)*(K1848*$J$10)</f>
        <v>0</v>
      </c>
      <c r="U1848" s="14">
        <f>(P1848/100)*(K1848*$K$10)+(P1848/100)*(L1848*$L$10)</f>
        <v>0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52</v>
      </c>
      <c r="Y1848" s="14">
        <f t="shared" si="596"/>
        <v>0</v>
      </c>
      <c r="Z1848" s="14">
        <f t="shared" si="597"/>
        <v>318</v>
      </c>
      <c r="AA1848" s="14">
        <f t="shared" si="598"/>
        <v>0</v>
      </c>
      <c r="AB1848" s="14">
        <f t="shared" si="600"/>
        <v>0</v>
      </c>
      <c r="AC1848" s="15">
        <f t="shared" si="599"/>
        <v>370</v>
      </c>
      <c r="AD1848" s="48">
        <f>(ROUND(AC1848-AC1841,1)/AC1841)</f>
        <v>-0.43076923076923079</v>
      </c>
      <c r="AE1848" s="113"/>
      <c r="AF1848" s="60"/>
      <c r="AH1848" s="20"/>
    </row>
    <row r="1849" spans="1:34">
      <c r="A1849" s="99" t="s">
        <v>823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78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477</v>
      </c>
      <c r="W1849" s="14">
        <f>(R1849/100)*(K1849*$K$11)+(R1849/100)*(L1849*$L$11)</f>
        <v>0</v>
      </c>
      <c r="X1849" s="14">
        <f t="shared" si="595"/>
        <v>130</v>
      </c>
      <c r="Y1849" s="14">
        <f t="shared" si="596"/>
        <v>0</v>
      </c>
      <c r="Z1849" s="14">
        <f t="shared" si="597"/>
        <v>0</v>
      </c>
      <c r="AA1849" s="14">
        <f t="shared" si="598"/>
        <v>636</v>
      </c>
      <c r="AB1849" s="14">
        <f t="shared" si="600"/>
        <v>0</v>
      </c>
      <c r="AC1849" s="15">
        <f t="shared" si="599"/>
        <v>766</v>
      </c>
      <c r="AD1849" s="48">
        <f>(ROUND(AC1849-AC1841,1)/AC1841)</f>
        <v>0.17846153846153845</v>
      </c>
      <c r="AE1849" s="113"/>
      <c r="AF1849" s="60"/>
      <c r="AH1849" s="20"/>
    </row>
    <row r="1850" spans="1:34">
      <c r="A1850" s="99" t="s">
        <v>824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78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477</v>
      </c>
      <c r="X1850" s="14">
        <f t="shared" si="595"/>
        <v>130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636</v>
      </c>
      <c r="AC1850" s="15">
        <f t="shared" si="599"/>
        <v>766</v>
      </c>
      <c r="AD1850" s="48">
        <f>(ROUND(AC1850-AC1841,1)/AC1841)</f>
        <v>0.17846153846153845</v>
      </c>
      <c r="AE1850" s="113"/>
      <c r="AF1850" s="60"/>
      <c r="AH1850" s="20"/>
    </row>
    <row r="1851" spans="1:34">
      <c r="A1851" s="99" t="s">
        <v>825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378</v>
      </c>
      <c r="T1851" s="14">
        <f>(O1851/100)*(K1851*$K$13)+(O1851/100)*(M1851*$M$13)</f>
        <v>236.25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498</v>
      </c>
      <c r="Y1851" s="14">
        <f t="shared" si="596"/>
        <v>311.25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809.3</v>
      </c>
      <c r="AD1851" s="48">
        <f>(ROUND(AC1851-AC1841,1)/AC1841)</f>
        <v>0.24507692307692308</v>
      </c>
      <c r="AE1851" s="113"/>
      <c r="AF1851" s="60"/>
      <c r="AH1851" s="20"/>
    </row>
    <row r="1852" spans="1:34">
      <c r="A1852" s="99" t="s">
        <v>826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667.8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826.8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826.8</v>
      </c>
      <c r="AD1852" s="48">
        <f>(ROUND(AC1852-AC1841,1)/AC1841)</f>
        <v>0.27200000000000002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667.8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826.8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826.8</v>
      </c>
      <c r="AD1853" s="48">
        <f>(ROUND(AC1853-AC1841,1)/AC1841)</f>
        <v>0.27200000000000002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428.8</v>
      </c>
      <c r="T1854" s="14">
        <f>(O1854/100)*(K1854*$K$16)</f>
        <v>120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556.79999999999995</v>
      </c>
      <c r="Y1854" s="14">
        <f t="shared" si="596"/>
        <v>200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756.8</v>
      </c>
      <c r="AD1854" s="48">
        <f>(ROUND(AC1854-AC1841,1)/AC1841)</f>
        <v>0.16430769230769229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360.96</v>
      </c>
      <c r="T1855" s="14">
        <f>(O1855/100)*(K1855*$K$17)</f>
        <v>120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488.96</v>
      </c>
      <c r="Y1855" s="14">
        <f t="shared" si="596"/>
        <v>200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689</v>
      </c>
      <c r="AD1855" s="48">
        <f>(ROUND(AC1855-AC1841,1)/AC1841)</f>
        <v>0.06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496.79999999999995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680.8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680.8</v>
      </c>
      <c r="AD1856" s="58"/>
      <c r="AE1856" s="113"/>
      <c r="AF1856" s="60"/>
      <c r="AH1856" s="20"/>
    </row>
    <row r="1857" spans="1:34">
      <c r="A1857" s="99" t="s">
        <v>793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618.24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765.44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765.4</v>
      </c>
      <c r="AD1857" s="48">
        <f>(ROUND(AC1857-AC1856,1)/AC1856)</f>
        <v>0.12426556991774383</v>
      </c>
      <c r="AE1857" s="113" t="s">
        <v>792</v>
      </c>
      <c r="AF1857" s="60"/>
      <c r="AH1857" s="20"/>
    </row>
    <row r="1858" spans="1:34">
      <c r="A1858" s="99" t="s">
        <v>794</v>
      </c>
      <c r="B1858" s="93">
        <v>20</v>
      </c>
      <c r="C1858" s="21" t="s">
        <v>827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463.68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647.68000000000006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647.70000000000005</v>
      </c>
      <c r="AD1858" s="48">
        <f>(ROUND(AC1858-AC1856,1)/AC1856)</f>
        <v>-4.8619271445358409E-2</v>
      </c>
      <c r="AE1858" s="113"/>
      <c r="AF1858" s="60"/>
      <c r="AH1858" s="20"/>
    </row>
    <row r="1859" spans="1:34">
      <c r="A1859" s="99" t="s">
        <v>795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463.68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647.68000000000006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647.70000000000005</v>
      </c>
      <c r="AD1859" s="48">
        <f>(ROUND(AC1859-AC1856,1)/AC1856)</f>
        <v>-4.8619271445358409E-2</v>
      </c>
      <c r="AE1859" s="113"/>
      <c r="AF1859" s="60"/>
      <c r="AH1859" s="20"/>
    </row>
    <row r="1860" spans="1:34">
      <c r="A1860" s="99" t="s">
        <v>796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463.68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647.68000000000006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647.70000000000005</v>
      </c>
      <c r="AD1860" s="48">
        <f>(ROUND(AC1860-AC1856,1)/AC1856)</f>
        <v>-4.8619271445358409E-2</v>
      </c>
      <c r="AE1860" s="113"/>
      <c r="AF1860" s="60"/>
      <c r="AH1860" s="20"/>
    </row>
    <row r="1861" spans="1:34">
      <c r="A1861" s="99" t="s">
        <v>646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463.68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647.68000000000006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647.70000000000005</v>
      </c>
      <c r="AD1861" s="48">
        <f>(ROUND(AC1861-AC1856,1)/AC1856)</f>
        <v>-4.8619271445358409E-2</v>
      </c>
      <c r="AE1861" s="113"/>
      <c r="AF1861" s="60"/>
      <c r="AH1861" s="20"/>
    </row>
    <row r="1862" spans="1:34">
      <c r="A1862" s="99" t="s">
        <v>587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161.46000000000004</v>
      </c>
      <c r="T1862" s="14">
        <f>(O1862/100)*(K1862*$K$9)</f>
        <v>450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221.26000000000005</v>
      </c>
      <c r="Y1862" s="14">
        <f t="shared" si="602"/>
        <v>600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821.3</v>
      </c>
      <c r="AD1862" s="48">
        <f>(ROUND(AC1862-AC1856,1)/AC1856)</f>
        <v>0.20637485311398357</v>
      </c>
      <c r="AE1862" s="113"/>
      <c r="AF1862" s="60"/>
      <c r="AH1862" s="20"/>
    </row>
    <row r="1863" spans="1:34">
      <c r="A1863" s="99" t="s">
        <v>822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300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0</v>
      </c>
      <c r="T1863" s="14">
        <f>(O1863/100)*(K1863*$J$10)</f>
        <v>0</v>
      </c>
      <c r="U1863" s="14">
        <f>(P1863/100)*(K1863*$K$10)+(P1863/100)*(L1863*$L$10)</f>
        <v>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59.800000000000004</v>
      </c>
      <c r="Y1863" s="14">
        <f t="shared" si="602"/>
        <v>0</v>
      </c>
      <c r="Z1863" s="14">
        <f t="shared" si="603"/>
        <v>300</v>
      </c>
      <c r="AA1863" s="14">
        <f t="shared" si="604"/>
        <v>0</v>
      </c>
      <c r="AB1863" s="14">
        <f t="shared" si="606"/>
        <v>0</v>
      </c>
      <c r="AC1863" s="15">
        <f t="shared" si="605"/>
        <v>359.8</v>
      </c>
      <c r="AD1863" s="48">
        <f>(ROUND(AC1863-AC1856,1)/AC1856)</f>
        <v>-0.47150411280846066</v>
      </c>
      <c r="AE1863" s="113"/>
      <c r="AF1863" s="60"/>
      <c r="AH1863" s="20"/>
    </row>
    <row r="1864" spans="1:34">
      <c r="A1864" s="99" t="s">
        <v>823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161.46000000000004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450</v>
      </c>
      <c r="W1864" s="14">
        <f>(R1864/100)*(K1864*$K$11)+(R1864/100)*(L1864*$L$11)</f>
        <v>0</v>
      </c>
      <c r="X1864" s="14">
        <f t="shared" si="601"/>
        <v>221.26000000000005</v>
      </c>
      <c r="Y1864" s="14">
        <f t="shared" si="602"/>
        <v>0</v>
      </c>
      <c r="Z1864" s="14">
        <f t="shared" si="603"/>
        <v>0</v>
      </c>
      <c r="AA1864" s="14">
        <f t="shared" si="604"/>
        <v>600</v>
      </c>
      <c r="AB1864" s="14">
        <f t="shared" si="606"/>
        <v>0</v>
      </c>
      <c r="AC1864" s="15">
        <f t="shared" si="605"/>
        <v>821.3</v>
      </c>
      <c r="AD1864" s="48">
        <f>(ROUND(AC1864-AC1856,1)/AC1856)</f>
        <v>0.20637485311398357</v>
      </c>
      <c r="AE1864" s="113"/>
      <c r="AF1864" s="60"/>
      <c r="AH1864" s="20"/>
    </row>
    <row r="1865" spans="1:34">
      <c r="A1865" s="99" t="s">
        <v>824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161.46000000000004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495</v>
      </c>
      <c r="X1865" s="14">
        <f t="shared" si="601"/>
        <v>221.26000000000005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645</v>
      </c>
      <c r="AC1865" s="15">
        <f t="shared" si="605"/>
        <v>866.3</v>
      </c>
      <c r="AD1865" s="48">
        <f>(ROUND(AC1865-AC1856,1)/AC1856)</f>
        <v>0.2724735605170388</v>
      </c>
      <c r="AE1865" s="113"/>
      <c r="AF1865" s="60"/>
      <c r="AH1865" s="20"/>
    </row>
    <row r="1866" spans="1:34">
      <c r="A1866" s="99" t="s">
        <v>825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703.8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841.8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841.8</v>
      </c>
      <c r="AD1866" s="48">
        <f>(ROUND(AC1866-AC1856,1)/AC1856)</f>
        <v>0.23648648648648651</v>
      </c>
      <c r="AE1866" s="113"/>
      <c r="AF1866" s="60"/>
      <c r="AH1866" s="20"/>
    </row>
    <row r="1867" spans="1:34">
      <c r="A1867" s="99" t="s">
        <v>826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703.8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841.8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841.8</v>
      </c>
      <c r="AD1867" s="48">
        <f>(ROUND(AC1867-AC1856,1)/AC1856)</f>
        <v>0.23648648648648651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703.8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841.8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841.8</v>
      </c>
      <c r="AD1868" s="48">
        <f>(ROUND(AC1868-AC1856,1)/AC1856)</f>
        <v>0.23648648648648651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607.20000000000005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754.40000000000009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754.4</v>
      </c>
      <c r="AD1869" s="48">
        <f>(ROUND(AC1869-AC1856,1)/AC1856)</f>
        <v>0.1081081081081081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552.00000000000011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699.20000000000016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699.2</v>
      </c>
      <c r="AD1870" s="48">
        <f>(ROUND(AC1870-AC1856,1)/AC1856)</f>
        <v>2.7027027027027025E-2</v>
      </c>
      <c r="AE1870" s="113"/>
      <c r="AF1870" s="60"/>
      <c r="AH1870" s="20"/>
    </row>
    <row r="1871" spans="1:34">
      <c r="A1871" s="106" t="s">
        <v>0</v>
      </c>
      <c r="B1871" s="90" t="s">
        <v>526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510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680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680</v>
      </c>
      <c r="AD1871" s="58"/>
      <c r="AE1871" s="113"/>
      <c r="AF1871" s="60"/>
      <c r="AH1871" s="20"/>
    </row>
    <row r="1872" spans="1:34">
      <c r="A1872" s="99" t="s">
        <v>793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618.80000000000007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754.80000000000007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754.8</v>
      </c>
      <c r="AD1872" s="48">
        <f>(ROUND(AC1872-AC1871,1)/AC1871)</f>
        <v>0.11</v>
      </c>
      <c r="AE1872" s="113" t="s">
        <v>792</v>
      </c>
      <c r="AF1872" s="60"/>
      <c r="AH1872" s="20"/>
    </row>
    <row r="1873" spans="1:34">
      <c r="A1873" s="99" t="s">
        <v>794</v>
      </c>
      <c r="B1873" s="91">
        <v>25</v>
      </c>
      <c r="C1873" s="21" t="s">
        <v>827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476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646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646</v>
      </c>
      <c r="AD1873" s="48">
        <f>(ROUND(AC1873-AC1871,1)/AC1871)</f>
        <v>-0.05</v>
      </c>
      <c r="AE1873" s="113"/>
      <c r="AF1873" s="60"/>
      <c r="AH1873" s="20"/>
    </row>
    <row r="1874" spans="1:34">
      <c r="A1874" s="99" t="s">
        <v>795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476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646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646</v>
      </c>
      <c r="AD1874" s="48">
        <f>(ROUND(AC1874-AC1871,1)/AC1871)</f>
        <v>-0.05</v>
      </c>
      <c r="AE1874" s="113"/>
      <c r="AF1874" s="60"/>
      <c r="AH1874" s="20"/>
    </row>
    <row r="1875" spans="1:34">
      <c r="A1875" s="99" t="s">
        <v>796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476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646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646</v>
      </c>
      <c r="AD1875" s="48">
        <f>(ROUND(AC1875-AC1871,1)/AC1871)</f>
        <v>-0.05</v>
      </c>
      <c r="AE1875" s="113"/>
      <c r="AF1875" s="60"/>
      <c r="AH1875" s="20"/>
    </row>
    <row r="1876" spans="1:34">
      <c r="A1876" s="99" t="s">
        <v>646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476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646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646</v>
      </c>
      <c r="AD1876" s="48">
        <f>(ROUND(AC1876-AC1871,1)/AC1871)</f>
        <v>-0.05</v>
      </c>
      <c r="AE1876" s="113"/>
      <c r="AF1876" s="60"/>
      <c r="AH1876" s="20"/>
    </row>
    <row r="1877" spans="1:34">
      <c r="A1877" s="99" t="s">
        <v>587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163.80000000000001</v>
      </c>
      <c r="T1877" s="14">
        <f>(O1877/100)*(K1877*$K$9)</f>
        <v>448.875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218.4</v>
      </c>
      <c r="Y1877" s="14">
        <f t="shared" si="608"/>
        <v>591.375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809.8</v>
      </c>
      <c r="AD1877" s="48">
        <f>(ROUND(AC1877-AC1871,1)/AC1871)</f>
        <v>0.19088235294117648</v>
      </c>
      <c r="AE1877" s="113"/>
      <c r="AF1877" s="60"/>
      <c r="AH1877" s="20"/>
    </row>
    <row r="1878" spans="1:34">
      <c r="A1878" s="99" t="s">
        <v>822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285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0</v>
      </c>
      <c r="T1878" s="14">
        <f>(O1878/100)*(K1878*$J$10)</f>
        <v>0</v>
      </c>
      <c r="U1878" s="14">
        <f>(P1878/100)*(K1878*$K$10)+(P1878/100)*(L1878*$L$10)</f>
        <v>0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54.6</v>
      </c>
      <c r="Y1878" s="14">
        <f t="shared" si="608"/>
        <v>0</v>
      </c>
      <c r="Z1878" s="14">
        <f t="shared" si="609"/>
        <v>285</v>
      </c>
      <c r="AA1878" s="14">
        <f t="shared" si="610"/>
        <v>0</v>
      </c>
      <c r="AB1878" s="14">
        <f t="shared" si="612"/>
        <v>0</v>
      </c>
      <c r="AC1878" s="15">
        <f t="shared" si="611"/>
        <v>339.6</v>
      </c>
      <c r="AD1878" s="48">
        <f>(ROUND(AC1878-AC1871,1)/AC1871)</f>
        <v>-0.50058823529411767</v>
      </c>
      <c r="AE1878" s="113"/>
      <c r="AF1878" s="60"/>
      <c r="AH1878" s="20"/>
    </row>
    <row r="1879" spans="1:34">
      <c r="A1879" s="99" t="s">
        <v>823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163.80000000000001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448.875</v>
      </c>
      <c r="W1879" s="14">
        <f>(R1879/100)*(K1879*$K$11)+(R1879/100)*(L1879*$L$11)</f>
        <v>0</v>
      </c>
      <c r="X1879" s="14">
        <f t="shared" si="607"/>
        <v>218.4</v>
      </c>
      <c r="Y1879" s="14">
        <f t="shared" si="608"/>
        <v>0</v>
      </c>
      <c r="Z1879" s="14">
        <f t="shared" si="609"/>
        <v>0</v>
      </c>
      <c r="AA1879" s="14">
        <f t="shared" si="610"/>
        <v>591.375</v>
      </c>
      <c r="AB1879" s="14">
        <f t="shared" si="612"/>
        <v>0</v>
      </c>
      <c r="AC1879" s="15">
        <f t="shared" si="611"/>
        <v>809.8</v>
      </c>
      <c r="AD1879" s="48">
        <f>(ROUND(AC1879-AC1871,1)/AC1871)</f>
        <v>0.19088235294117648</v>
      </c>
      <c r="AE1879" s="113"/>
      <c r="AF1879" s="60"/>
      <c r="AH1879" s="20"/>
    </row>
    <row r="1880" spans="1:34">
      <c r="A1880" s="99" t="s">
        <v>824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163.80000000000001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448.875</v>
      </c>
      <c r="X1880" s="14">
        <f t="shared" si="607"/>
        <v>218.4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591.375</v>
      </c>
      <c r="AC1880" s="15">
        <f t="shared" si="611"/>
        <v>809.8</v>
      </c>
      <c r="AD1880" s="48">
        <f>(ROUND(AC1880-AC1871,1)/AC1871)</f>
        <v>0.19088235294117648</v>
      </c>
      <c r="AE1880" s="113"/>
      <c r="AF1880" s="60"/>
      <c r="AH1880" s="20"/>
    </row>
    <row r="1881" spans="1:34">
      <c r="A1881" s="99" t="s">
        <v>825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688.5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816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816</v>
      </c>
      <c r="AD1881" s="48">
        <f>(ROUND(AC1881-AC1871,1)/AC1871)</f>
        <v>0.2</v>
      </c>
      <c r="AE1881" s="113"/>
      <c r="AF1881" s="60"/>
      <c r="AH1881" s="20"/>
    </row>
    <row r="1882" spans="1:34">
      <c r="A1882" s="99" t="s">
        <v>826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688.5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816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816</v>
      </c>
      <c r="AD1882" s="48">
        <f>(ROUND(AC1882-AC1871,1)/AC1871)</f>
        <v>0.2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688.5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816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816</v>
      </c>
      <c r="AD1883" s="48">
        <f>(ROUND(AC1883-AC1871,1)/AC1871)</f>
        <v>0.2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639.20000000000005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775.2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775.2</v>
      </c>
      <c r="AD1884" s="48">
        <f>(ROUND(AC1884-AC1871,1)/AC1871)</f>
        <v>0.14000000000000001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476.00000000000006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612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612</v>
      </c>
      <c r="AD1885" s="48">
        <f>(ROUND(AC1885-AC1871,1)/AC1871)</f>
        <v>-0.1</v>
      </c>
      <c r="AE1885" s="113"/>
      <c r="AF1885" s="60"/>
      <c r="AH1885" s="20"/>
    </row>
    <row r="1886" spans="1:34">
      <c r="A1886" s="106" t="s">
        <v>0</v>
      </c>
      <c r="B1886" s="92" t="s">
        <v>575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196.79999999999998</v>
      </c>
      <c r="T1886" s="52">
        <f>(O1886/100)*(K1886*$K$3)</f>
        <v>0</v>
      </c>
      <c r="U1886" s="52">
        <f>(P1886/100)*(K1886*$K$3)+(P1886/100)*(L1886*$L$3)</f>
        <v>144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360.79999999999995</v>
      </c>
      <c r="Y1886" s="52">
        <f>O1886+T1886</f>
        <v>0</v>
      </c>
      <c r="Z1886" s="52">
        <f>P1886+U1886</f>
        <v>264</v>
      </c>
      <c r="AA1886" s="52">
        <f>Q1886+V1886</f>
        <v>0</v>
      </c>
      <c r="AB1886" s="52">
        <f>R1886+W1886</f>
        <v>0</v>
      </c>
      <c r="AC1886" s="53">
        <f>ROUND(X1886+Y1886+Z1886+AA1886+AB1886,1)</f>
        <v>624.79999999999995</v>
      </c>
      <c r="AD1886" s="58"/>
      <c r="AE1886" s="113"/>
      <c r="AF1886" s="60"/>
      <c r="AH1886" s="20"/>
    </row>
    <row r="1887" spans="1:34">
      <c r="A1887" s="99" t="s">
        <v>793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367.36000000000007</v>
      </c>
      <c r="T1887" s="14">
        <f>(O1887/100)*(K1887*$K$4)</f>
        <v>0</v>
      </c>
      <c r="U1887" s="14">
        <f>(P1887/100)*(K1887*$K$4)+(P1887/100)*(L1887*$L$4)</f>
        <v>115.19999999999999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498.56000000000006</v>
      </c>
      <c r="Y1887" s="14">
        <f t="shared" ref="Y1887:Y1900" si="614">O1887+T1887</f>
        <v>0</v>
      </c>
      <c r="Z1887" s="14">
        <f t="shared" ref="Z1887:Z1900" si="615">P1887+U1887</f>
        <v>211.2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709.8</v>
      </c>
      <c r="AD1887" s="48">
        <f>(ROUND(AC1887-AC1886,1)/AC1886)</f>
        <v>0.13604353393085789</v>
      </c>
      <c r="AE1887" s="113" t="s">
        <v>792</v>
      </c>
      <c r="AF1887" s="60"/>
      <c r="AH1887" s="20"/>
    </row>
    <row r="1888" spans="1:34">
      <c r="A1888" s="99" t="s">
        <v>794</v>
      </c>
      <c r="B1888" s="93">
        <v>18</v>
      </c>
      <c r="C1888" s="21" t="s">
        <v>827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183.67999999999998</v>
      </c>
      <c r="T1888" s="14">
        <f>(O1888/100)*(K1888*$K$5)</f>
        <v>0</v>
      </c>
      <c r="U1888" s="14">
        <f>(P1888/100)*(K1888*$K$5)+(P1888/100)*(L1888*$L$5)</f>
        <v>134.4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347.67999999999995</v>
      </c>
      <c r="Y1888" s="14">
        <f t="shared" si="614"/>
        <v>0</v>
      </c>
      <c r="Z1888" s="14">
        <f t="shared" si="615"/>
        <v>254.4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602.1</v>
      </c>
      <c r="AD1888" s="48">
        <f>(ROUND(AC1888-AC1886,1)/AC1886)</f>
        <v>-3.6331626120358514E-2</v>
      </c>
      <c r="AE1888" s="113"/>
      <c r="AF1888" s="60"/>
      <c r="AH1888" s="20"/>
    </row>
    <row r="1889" spans="1:34">
      <c r="A1889" s="99" t="s">
        <v>795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183.67999999999998</v>
      </c>
      <c r="T1889" s="14">
        <f>(O1889/100)*(K1889*$K$6)</f>
        <v>0</v>
      </c>
      <c r="U1889" s="14">
        <f>(P1889/100)*(K1889*$K$6)+(P1889/100)*(L1889*$L$6)</f>
        <v>134.4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347.67999999999995</v>
      </c>
      <c r="Y1889" s="14">
        <f t="shared" si="614"/>
        <v>0</v>
      </c>
      <c r="Z1889" s="14">
        <f t="shared" si="615"/>
        <v>254.4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602.1</v>
      </c>
      <c r="AD1889" s="48">
        <f>(ROUND(AC1889-AC1886,1)/AC1886)</f>
        <v>-3.6331626120358514E-2</v>
      </c>
      <c r="AE1889" s="113"/>
      <c r="AF1889" s="60"/>
      <c r="AH1889" s="20"/>
    </row>
    <row r="1890" spans="1:34">
      <c r="A1890" s="99" t="s">
        <v>796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183.67999999999998</v>
      </c>
      <c r="T1890" s="14">
        <f>(O1890/100)*(K1890*$K$7)</f>
        <v>0</v>
      </c>
      <c r="U1890" s="14">
        <f>(P1890/100)*(K1890*$K$7)+(P1890/100)*(L1890*$L$7)</f>
        <v>134.4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347.67999999999995</v>
      </c>
      <c r="Y1890" s="14">
        <f t="shared" si="614"/>
        <v>0</v>
      </c>
      <c r="Z1890" s="14">
        <f t="shared" si="615"/>
        <v>254.4</v>
      </c>
      <c r="AA1890" s="14">
        <f t="shared" si="616"/>
        <v>0</v>
      </c>
      <c r="AB1890" s="14">
        <f t="shared" si="618"/>
        <v>0</v>
      </c>
      <c r="AC1890" s="15">
        <f t="shared" si="617"/>
        <v>602.1</v>
      </c>
      <c r="AD1890" s="48">
        <f>(ROUND(AC1890-AC1886,1)/AC1886)</f>
        <v>-3.6331626120358514E-2</v>
      </c>
      <c r="AE1890" s="113"/>
      <c r="AF1890" s="60"/>
      <c r="AH1890" s="20"/>
    </row>
    <row r="1891" spans="1:34">
      <c r="A1891" s="99" t="s">
        <v>646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183.67999999999998</v>
      </c>
      <c r="T1891" s="14">
        <f>(O1891/100)*(K1891*$K$8)</f>
        <v>0</v>
      </c>
      <c r="U1891" s="14">
        <f>(P1891/100)*(K1891*$K$8)+(P1891/100)*(L1891*$L$8)</f>
        <v>134.4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347.67999999999995</v>
      </c>
      <c r="Y1891" s="14">
        <f t="shared" si="614"/>
        <v>0</v>
      </c>
      <c r="Z1891" s="14">
        <f t="shared" si="615"/>
        <v>254.4</v>
      </c>
      <c r="AA1891" s="14">
        <f t="shared" si="616"/>
        <v>0</v>
      </c>
      <c r="AB1891" s="14">
        <f t="shared" si="618"/>
        <v>0</v>
      </c>
      <c r="AC1891" s="15">
        <f t="shared" si="617"/>
        <v>602.1</v>
      </c>
      <c r="AD1891" s="48">
        <f>(ROUND(AC1891-AC1886,1)/AC1886)</f>
        <v>-3.6331626120358514E-2</v>
      </c>
      <c r="AE1891" s="113"/>
      <c r="AF1891" s="60"/>
      <c r="AH1891" s="20"/>
    </row>
    <row r="1892" spans="1:34">
      <c r="A1892" s="99" t="s">
        <v>587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63.960000000000008</v>
      </c>
      <c r="T1892" s="14">
        <f>(O1892/100)*(K1892*$K$9)</f>
        <v>504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117.26000000000002</v>
      </c>
      <c r="Y1892" s="14">
        <f t="shared" si="614"/>
        <v>672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789.3</v>
      </c>
      <c r="AD1892" s="48">
        <f>(ROUND(AC1892-AC1886,1)/AC1886)</f>
        <v>0.26328425096030733</v>
      </c>
      <c r="AE1892" s="113"/>
      <c r="AF1892" s="60"/>
      <c r="AH1892" s="20"/>
    </row>
    <row r="1893" spans="1:34">
      <c r="A1893" s="99" t="s">
        <v>822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336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0</v>
      </c>
      <c r="T1893" s="14">
        <f>(O1893/100)*(K1893*$J$10)</f>
        <v>0</v>
      </c>
      <c r="U1893" s="14">
        <f>(P1893/100)*(K1893*$K$10)+(P1893/100)*(L1893*$L$10)</f>
        <v>0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53.300000000000004</v>
      </c>
      <c r="Y1893" s="14">
        <f t="shared" si="614"/>
        <v>0</v>
      </c>
      <c r="Z1893" s="14">
        <f t="shared" si="615"/>
        <v>336</v>
      </c>
      <c r="AA1893" s="14">
        <f t="shared" si="616"/>
        <v>0</v>
      </c>
      <c r="AB1893" s="14">
        <f t="shared" si="618"/>
        <v>0</v>
      </c>
      <c r="AC1893" s="15">
        <f t="shared" si="617"/>
        <v>389.3</v>
      </c>
      <c r="AD1893" s="48">
        <f>(ROUND(AC1893-AC1886,1)/AC1886)</f>
        <v>-0.37692061459667098</v>
      </c>
      <c r="AE1893" s="113"/>
      <c r="AF1893" s="60"/>
      <c r="AH1893" s="20"/>
    </row>
    <row r="1894" spans="1:34">
      <c r="A1894" s="99" t="s">
        <v>823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63.960000000000008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504</v>
      </c>
      <c r="W1894" s="14">
        <f>(R1894/100)*(K1894*$K$11)+(R1894/100)*(L1894*$L$11)</f>
        <v>0</v>
      </c>
      <c r="X1894" s="14">
        <f t="shared" si="613"/>
        <v>117.26000000000002</v>
      </c>
      <c r="Y1894" s="14">
        <f t="shared" si="614"/>
        <v>0</v>
      </c>
      <c r="Z1894" s="14">
        <f t="shared" si="615"/>
        <v>0</v>
      </c>
      <c r="AA1894" s="14">
        <f t="shared" si="616"/>
        <v>672</v>
      </c>
      <c r="AB1894" s="14">
        <f t="shared" si="618"/>
        <v>0</v>
      </c>
      <c r="AC1894" s="15">
        <f t="shared" si="617"/>
        <v>789.3</v>
      </c>
      <c r="AD1894" s="48">
        <f>(ROUND(AC1894-AC1886,1)/AC1886)</f>
        <v>0.26328425096030733</v>
      </c>
      <c r="AE1894" s="113"/>
      <c r="AF1894" s="60"/>
      <c r="AH1894" s="20"/>
    </row>
    <row r="1895" spans="1:34">
      <c r="A1895" s="99" t="s">
        <v>824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63.960000000000008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504</v>
      </c>
      <c r="X1895" s="14">
        <f t="shared" si="613"/>
        <v>117.26000000000002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672</v>
      </c>
      <c r="AC1895" s="15">
        <f t="shared" si="617"/>
        <v>789.3</v>
      </c>
      <c r="AD1895" s="48">
        <f>(ROUND(AC1895-AC1886,1)/AC1886)</f>
        <v>0.26328425096030733</v>
      </c>
      <c r="AE1895" s="113"/>
      <c r="AF1895" s="60"/>
      <c r="AH1895" s="20"/>
    </row>
    <row r="1896" spans="1:34">
      <c r="A1896" s="99" t="s">
        <v>825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332.1</v>
      </c>
      <c r="T1896" s="14">
        <f>(O1896/100)*(K1896*$K$13)+(O1896/100)*(M1896*$M$13)</f>
        <v>0</v>
      </c>
      <c r="U1896" s="14">
        <f>(P1896/100)*(K1896*$K$13)+(P1896/100)*(L1896*$L$13)+(P1896/100)*(M1896*$M$13)</f>
        <v>243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455.1</v>
      </c>
      <c r="Y1896" s="14">
        <f t="shared" si="614"/>
        <v>0</v>
      </c>
      <c r="Z1896" s="14">
        <f t="shared" si="615"/>
        <v>333</v>
      </c>
      <c r="AA1896" s="14">
        <f t="shared" si="616"/>
        <v>0</v>
      </c>
      <c r="AB1896" s="14">
        <f t="shared" si="618"/>
        <v>0</v>
      </c>
      <c r="AC1896" s="15">
        <f t="shared" si="617"/>
        <v>788.1</v>
      </c>
      <c r="AD1896" s="48">
        <f>(ROUND(AC1896-AC1886,1)/AC1886)</f>
        <v>0.26136363636363641</v>
      </c>
      <c r="AE1896" s="113"/>
      <c r="AF1896" s="60"/>
      <c r="AH1896" s="20"/>
    </row>
    <row r="1897" spans="1:34">
      <c r="A1897" s="99" t="s">
        <v>826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667.8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826.8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826.8</v>
      </c>
      <c r="AD1897" s="48">
        <f>(ROUND(AC1897-AC1886,1)/AC1886)</f>
        <v>0.32330345710627401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667.8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826.8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826.8</v>
      </c>
      <c r="AD1898" s="48">
        <f>(ROUND(AC1898-AC1886,1)/AC1886)</f>
        <v>0.32330345710627401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402.78400000000011</v>
      </c>
      <c r="T1899" s="14">
        <f>(O1899/100)*(K1899*$K$16)</f>
        <v>0</v>
      </c>
      <c r="U1899" s="14">
        <f>(P1899/100)*(K1899*$K$16)+(P1899/100)*(L1899*$L$16)</f>
        <v>115.19999999999999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533.98400000000015</v>
      </c>
      <c r="Y1899" s="14">
        <f t="shared" si="614"/>
        <v>0</v>
      </c>
      <c r="Z1899" s="14">
        <f t="shared" si="615"/>
        <v>211.2</v>
      </c>
      <c r="AA1899" s="14">
        <f t="shared" si="616"/>
        <v>0</v>
      </c>
      <c r="AB1899" s="14">
        <f t="shared" si="618"/>
        <v>0</v>
      </c>
      <c r="AC1899" s="15">
        <f t="shared" si="617"/>
        <v>745.2</v>
      </c>
      <c r="AD1899" s="48">
        <f>(ROUND(AC1899-AC1886,1)/AC1886)</f>
        <v>0.19270166453265047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364.0800000000001</v>
      </c>
      <c r="T1900" s="14">
        <f>(O1900/100)*(K1900*$K$17)</f>
        <v>0</v>
      </c>
      <c r="U1900" s="14">
        <f>(P1900/100)*(K1900*$K$17)+(P1900/100)*(L1900*$L$17)</f>
        <v>115.19999999999999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495.28000000000009</v>
      </c>
      <c r="Y1900" s="14">
        <f t="shared" si="614"/>
        <v>0</v>
      </c>
      <c r="Z1900" s="14">
        <f t="shared" si="615"/>
        <v>211.2</v>
      </c>
      <c r="AA1900" s="14">
        <f t="shared" si="616"/>
        <v>0</v>
      </c>
      <c r="AB1900" s="14">
        <f t="shared" si="618"/>
        <v>0</v>
      </c>
      <c r="AC1900" s="15">
        <f t="shared" si="617"/>
        <v>706.5</v>
      </c>
      <c r="AD1900" s="48">
        <f>(ROUND(AC1900-AC1886,1)/AC1886)</f>
        <v>0.13076184379001282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453.6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669.6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669.6</v>
      </c>
      <c r="AD1901" s="58"/>
      <c r="AE1901" s="113"/>
      <c r="AF1901" s="60"/>
      <c r="AH1901" s="20"/>
    </row>
    <row r="1902" spans="1:34">
      <c r="A1902" s="99" t="s">
        <v>793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574.56000000000006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747.36000000000013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747.4</v>
      </c>
      <c r="AD1902" s="48">
        <f>(ROUND(AC1902-AC1901,1)/AC1901)</f>
        <v>0.11618876941457586</v>
      </c>
      <c r="AE1902" s="113" t="s">
        <v>792</v>
      </c>
      <c r="AF1902" s="60"/>
      <c r="AH1902" s="20"/>
    </row>
    <row r="1903" spans="1:34">
      <c r="A1903" s="99" t="s">
        <v>794</v>
      </c>
      <c r="B1903" s="91">
        <v>25</v>
      </c>
      <c r="C1903" s="21" t="s">
        <v>827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423.36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639.36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639.4</v>
      </c>
      <c r="AD1903" s="48">
        <f>(ROUND(AC1903-AC1901,1)/AC1901)</f>
        <v>-4.5101553166069293E-2</v>
      </c>
      <c r="AE1903" s="113"/>
      <c r="AF1903" s="60"/>
      <c r="AH1903" s="20"/>
    </row>
    <row r="1904" spans="1:34">
      <c r="A1904" s="99" t="s">
        <v>795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423.36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639.36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639.4</v>
      </c>
      <c r="AD1904" s="48">
        <f>(ROUND(AC1904-AC1901,1)/AC1901)</f>
        <v>-4.5101553166069293E-2</v>
      </c>
      <c r="AE1904" s="113"/>
      <c r="AF1904" s="60"/>
      <c r="AH1904" s="20"/>
    </row>
    <row r="1905" spans="1:34">
      <c r="A1905" s="99" t="s">
        <v>796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423.36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639.36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639.4</v>
      </c>
      <c r="AD1905" s="48">
        <f>(ROUND(AC1905-AC1901,1)/AC1901)</f>
        <v>-4.5101553166069293E-2</v>
      </c>
      <c r="AE1905" s="113"/>
      <c r="AF1905" s="60"/>
      <c r="AH1905" s="20"/>
    </row>
    <row r="1906" spans="1:34">
      <c r="A1906" s="99" t="s">
        <v>646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423.36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639.36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639.4</v>
      </c>
      <c r="AD1906" s="48">
        <f>(ROUND(AC1906-AC1901,1)/AC1901)</f>
        <v>-4.5101553166069293E-2</v>
      </c>
      <c r="AE1906" s="113"/>
      <c r="AF1906" s="60"/>
      <c r="AH1906" s="20"/>
    </row>
    <row r="1907" spans="1:34">
      <c r="A1907" s="99" t="s">
        <v>587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147.42000000000002</v>
      </c>
      <c r="T1907" s="14">
        <f>(O1907/100)*(K1907*$K$9)</f>
        <v>388.125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217.62</v>
      </c>
      <c r="Y1907" s="14">
        <f t="shared" si="620"/>
        <v>560.625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778.2</v>
      </c>
      <c r="AD1907" s="48">
        <f>(ROUND(AC1907-AC1901,1)/AC1901)</f>
        <v>0.16218637992831539</v>
      </c>
      <c r="AE1907" s="113"/>
      <c r="AF1907" s="60"/>
      <c r="AH1907" s="20"/>
    </row>
    <row r="1908" spans="1:34">
      <c r="A1908" s="99" t="s">
        <v>822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345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0</v>
      </c>
      <c r="T1908" s="14">
        <f>(O1908/100)*(K1908*$J$10)</f>
        <v>0</v>
      </c>
      <c r="U1908" s="14">
        <f>(P1908/100)*(K1908*$K$10)+(P1908/100)*(L1908*$L$10)</f>
        <v>0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70.2</v>
      </c>
      <c r="Y1908" s="14">
        <f t="shared" si="620"/>
        <v>0</v>
      </c>
      <c r="Z1908" s="14">
        <f t="shared" si="621"/>
        <v>345</v>
      </c>
      <c r="AA1908" s="14">
        <f t="shared" si="622"/>
        <v>0</v>
      </c>
      <c r="AB1908" s="14">
        <f t="shared" si="624"/>
        <v>0</v>
      </c>
      <c r="AC1908" s="15">
        <f t="shared" si="623"/>
        <v>415.2</v>
      </c>
      <c r="AD1908" s="48">
        <f>(ROUND(AC1908-AC1901,1)/AC1901)</f>
        <v>-0.37992831541218636</v>
      </c>
      <c r="AE1908" s="113"/>
      <c r="AF1908" s="60"/>
      <c r="AH1908" s="20"/>
    </row>
    <row r="1909" spans="1:34">
      <c r="A1909" s="99" t="s">
        <v>823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147.42000000000002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388.125</v>
      </c>
      <c r="W1909" s="14">
        <f>(R1909/100)*(K1909*$K$11)+(R1909/100)*(L1909*$L$11)</f>
        <v>0</v>
      </c>
      <c r="X1909" s="14">
        <f t="shared" si="619"/>
        <v>217.62</v>
      </c>
      <c r="Y1909" s="14">
        <f t="shared" si="620"/>
        <v>0</v>
      </c>
      <c r="Z1909" s="14">
        <f t="shared" si="621"/>
        <v>0</v>
      </c>
      <c r="AA1909" s="14">
        <f t="shared" si="622"/>
        <v>560.625</v>
      </c>
      <c r="AB1909" s="14">
        <f t="shared" si="624"/>
        <v>0</v>
      </c>
      <c r="AC1909" s="15">
        <f t="shared" si="623"/>
        <v>778.2</v>
      </c>
      <c r="AD1909" s="48">
        <f>(ROUND(AC1909-AC1901,1)/AC1901)</f>
        <v>0.16218637992831539</v>
      </c>
      <c r="AE1909" s="113"/>
      <c r="AF1909" s="60"/>
      <c r="AH1909" s="20"/>
    </row>
    <row r="1910" spans="1:34">
      <c r="A1910" s="99" t="s">
        <v>824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147.42000000000002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388.125</v>
      </c>
      <c r="X1910" s="14">
        <f t="shared" si="619"/>
        <v>217.62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560.625</v>
      </c>
      <c r="AC1910" s="15">
        <f t="shared" si="623"/>
        <v>778.2</v>
      </c>
      <c r="AD1910" s="48">
        <f>(ROUND(AC1910-AC1901,1)/AC1901)</f>
        <v>0.16218637992831539</v>
      </c>
      <c r="AE1910" s="113"/>
      <c r="AF1910" s="60"/>
      <c r="AH1910" s="20"/>
    </row>
    <row r="1911" spans="1:34">
      <c r="A1911" s="99" t="s">
        <v>825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680.40000000000009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842.40000000000009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842.4</v>
      </c>
      <c r="AD1911" s="48">
        <f>(ROUND(AC1911-AC1901,1)/AC1901)</f>
        <v>0.25806451612903225</v>
      </c>
      <c r="AE1911" s="113"/>
      <c r="AF1911" s="60"/>
      <c r="AH1911" s="20"/>
    </row>
    <row r="1912" spans="1:34">
      <c r="A1912" s="99" t="s">
        <v>826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680.40000000000009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842.40000000000009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842.4</v>
      </c>
      <c r="AD1912" s="48">
        <f>(ROUND(AC1912-AC1901,1)/AC1901)</f>
        <v>0.25806451612903225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680.40000000000009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842.40000000000009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842.4</v>
      </c>
      <c r="AD1913" s="48">
        <f>(ROUND(AC1913-AC1901,1)/AC1901)</f>
        <v>0.25806451612903225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577.15200000000004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749.952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750</v>
      </c>
      <c r="AD1914" s="48">
        <f>(ROUND(AC1914-AC1901,1)/AC1901)</f>
        <v>0.12007168458781363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453.6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626.40000000000009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626.4</v>
      </c>
      <c r="AD1915" s="48">
        <f>(ROUND(AC1915-AC1901,1)/AC1901)</f>
        <v>-6.4516129032258063E-2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375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625</v>
      </c>
      <c r="AA1916" s="52">
        <f>Q1916+V1916</f>
        <v>0</v>
      </c>
      <c r="AB1916" s="52">
        <f>R1916+W1916</f>
        <v>0</v>
      </c>
      <c r="AC1916" s="53">
        <f>ROUND(X1916+Y1916+Z1916+AA1916+AB1916,1)</f>
        <v>625</v>
      </c>
      <c r="AD1916" s="58"/>
      <c r="AE1916" s="113"/>
      <c r="AF1916" s="60"/>
      <c r="AH1916" s="20"/>
    </row>
    <row r="1917" spans="1:34">
      <c r="A1917" s="99" t="s">
        <v>793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396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660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660</v>
      </c>
      <c r="AD1917" s="48">
        <f>(ROUND(AC1917-AC1916,1)/AC1916)</f>
        <v>5.6000000000000001E-2</v>
      </c>
      <c r="AE1917" s="113" t="s">
        <v>792</v>
      </c>
      <c r="AF1917" s="60"/>
      <c r="AH1917" s="20"/>
    </row>
    <row r="1918" spans="1:34">
      <c r="A1918" s="99" t="s">
        <v>794</v>
      </c>
      <c r="B1918" s="93">
        <v>15</v>
      </c>
      <c r="C1918" s="21" t="s">
        <v>827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350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600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600</v>
      </c>
      <c r="AD1918" s="48">
        <f>(ROUND(AC1918-AC1916,1)/AC1916)</f>
        <v>-0.04</v>
      </c>
      <c r="AE1918" s="113"/>
      <c r="AF1918" s="60"/>
      <c r="AH1918" s="20"/>
    </row>
    <row r="1919" spans="1:34">
      <c r="A1919" s="99" t="s">
        <v>795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350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600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600</v>
      </c>
      <c r="AD1919" s="48">
        <f>(ROUND(AC1919-AC1916,1)/AC1916)</f>
        <v>-0.04</v>
      </c>
      <c r="AE1919" s="113"/>
      <c r="AF1919" s="60"/>
      <c r="AH1919" s="20"/>
    </row>
    <row r="1920" spans="1:34">
      <c r="A1920" s="99" t="s">
        <v>796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350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600</v>
      </c>
      <c r="AA1920" s="14">
        <f t="shared" si="628"/>
        <v>0</v>
      </c>
      <c r="AB1920" s="14">
        <f t="shared" si="630"/>
        <v>0</v>
      </c>
      <c r="AC1920" s="15">
        <f t="shared" si="629"/>
        <v>600</v>
      </c>
      <c r="AD1920" s="48">
        <f>(ROUND(AC1920-AC1916,1)/AC1916)</f>
        <v>-0.04</v>
      </c>
      <c r="AE1920" s="113"/>
      <c r="AF1920" s="60"/>
      <c r="AH1920" s="20"/>
    </row>
    <row r="1921" spans="1:34">
      <c r="A1921" s="99" t="s">
        <v>646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350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600</v>
      </c>
      <c r="AA1921" s="14">
        <f t="shared" si="628"/>
        <v>0</v>
      </c>
      <c r="AB1921" s="14">
        <f t="shared" si="630"/>
        <v>0</v>
      </c>
      <c r="AC1921" s="15">
        <f t="shared" si="629"/>
        <v>600</v>
      </c>
      <c r="AD1921" s="48">
        <f>(ROUND(AC1921-AC1916,1)/AC1916)</f>
        <v>-0.04</v>
      </c>
      <c r="AE1921" s="113"/>
      <c r="AF1921" s="60"/>
      <c r="AH1921" s="20"/>
    </row>
    <row r="1922" spans="1:34">
      <c r="A1922" s="99" t="s">
        <v>587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427.5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712.5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712.5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822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600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-0.04</v>
      </c>
      <c r="AE1923" s="113"/>
      <c r="AF1923" s="60"/>
      <c r="AH1923" s="20"/>
    </row>
    <row r="1924" spans="1:34">
      <c r="A1924" s="99" t="s">
        <v>823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427.5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712.5</v>
      </c>
      <c r="AB1924" s="14">
        <f t="shared" si="630"/>
        <v>0</v>
      </c>
      <c r="AC1924" s="15">
        <f t="shared" si="629"/>
        <v>712.5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824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427.5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712.5</v>
      </c>
      <c r="AC1925" s="15">
        <f t="shared" si="629"/>
        <v>712.5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825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30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558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790.5</v>
      </c>
      <c r="AA1926" s="14">
        <f t="shared" si="628"/>
        <v>0</v>
      </c>
      <c r="AB1926" s="14">
        <f t="shared" si="630"/>
        <v>0</v>
      </c>
      <c r="AC1926" s="15">
        <f t="shared" si="629"/>
        <v>790.5</v>
      </c>
      <c r="AD1926" s="48">
        <f>(ROUND(AC1926-AC1916,1)/AC1916)</f>
        <v>0.26479999999999998</v>
      </c>
      <c r="AE1926" s="113"/>
      <c r="AF1926" s="60"/>
      <c r="AH1926" s="20"/>
    </row>
    <row r="1927" spans="1:34">
      <c r="A1927" s="99" t="s">
        <v>826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427.5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712.5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712.5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866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427.5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712.5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712.5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396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660</v>
      </c>
      <c r="AA1929" s="14">
        <f t="shared" si="628"/>
        <v>0</v>
      </c>
      <c r="AB1929" s="14">
        <f t="shared" si="630"/>
        <v>0</v>
      </c>
      <c r="AC1929" s="15">
        <f t="shared" si="629"/>
        <v>660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396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660</v>
      </c>
      <c r="AA1930" s="14">
        <f t="shared" si="628"/>
        <v>0</v>
      </c>
      <c r="AB1930" s="14">
        <f t="shared" si="630"/>
        <v>0</v>
      </c>
      <c r="AC1930" s="15">
        <f t="shared" si="629"/>
        <v>660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52" t="s">
        <v>415</v>
      </c>
      <c r="C1931" s="152"/>
      <c r="D1931" s="152"/>
      <c r="E1931" s="152"/>
      <c r="F1931" s="152"/>
      <c r="G1931" s="152"/>
      <c r="H1931" s="152"/>
      <c r="I1931" s="152"/>
      <c r="J1931" s="152"/>
      <c r="K1931" s="152"/>
      <c r="L1931" s="152"/>
      <c r="M1931" s="152"/>
      <c r="N1931" s="152"/>
      <c r="O1931" s="152"/>
      <c r="P1931" s="152"/>
      <c r="Q1931" s="152"/>
      <c r="R1931" s="152"/>
      <c r="S1931" s="152"/>
      <c r="T1931" s="152"/>
      <c r="U1931" s="152"/>
      <c r="V1931" s="152"/>
      <c r="W1931" s="152"/>
      <c r="X1931" s="152"/>
      <c r="Y1931" s="152"/>
      <c r="Z1931" s="152"/>
      <c r="AA1931" s="152"/>
      <c r="AB1931" s="152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388.79999999999995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532.79999999999995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532.79999999999995</v>
      </c>
      <c r="AD1932" s="48">
        <v>0</v>
      </c>
      <c r="AE1932" s="113" t="s">
        <v>792</v>
      </c>
      <c r="AF1932" s="60"/>
      <c r="AH1932" s="20"/>
    </row>
    <row r="1933" spans="1:34">
      <c r="A1933" s="99" t="s">
        <v>793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483.84000000000003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599.04000000000008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599</v>
      </c>
      <c r="AD1933" s="48">
        <f>(ROUND(AC1933-AC1932,1)/AC1932)</f>
        <v>0.12424924924924927</v>
      </c>
      <c r="AE1933" s="113"/>
      <c r="AF1933" s="60"/>
      <c r="AH1933" s="20"/>
    </row>
    <row r="1934" spans="1:34">
      <c r="A1934" s="99" t="s">
        <v>794</v>
      </c>
      <c r="B1934" s="89">
        <v>18</v>
      </c>
      <c r="C1934" s="21" t="s">
        <v>827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362.88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506.88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506.9</v>
      </c>
      <c r="AD1934" s="48">
        <f>(ROUND(AC1934-AC1932,1)/AC1932)</f>
        <v>-4.8611111111111112E-2</v>
      </c>
      <c r="AE1934" s="113"/>
      <c r="AF1934" s="60"/>
      <c r="AH1934" s="20"/>
    </row>
    <row r="1935" spans="1:34">
      <c r="A1935" s="99" t="s">
        <v>795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362.88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506.88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506.9</v>
      </c>
      <c r="AD1935" s="48">
        <f>(ROUND(AC1935-AC1932,1)/AC1932)</f>
        <v>-4.8611111111111112E-2</v>
      </c>
      <c r="AE1935" s="113"/>
      <c r="AF1935" s="60"/>
      <c r="AH1935" s="20"/>
    </row>
    <row r="1936" spans="1:34">
      <c r="A1936" s="99" t="s">
        <v>796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362.88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506.88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506.9</v>
      </c>
      <c r="AD1936" s="48">
        <f>(ROUND(AC1936-AC1932,1)/AC1932)</f>
        <v>-4.8611111111111112E-2</v>
      </c>
      <c r="AE1936" s="113"/>
      <c r="AF1936" s="60"/>
      <c r="AH1936" s="20"/>
    </row>
    <row r="1937" spans="1:34">
      <c r="A1937" s="99" t="s">
        <v>646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362.88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506.88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506.9</v>
      </c>
      <c r="AD1937" s="48">
        <f>(ROUND(AC1937-AC1932,1)/AC1932)</f>
        <v>-4.8611111111111112E-2</v>
      </c>
      <c r="AE1937" s="113"/>
      <c r="AF1937" s="60"/>
      <c r="AH1937" s="20"/>
    </row>
    <row r="1938" spans="1:34">
      <c r="A1938" s="99" t="s">
        <v>587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126.36</v>
      </c>
      <c r="T1938" s="14">
        <f>(O1938/100)*(K1938*$K$9)</f>
        <v>342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173.16</v>
      </c>
      <c r="Y1938" s="14">
        <f t="shared" si="632"/>
        <v>462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635.20000000000005</v>
      </c>
      <c r="AD1938" s="48">
        <f>(ROUND(AC1938-AC1932,1)/AC1932)</f>
        <v>0.19219219219219222</v>
      </c>
      <c r="AE1938" s="113"/>
      <c r="AF1938" s="60"/>
      <c r="AH1938" s="20"/>
    </row>
    <row r="1939" spans="1:34">
      <c r="A1939" s="99" t="s">
        <v>822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240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0</v>
      </c>
      <c r="T1939" s="14">
        <f>(O1939/100)*(K1939*$J$10)</f>
        <v>0</v>
      </c>
      <c r="U1939" s="14">
        <f>(P1939/100)*(K1939*$K$10)+(P1939/100)*(L1939*$L$10)</f>
        <v>0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46.800000000000004</v>
      </c>
      <c r="Y1939" s="14">
        <f t="shared" si="632"/>
        <v>0</v>
      </c>
      <c r="Z1939" s="14">
        <f t="shared" si="633"/>
        <v>240</v>
      </c>
      <c r="AA1939" s="14">
        <f t="shared" si="634"/>
        <v>0</v>
      </c>
      <c r="AB1939" s="14">
        <f t="shared" si="636"/>
        <v>0</v>
      </c>
      <c r="AC1939" s="15">
        <f t="shared" si="635"/>
        <v>286.8</v>
      </c>
      <c r="AD1939" s="48">
        <f>(ROUND(AC1939-AC1932,1)/AC1932)</f>
        <v>-0.46171171171171177</v>
      </c>
      <c r="AE1939" s="113"/>
      <c r="AF1939" s="60"/>
      <c r="AH1939" s="20"/>
    </row>
    <row r="1940" spans="1:34">
      <c r="A1940" s="99" t="s">
        <v>823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126.36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342</v>
      </c>
      <c r="W1940" s="14">
        <f>(R1940/100)*(K1940*$K$11)+(R1940/100)*(L1940*$L$11)</f>
        <v>0</v>
      </c>
      <c r="X1940" s="14">
        <f t="shared" si="631"/>
        <v>173.16</v>
      </c>
      <c r="Y1940" s="14">
        <f t="shared" si="632"/>
        <v>0</v>
      </c>
      <c r="Z1940" s="14">
        <f t="shared" si="633"/>
        <v>0</v>
      </c>
      <c r="AA1940" s="14">
        <f t="shared" si="634"/>
        <v>462</v>
      </c>
      <c r="AB1940" s="14">
        <f t="shared" si="636"/>
        <v>0</v>
      </c>
      <c r="AC1940" s="15">
        <f t="shared" si="635"/>
        <v>635.20000000000005</v>
      </c>
      <c r="AD1940" s="48">
        <f>(ROUND(AC1940-AC1932,1)/AC1932)</f>
        <v>0.19219219219219222</v>
      </c>
      <c r="AE1940" s="113"/>
      <c r="AF1940" s="60"/>
      <c r="AH1940" s="20"/>
    </row>
    <row r="1941" spans="1:34">
      <c r="A1941" s="99" t="s">
        <v>824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126.36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342</v>
      </c>
      <c r="X1941" s="14">
        <f t="shared" si="631"/>
        <v>173.16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462</v>
      </c>
      <c r="AC1941" s="15">
        <f t="shared" si="635"/>
        <v>635.20000000000005</v>
      </c>
      <c r="AD1941" s="48">
        <f>(ROUND(AC1941-AC1932,1)/AC1932)</f>
        <v>0.19219219219219222</v>
      </c>
      <c r="AE1941" s="113"/>
      <c r="AF1941" s="60"/>
      <c r="AH1941" s="20"/>
    </row>
    <row r="1942" spans="1:34">
      <c r="A1942" s="99" t="s">
        <v>825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534.6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642.6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642.6</v>
      </c>
      <c r="AD1942" s="48">
        <f>(ROUND(AC1942-AC1932,1)/AC1932)</f>
        <v>0.20608108108108109</v>
      </c>
      <c r="AE1942" s="113"/>
      <c r="AF1942" s="60"/>
      <c r="AH1942" s="20"/>
    </row>
    <row r="1943" spans="1:34">
      <c r="A1943" s="99" t="s">
        <v>826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534.6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642.6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642.6</v>
      </c>
      <c r="AD1943" s="48">
        <f>(ROUND(AC1943-AC1932,1)/AC1932)</f>
        <v>0.20608108108108109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534.6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642.6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642.6</v>
      </c>
      <c r="AD1944" s="48">
        <f>(ROUND(AC1944-AC1932,1)/AC1932)</f>
        <v>0.20608108108108109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489.60000000000008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604.80000000000007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604.79999999999995</v>
      </c>
      <c r="AD1945" s="48">
        <f>(ROUND(AC1945-AC1932,1)/AC1932)</f>
        <v>0.13513513513513514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391.68000000000006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506.88000000000005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506.9</v>
      </c>
      <c r="AD1946" s="48">
        <f>(ROUND(AC1946-AC1932,1)/AC1932)</f>
        <v>-4.8611111111111112E-2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384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544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544</v>
      </c>
      <c r="AD1947" s="58">
        <v>0</v>
      </c>
      <c r="AE1947" s="113" t="s">
        <v>792</v>
      </c>
      <c r="AF1947" s="60"/>
      <c r="AH1947" s="20"/>
    </row>
    <row r="1948" spans="1:34">
      <c r="A1948" s="99" t="s">
        <v>793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492.79999999999995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620.79999999999995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620.79999999999995</v>
      </c>
      <c r="AD1948" s="48">
        <f>(ROUND(AC1948-AC1947,1)/AC1947)</f>
        <v>0.14117647058823529</v>
      </c>
      <c r="AE1948" s="113"/>
      <c r="AF1948" s="60"/>
      <c r="AH1948" s="20"/>
    </row>
    <row r="1949" spans="1:34">
      <c r="A1949" s="99" t="s">
        <v>794</v>
      </c>
      <c r="B1949" s="87">
        <v>20</v>
      </c>
      <c r="C1949" s="21" t="s">
        <v>827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358.4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518.4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518.4</v>
      </c>
      <c r="AD1949" s="48">
        <f>(ROUND(AC1949-AC1947,1)/AC1947)</f>
        <v>-4.7058823529411764E-2</v>
      </c>
      <c r="AE1949" s="113"/>
      <c r="AF1949" s="60"/>
      <c r="AH1949" s="20"/>
    </row>
    <row r="1950" spans="1:34">
      <c r="A1950" s="99" t="s">
        <v>795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358.4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518.4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518.4</v>
      </c>
      <c r="AD1950" s="48">
        <f>(ROUND(AC1950-AC1947,1)/AC1947)</f>
        <v>-4.7058823529411764E-2</v>
      </c>
      <c r="AE1950" s="113"/>
      <c r="AF1950" s="60"/>
      <c r="AH1950" s="20"/>
    </row>
    <row r="1951" spans="1:34">
      <c r="A1951" s="99" t="s">
        <v>796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358.4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518.4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518.4</v>
      </c>
      <c r="AD1951" s="48">
        <f>(ROUND(AC1951-AC1947,1)/AC1947)</f>
        <v>-4.7058823529411764E-2</v>
      </c>
      <c r="AE1951" s="113"/>
      <c r="AF1951" s="60"/>
      <c r="AH1951" s="20"/>
    </row>
    <row r="1952" spans="1:34">
      <c r="A1952" s="99" t="s">
        <v>646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358.4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518.4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518.4</v>
      </c>
      <c r="AD1952" s="48">
        <f>(ROUND(AC1952-AC1947,1)/AC1947)</f>
        <v>-4.7058823529411764E-2</v>
      </c>
      <c r="AE1952" s="113"/>
      <c r="AF1952" s="60"/>
      <c r="AH1952" s="20"/>
    </row>
    <row r="1953" spans="1:34">
      <c r="A1953" s="99" t="s">
        <v>587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124.80000000000001</v>
      </c>
      <c r="T1953" s="14">
        <f>(O1953/100)*(K1953*$K$9)</f>
        <v>336.6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176.8</v>
      </c>
      <c r="Y1953" s="14">
        <f t="shared" si="632"/>
        <v>468.6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645.4</v>
      </c>
      <c r="AD1953" s="48">
        <f>(ROUND(AC1953-AC1947,1)/AC1947)</f>
        <v>0.18639705882352942</v>
      </c>
      <c r="AE1953" s="113"/>
      <c r="AF1953" s="60"/>
      <c r="AH1953" s="20"/>
    </row>
    <row r="1954" spans="1:34">
      <c r="A1954" s="99" t="s">
        <v>822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264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0</v>
      </c>
      <c r="T1954" s="14">
        <f>(O1954/100)*(K1954*$J$10)</f>
        <v>0</v>
      </c>
      <c r="U1954" s="14">
        <f>(P1954/100)*(K1954*$K$10)+(P1954/100)*(L1954*$L$10)</f>
        <v>0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52</v>
      </c>
      <c r="Y1954" s="14">
        <f t="shared" si="632"/>
        <v>0</v>
      </c>
      <c r="Z1954" s="14">
        <f t="shared" si="633"/>
        <v>264</v>
      </c>
      <c r="AA1954" s="14">
        <f t="shared" si="634"/>
        <v>0</v>
      </c>
      <c r="AB1954" s="14">
        <f t="shared" si="638"/>
        <v>0</v>
      </c>
      <c r="AC1954" s="15">
        <f t="shared" si="637"/>
        <v>316</v>
      </c>
      <c r="AD1954" s="48">
        <f>(ROUND(AC1954-AC1947,1)/AC1947)</f>
        <v>-0.41911764705882354</v>
      </c>
      <c r="AE1954" s="113"/>
      <c r="AF1954" s="60"/>
      <c r="AH1954" s="20"/>
    </row>
    <row r="1955" spans="1:34">
      <c r="A1955" s="99" t="s">
        <v>823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124.80000000000001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336.6</v>
      </c>
      <c r="W1955" s="14">
        <f>(R1955/100)*(K1955*$K$11)+(R1955/100)*(L1955*$L$11)</f>
        <v>0</v>
      </c>
      <c r="X1955" s="14">
        <f t="shared" si="631"/>
        <v>176.8</v>
      </c>
      <c r="Y1955" s="14">
        <f t="shared" si="632"/>
        <v>0</v>
      </c>
      <c r="Z1955" s="14">
        <f t="shared" si="633"/>
        <v>0</v>
      </c>
      <c r="AA1955" s="14">
        <f t="shared" si="634"/>
        <v>468.6</v>
      </c>
      <c r="AB1955" s="14">
        <f t="shared" si="638"/>
        <v>0</v>
      </c>
      <c r="AC1955" s="15">
        <f t="shared" si="637"/>
        <v>645.4</v>
      </c>
      <c r="AD1955" s="48">
        <f>(ROUND(AC1955-AC1947,1)/AC1947)</f>
        <v>0.18639705882352942</v>
      </c>
      <c r="AE1955" s="113"/>
      <c r="AF1955" s="60"/>
      <c r="AH1955" s="20"/>
    </row>
    <row r="1956" spans="1:34">
      <c r="A1956" s="99" t="s">
        <v>824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124.80000000000001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336.6</v>
      </c>
      <c r="X1956" s="14">
        <f t="shared" si="631"/>
        <v>176.8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468.6</v>
      </c>
      <c r="AC1956" s="15">
        <f t="shared" si="637"/>
        <v>645.4</v>
      </c>
      <c r="AD1956" s="48">
        <f>(ROUND(AC1956-AC1947,1)/AC1947)</f>
        <v>0.18639705882352942</v>
      </c>
      <c r="AE1956" s="113"/>
      <c r="AF1956" s="60"/>
      <c r="AH1956" s="20"/>
    </row>
    <row r="1957" spans="1:34">
      <c r="A1957" s="99" t="s">
        <v>825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540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660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660</v>
      </c>
      <c r="AD1957" s="48">
        <f>(ROUND(AC1957-AC1947,1)/AC1947)</f>
        <v>0.21323529411764705</v>
      </c>
      <c r="AE1957" s="113"/>
      <c r="AF1957" s="60"/>
      <c r="AH1957" s="20"/>
    </row>
    <row r="1958" spans="1:34">
      <c r="A1958" s="99" t="s">
        <v>826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540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660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660</v>
      </c>
      <c r="AD1958" s="48">
        <f>(ROUND(AC1958-AC1947,1)/AC1947)</f>
        <v>0.21323529411764705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540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660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660</v>
      </c>
      <c r="AD1959" s="48">
        <f>(ROUND(AC1959-AC1947,1)/AC1947)</f>
        <v>0.21323529411764705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470.4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598.4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598.4</v>
      </c>
      <c r="AD1960" s="48">
        <f>(ROUND(AC1960-AC1947,1)/AC1947)</f>
        <v>9.9999999999999992E-2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409.6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537.6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537.6</v>
      </c>
      <c r="AD1961" s="48">
        <f>(ROUND(AC1961-AC1947,1)/AC1947)</f>
        <v>-1.1764705882352941E-2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168</v>
      </c>
      <c r="T1962" s="52">
        <f>(O1962/100)*(K1962*$K$3)</f>
        <v>18</v>
      </c>
      <c r="U1962" s="52">
        <f>(P1962/100)*(K1962*$K$3)+(P1962/100)*(L1962*$L$3)</f>
        <v>36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308</v>
      </c>
      <c r="Y1962" s="52">
        <f t="shared" si="632"/>
        <v>78</v>
      </c>
      <c r="Z1962" s="52">
        <f t="shared" si="633"/>
        <v>96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482</v>
      </c>
      <c r="AD1962" s="58"/>
      <c r="AE1962" s="113" t="s">
        <v>792</v>
      </c>
      <c r="AF1962" s="60"/>
      <c r="AH1962" s="20"/>
    </row>
    <row r="1963" spans="1:34">
      <c r="A1963" s="99" t="s">
        <v>793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313.60000000000002</v>
      </c>
      <c r="T1963" s="14">
        <f>(O1963/100)*(K1963*$K$4)</f>
        <v>14.399999999999999</v>
      </c>
      <c r="U1963" s="14">
        <f>(P1963/100)*(K1963*$K$4)+(P1963/100)*(L1963*$L$4)</f>
        <v>28.799999999999997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425.6</v>
      </c>
      <c r="Y1963" s="14">
        <f t="shared" si="632"/>
        <v>62.4</v>
      </c>
      <c r="Z1963" s="14">
        <f t="shared" si="633"/>
        <v>76.8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564.79999999999995</v>
      </c>
      <c r="AD1963" s="48">
        <f>(ROUND(AC1963-AC1962,1)/AC1962)</f>
        <v>0.17178423236514523</v>
      </c>
      <c r="AE1963" s="113"/>
      <c r="AF1963" s="60"/>
      <c r="AH1963" s="20"/>
    </row>
    <row r="1964" spans="1:34">
      <c r="A1964" s="99" t="s">
        <v>794</v>
      </c>
      <c r="B1964" s="91">
        <v>26</v>
      </c>
      <c r="C1964" s="21" t="s">
        <v>827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156.79999999999998</v>
      </c>
      <c r="T1964" s="14">
        <f>(O1964/100)*(K1964*$K$5)</f>
        <v>16.8</v>
      </c>
      <c r="U1964" s="14">
        <f>(P1964/100)*(K1964*$K$5)+(P1964/100)*(L1964*$L$5)</f>
        <v>33.6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296.79999999999995</v>
      </c>
      <c r="Y1964" s="14">
        <f t="shared" si="632"/>
        <v>76.8</v>
      </c>
      <c r="Z1964" s="14">
        <f t="shared" si="633"/>
        <v>93.6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467.2</v>
      </c>
      <c r="AD1964" s="48">
        <f>(ROUND(AC1964-AC1962,1)/AC1962)</f>
        <v>-3.0705394190871371E-2</v>
      </c>
      <c r="AE1964" s="113"/>
      <c r="AF1964" s="60"/>
      <c r="AH1964" s="20"/>
    </row>
    <row r="1965" spans="1:34">
      <c r="A1965" s="99" t="s">
        <v>795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156.79999999999998</v>
      </c>
      <c r="T1965" s="14">
        <f>(O1965/100)*(K1965*$K$6)</f>
        <v>16.8</v>
      </c>
      <c r="U1965" s="14">
        <f>(P1965/100)*(K1965*$K$6)+(P1965/100)*(L1965*$L$6)</f>
        <v>33.6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296.79999999999995</v>
      </c>
      <c r="Y1965" s="14">
        <f t="shared" si="632"/>
        <v>76.8</v>
      </c>
      <c r="Z1965" s="14">
        <f t="shared" si="633"/>
        <v>93.6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467.2</v>
      </c>
      <c r="AD1965" s="48">
        <f>(ROUND(AC1965-AC1962,1)/AC1962)</f>
        <v>-3.0705394190871371E-2</v>
      </c>
      <c r="AE1965" s="113"/>
      <c r="AF1965" s="60"/>
      <c r="AH1965" s="20"/>
    </row>
    <row r="1966" spans="1:34">
      <c r="A1966" s="99" t="s">
        <v>796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156.79999999999998</v>
      </c>
      <c r="T1966" s="14">
        <f>(O1966/100)*(K1966*$K$7)</f>
        <v>16.8</v>
      </c>
      <c r="U1966" s="14">
        <f>(P1966/100)*(K1966*$K$7)+(P1966/100)*(L1966*$L$7)</f>
        <v>33.6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296.79999999999995</v>
      </c>
      <c r="Y1966" s="14">
        <f t="shared" si="632"/>
        <v>76.8</v>
      </c>
      <c r="Z1966" s="14">
        <f t="shared" si="633"/>
        <v>93.6</v>
      </c>
      <c r="AA1966" s="14">
        <f t="shared" si="634"/>
        <v>0</v>
      </c>
      <c r="AB1966" s="14">
        <f t="shared" si="640"/>
        <v>0</v>
      </c>
      <c r="AC1966" s="15">
        <f t="shared" si="639"/>
        <v>467.2</v>
      </c>
      <c r="AD1966" s="48">
        <f>(ROUND(AC1966-AC1962,1)/AC1962)</f>
        <v>-3.0705394190871371E-2</v>
      </c>
      <c r="AE1966" s="113"/>
      <c r="AF1966" s="60"/>
      <c r="AH1966" s="20"/>
    </row>
    <row r="1967" spans="1:34">
      <c r="A1967" s="99" t="s">
        <v>646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156.79999999999998</v>
      </c>
      <c r="T1967" s="14">
        <f>(O1967/100)*(K1967*$K$8)</f>
        <v>16.8</v>
      </c>
      <c r="U1967" s="14">
        <f>(P1967/100)*(K1967*$K$8)+(P1967/100)*(L1967*$L$8)</f>
        <v>33.6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296.79999999999995</v>
      </c>
      <c r="Y1967" s="14">
        <f t="shared" si="632"/>
        <v>76.8</v>
      </c>
      <c r="Z1967" s="14">
        <f t="shared" si="633"/>
        <v>93.6</v>
      </c>
      <c r="AA1967" s="14">
        <f t="shared" si="634"/>
        <v>0</v>
      </c>
      <c r="AB1967" s="14">
        <f t="shared" si="640"/>
        <v>0</v>
      </c>
      <c r="AC1967" s="15">
        <f t="shared" si="639"/>
        <v>467.2</v>
      </c>
      <c r="AD1967" s="48">
        <f>(ROUND(AC1967-AC1962,1)/AC1962)</f>
        <v>-3.0705394190871371E-2</v>
      </c>
      <c r="AE1967" s="113"/>
      <c r="AF1967" s="60"/>
      <c r="AH1967" s="20"/>
    </row>
    <row r="1968" spans="1:34">
      <c r="A1968" s="99" t="s">
        <v>587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90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54.6</v>
      </c>
      <c r="T1968" s="14">
        <f>(O1968/100)*(K1968*$K$9)</f>
        <v>405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100.1</v>
      </c>
      <c r="Y1968" s="14">
        <f t="shared" si="632"/>
        <v>555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655.1</v>
      </c>
      <c r="AD1968" s="48">
        <f>(ROUND(AC1968-AC1962,1)/AC1962)</f>
        <v>0.35912863070539419</v>
      </c>
      <c r="AE1968" s="113"/>
      <c r="AF1968" s="60"/>
      <c r="AH1968" s="20"/>
    </row>
    <row r="1969" spans="1:34">
      <c r="A1969" s="99" t="s">
        <v>822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45</v>
      </c>
      <c r="L1969" s="13">
        <v>45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300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0</v>
      </c>
      <c r="T1969" s="14">
        <f>(O1969/100)*(K1969*$J$10)</f>
        <v>0</v>
      </c>
      <c r="U1969" s="14">
        <f>(P1969/100)*(K1969*$K$10)+(P1969/100)*(L1969*$L$10)</f>
        <v>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45.5</v>
      </c>
      <c r="Y1969" s="14">
        <f t="shared" si="632"/>
        <v>0</v>
      </c>
      <c r="Z1969" s="14">
        <f t="shared" si="633"/>
        <v>300</v>
      </c>
      <c r="AA1969" s="14">
        <f t="shared" si="634"/>
        <v>0</v>
      </c>
      <c r="AB1969" s="14">
        <f t="shared" si="640"/>
        <v>0</v>
      </c>
      <c r="AC1969" s="15">
        <f t="shared" si="639"/>
        <v>345.5</v>
      </c>
      <c r="AD1969" s="48">
        <f>(ROUND(AC1969-AC1962,1)/AC1962)</f>
        <v>-0.28319502074688796</v>
      </c>
      <c r="AE1969" s="113"/>
      <c r="AF1969" s="60"/>
      <c r="AH1969" s="20"/>
    </row>
    <row r="1970" spans="1:34">
      <c r="A1970" s="99" t="s">
        <v>823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54.6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360</v>
      </c>
      <c r="W1970" s="14">
        <f>(R1970/100)*(K1970*$K$11)+(R1970/100)*(L1970*$L$11)</f>
        <v>0</v>
      </c>
      <c r="X1970" s="14">
        <f t="shared" si="631"/>
        <v>100.1</v>
      </c>
      <c r="Y1970" s="14">
        <f t="shared" si="632"/>
        <v>0</v>
      </c>
      <c r="Z1970" s="14">
        <f t="shared" si="633"/>
        <v>0</v>
      </c>
      <c r="AA1970" s="14">
        <f t="shared" si="634"/>
        <v>510</v>
      </c>
      <c r="AB1970" s="14">
        <f t="shared" si="640"/>
        <v>0</v>
      </c>
      <c r="AC1970" s="15">
        <f t="shared" si="639"/>
        <v>610.1</v>
      </c>
      <c r="AD1970" s="48">
        <f>(ROUND(AC1970-AC1962,1)/AC1962)</f>
        <v>0.26576763485477178</v>
      </c>
      <c r="AE1970" s="113"/>
      <c r="AF1970" s="60"/>
      <c r="AH1970" s="20"/>
    </row>
    <row r="1971" spans="1:34">
      <c r="A1971" s="99" t="s">
        <v>824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54.6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360</v>
      </c>
      <c r="X1971" s="14">
        <f t="shared" si="631"/>
        <v>100.1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510</v>
      </c>
      <c r="AC1971" s="15">
        <f t="shared" si="639"/>
        <v>610.1</v>
      </c>
      <c r="AD1971" s="48">
        <f>(ROUND(AC1971-AC1962,1)/AC1962)</f>
        <v>0.26576763485477178</v>
      </c>
      <c r="AE1971" s="113"/>
      <c r="AF1971" s="60"/>
      <c r="AH1971" s="20"/>
    </row>
    <row r="1972" spans="1:34">
      <c r="A1972" s="99" t="s">
        <v>825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267.75</v>
      </c>
      <c r="T1972" s="14">
        <f>(O1972/100)*(K1972*$K$13)+(O1972/100)*(M1972*$M$13)</f>
        <v>74.25</v>
      </c>
      <c r="U1972" s="14">
        <f>(P1972/100)*(K1972*$K$13)+(P1972/100)*(L1972*$L$13)+(P1972/100)*(M1972*$M$13)</f>
        <v>87.75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372.75</v>
      </c>
      <c r="Y1972" s="14">
        <f t="shared" si="632"/>
        <v>119.25</v>
      </c>
      <c r="Z1972" s="14">
        <f t="shared" si="633"/>
        <v>132.75</v>
      </c>
      <c r="AA1972" s="14">
        <f t="shared" si="634"/>
        <v>0</v>
      </c>
      <c r="AB1972" s="14">
        <f t="shared" si="640"/>
        <v>0</v>
      </c>
      <c r="AC1972" s="15">
        <f t="shared" si="639"/>
        <v>624.79999999999995</v>
      </c>
      <c r="AD1972" s="48">
        <f>(ROUND(AC1972-AC1962,1)/AC1962)</f>
        <v>0.29626556016597511</v>
      </c>
      <c r="AE1972" s="113"/>
      <c r="AF1972" s="60"/>
      <c r="AH1972" s="20"/>
    </row>
    <row r="1973" spans="1:34">
      <c r="A1973" s="99" t="s">
        <v>826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496.79999999999995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634.79999999999995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634.79999999999995</v>
      </c>
      <c r="AD1973" s="48">
        <f>(ROUND(AC1973-AC1962,1)/AC1962)</f>
        <v>0.31701244813278012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496.79999999999995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634.79999999999995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634.79999999999995</v>
      </c>
      <c r="AD1974" s="48">
        <f>(ROUND(AC1974-AC1962,1)/AC1962)</f>
        <v>0.31701244813278012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338.8</v>
      </c>
      <c r="T1975" s="14">
        <f>(O1975/100)*(K1975*$K$16)</f>
        <v>14.399999999999999</v>
      </c>
      <c r="U1975" s="14">
        <f>(P1975/100)*(K1975*$K$16)+(P1975/100)*(L1975*$L$16)</f>
        <v>28.799999999999997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450.8</v>
      </c>
      <c r="Y1975" s="14">
        <f t="shared" si="632"/>
        <v>62.4</v>
      </c>
      <c r="Z1975" s="14">
        <f t="shared" si="633"/>
        <v>76.8</v>
      </c>
      <c r="AA1975" s="14">
        <f t="shared" si="634"/>
        <v>0</v>
      </c>
      <c r="AB1975" s="14">
        <f t="shared" si="640"/>
        <v>0</v>
      </c>
      <c r="AC1975" s="15">
        <f t="shared" si="639"/>
        <v>590</v>
      </c>
      <c r="AD1975" s="48">
        <f>(ROUND(AC1975-AC1962,1)/AC1962)</f>
        <v>0.22406639004149378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235.20000000000002</v>
      </c>
      <c r="T1976" s="14">
        <f>(O1976/100)*(K1976*$K$17)</f>
        <v>14.399999999999999</v>
      </c>
      <c r="U1976" s="14">
        <f>(P1976/100)*(K1976*$K$17)+(P1976/100)*(L1976*$L$17)</f>
        <v>28.799999999999997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347.20000000000005</v>
      </c>
      <c r="Y1976" s="14">
        <f t="shared" si="632"/>
        <v>62.4</v>
      </c>
      <c r="Z1976" s="14">
        <f t="shared" si="633"/>
        <v>76.8</v>
      </c>
      <c r="AA1976" s="14">
        <f t="shared" si="634"/>
        <v>0</v>
      </c>
      <c r="AB1976" s="14">
        <f t="shared" si="640"/>
        <v>0</v>
      </c>
      <c r="AC1976" s="15">
        <f t="shared" si="639"/>
        <v>486.4</v>
      </c>
      <c r="AD1976" s="48">
        <f>(ROUND(AC1976-AC1962,1)/AC1962)</f>
        <v>9.1286307053941914E-3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420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560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560</v>
      </c>
      <c r="AD1977" s="58"/>
      <c r="AE1977" s="113" t="s">
        <v>792</v>
      </c>
      <c r="AF1977" s="60"/>
      <c r="AH1977" s="20"/>
    </row>
    <row r="1978" spans="1:34">
      <c r="A1978" s="99" t="s">
        <v>793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509.6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621.6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621.6</v>
      </c>
      <c r="AD1978" s="48">
        <f>(ROUND(AC1978-AC1977,1)/AC1977)</f>
        <v>0.11</v>
      </c>
      <c r="AE1978" s="113"/>
      <c r="AF1978" s="60"/>
      <c r="AH1978" s="20"/>
    </row>
    <row r="1979" spans="1:34">
      <c r="A1979" s="99" t="s">
        <v>794</v>
      </c>
      <c r="B1979" s="93">
        <v>28</v>
      </c>
      <c r="C1979" s="21" t="s">
        <v>827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391.99999999999994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532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532</v>
      </c>
      <c r="AD1979" s="48">
        <f>(ROUND(AC1979-AC1977,1)/AC1977)</f>
        <v>-0.05</v>
      </c>
      <c r="AE1979" s="113"/>
      <c r="AF1979" s="60"/>
      <c r="AH1979" s="20"/>
    </row>
    <row r="1980" spans="1:34">
      <c r="A1980" s="99" t="s">
        <v>795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391.99999999999994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532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532</v>
      </c>
      <c r="AD1980" s="48">
        <f>(ROUND(AC1980-AC1977,1)/AC1977)</f>
        <v>-0.05</v>
      </c>
      <c r="AE1980" s="113"/>
      <c r="AF1980" s="60"/>
      <c r="AH1980" s="20"/>
    </row>
    <row r="1981" spans="1:34">
      <c r="A1981" s="99" t="s">
        <v>796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391.99999999999994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532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532</v>
      </c>
      <c r="AD1981" s="48">
        <f>(ROUND(AC1981-AC1977,1)/AC1977)</f>
        <v>-0.05</v>
      </c>
      <c r="AE1981" s="113"/>
      <c r="AF1981" s="60"/>
      <c r="AH1981" s="20"/>
    </row>
    <row r="1982" spans="1:34">
      <c r="A1982" s="99" t="s">
        <v>646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391.99999999999994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532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532</v>
      </c>
      <c r="AD1982" s="48">
        <f>(ROUND(AC1982-AC1977,1)/AC1977)</f>
        <v>-0.05</v>
      </c>
      <c r="AE1982" s="113"/>
      <c r="AF1982" s="60"/>
      <c r="AH1982" s="20"/>
    </row>
    <row r="1983" spans="1:34">
      <c r="A1983" s="99" t="s">
        <v>587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136.5</v>
      </c>
      <c r="T1983" s="14">
        <f>(O1983/100)*(K1983*$K$9)</f>
        <v>378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182</v>
      </c>
      <c r="Y1983" s="14">
        <f t="shared" si="642"/>
        <v>483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665</v>
      </c>
      <c r="AD1983" s="48">
        <f>(ROUND(AC1983-AC1977,1)/AC1977)</f>
        <v>0.1875</v>
      </c>
      <c r="AE1983" s="113"/>
      <c r="AF1983" s="60"/>
      <c r="AH1983" s="20"/>
    </row>
    <row r="1984" spans="1:34">
      <c r="A1984" s="99" t="s">
        <v>822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210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0</v>
      </c>
      <c r="T1984" s="14">
        <f>(O1984/100)*(K1984*$J$10)</f>
        <v>0</v>
      </c>
      <c r="U1984" s="14">
        <f>(P1984/100)*(K1984*$K$10)+(P1984/100)*(L1984*$L$10)</f>
        <v>0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45.5</v>
      </c>
      <c r="Y1984" s="14">
        <f t="shared" si="642"/>
        <v>0</v>
      </c>
      <c r="Z1984" s="14">
        <f t="shared" si="643"/>
        <v>210</v>
      </c>
      <c r="AA1984" s="14">
        <f t="shared" si="644"/>
        <v>0</v>
      </c>
      <c r="AB1984" s="14">
        <f t="shared" si="646"/>
        <v>0</v>
      </c>
      <c r="AC1984" s="15">
        <f t="shared" si="645"/>
        <v>255.5</v>
      </c>
      <c r="AD1984" s="48">
        <f>(ROUND(AC1984-AC1977,1)/AC1977)</f>
        <v>-0.54374999999999996</v>
      </c>
      <c r="AE1984" s="113"/>
      <c r="AF1984" s="60"/>
      <c r="AH1984" s="20"/>
    </row>
    <row r="1985" spans="1:34">
      <c r="A1985" s="99" t="s">
        <v>823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136.5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378</v>
      </c>
      <c r="W1985" s="14">
        <f>(R1985/100)*(K1985*$K$11)+(R1985/100)*(L1985*$L$11)</f>
        <v>0</v>
      </c>
      <c r="X1985" s="14">
        <f t="shared" si="641"/>
        <v>182</v>
      </c>
      <c r="Y1985" s="14">
        <f t="shared" si="642"/>
        <v>0</v>
      </c>
      <c r="Z1985" s="14">
        <f t="shared" si="643"/>
        <v>0</v>
      </c>
      <c r="AA1985" s="14">
        <f t="shared" si="644"/>
        <v>483</v>
      </c>
      <c r="AB1985" s="14">
        <f t="shared" si="646"/>
        <v>0</v>
      </c>
      <c r="AC1985" s="15">
        <f t="shared" si="645"/>
        <v>665</v>
      </c>
      <c r="AD1985" s="48">
        <f>(ROUND(AC1985-AC1977,1)/AC1977)</f>
        <v>0.1875</v>
      </c>
      <c r="AE1985" s="113"/>
      <c r="AF1985" s="60"/>
      <c r="AH1985" s="20"/>
    </row>
    <row r="1986" spans="1:34">
      <c r="A1986" s="99" t="s">
        <v>824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136.5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378</v>
      </c>
      <c r="X1986" s="14">
        <f t="shared" si="641"/>
        <v>182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483</v>
      </c>
      <c r="AC1986" s="15">
        <f t="shared" si="645"/>
        <v>665</v>
      </c>
      <c r="AD1986" s="48">
        <f>(ROUND(AC1986-AC1977,1)/AC1977)</f>
        <v>0.1875</v>
      </c>
      <c r="AE1986" s="113"/>
      <c r="AF1986" s="60"/>
      <c r="AH1986" s="20"/>
    </row>
    <row r="1987" spans="1:34">
      <c r="A1987" s="99" t="s">
        <v>825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567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672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672</v>
      </c>
      <c r="AD1987" s="48">
        <f>(ROUND(AC1987-AC1977,1)/AC1977)</f>
        <v>0.2</v>
      </c>
      <c r="AE1987" s="113"/>
      <c r="AF1987" s="60"/>
      <c r="AH1987" s="20"/>
    </row>
    <row r="1988" spans="1:34">
      <c r="A1988" s="99" t="s">
        <v>826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567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672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672</v>
      </c>
      <c r="AD1988" s="48">
        <f>(ROUND(AC1988-AC1977,1)/AC1977)</f>
        <v>0.2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567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672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672</v>
      </c>
      <c r="AD1989" s="48">
        <f>(ROUND(AC1989-AC1977,1)/AC1977)</f>
        <v>0.2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501.20000000000005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613.20000000000005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613.20000000000005</v>
      </c>
      <c r="AD1990" s="48">
        <f>(ROUND(AC1990-AC1977,1)/AC1977)</f>
        <v>9.5000000000000001E-2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407.12000000000006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519.12000000000012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519.1</v>
      </c>
      <c r="AD1991" s="48">
        <f>(ROUND(AC1991-AC1977,1)/AC1977)</f>
        <v>-7.3035714285714287E-2</v>
      </c>
      <c r="AE1991" s="113"/>
      <c r="AF1991" s="60"/>
      <c r="AH1991" s="20"/>
    </row>
    <row r="1992" spans="1:34">
      <c r="A1992" s="107"/>
      <c r="B1992" s="152" t="s">
        <v>86</v>
      </c>
      <c r="C1992" s="152"/>
      <c r="D1992" s="152"/>
      <c r="E1992" s="152"/>
      <c r="F1992" s="152"/>
      <c r="G1992" s="152"/>
      <c r="H1992" s="152"/>
      <c r="I1992" s="152"/>
      <c r="J1992" s="152"/>
      <c r="K1992" s="152"/>
      <c r="L1992" s="152"/>
      <c r="M1992" s="152"/>
      <c r="N1992" s="152"/>
      <c r="O1992" s="152"/>
      <c r="P1992" s="152"/>
      <c r="Q1992" s="152"/>
      <c r="R1992" s="152"/>
      <c r="S1992" s="152"/>
      <c r="T1992" s="152"/>
      <c r="U1992" s="152"/>
      <c r="V1992" s="152"/>
      <c r="W1992" s="152"/>
      <c r="X1992" s="152"/>
      <c r="Y1992" s="152"/>
      <c r="Z1992" s="152"/>
      <c r="AA1992" s="152"/>
      <c r="AB1992" s="152"/>
      <c r="AC1992" s="18">
        <v>600</v>
      </c>
      <c r="AD1992" s="18"/>
      <c r="AE1992" s="113" t="s">
        <v>792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583.20000000000005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799.2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799.2</v>
      </c>
      <c r="AD1993" s="48">
        <v>0</v>
      </c>
      <c r="AE1993" s="113"/>
      <c r="AF1993" s="60"/>
      <c r="AH1993" s="20"/>
    </row>
    <row r="1994" spans="1:34">
      <c r="A1994" s="99" t="s">
        <v>793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725.7600000000001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898.56000000000017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898.6</v>
      </c>
      <c r="AD1994" s="48">
        <f>(ROUND(AC1994-AC1993,1)/AC1993)</f>
        <v>0.12437437437437437</v>
      </c>
      <c r="AE1994" s="113"/>
      <c r="AF1994" s="60"/>
      <c r="AH1994" s="20"/>
    </row>
    <row r="1995" spans="1:34">
      <c r="A1995" s="99" t="s">
        <v>794</v>
      </c>
      <c r="B1995" s="87">
        <v>18</v>
      </c>
      <c r="C1995" s="21" t="s">
        <v>827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544.31999999999994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760.31999999999994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760.3</v>
      </c>
      <c r="AD1995" s="48">
        <f>(ROUND(AC1995-AC1993,1)/AC1993)</f>
        <v>-4.8673673673673666E-2</v>
      </c>
      <c r="AE1995" s="113"/>
      <c r="AF1995" s="60"/>
      <c r="AH1995" s="20"/>
    </row>
    <row r="1996" spans="1:34">
      <c r="A1996" s="99" t="s">
        <v>795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544.31999999999994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760.31999999999994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760.3</v>
      </c>
      <c r="AD1996" s="48">
        <f>(ROUND(AC1996-AC1993,1)/AC1993)</f>
        <v>-4.8673673673673666E-2</v>
      </c>
      <c r="AE1996" s="113"/>
      <c r="AF1996" s="60"/>
      <c r="AH1996" s="20"/>
    </row>
    <row r="1997" spans="1:34">
      <c r="A1997" s="99" t="s">
        <v>796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544.31999999999994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760.31999999999994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760.3</v>
      </c>
      <c r="AD1997" s="48">
        <f>(ROUND(AC1997-AC1993,1)/AC1993)</f>
        <v>-4.8673673673673666E-2</v>
      </c>
      <c r="AE1997" s="113"/>
      <c r="AF1997" s="60"/>
      <c r="AH1997" s="20"/>
    </row>
    <row r="1998" spans="1:34">
      <c r="A1998" s="99" t="s">
        <v>646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544.31999999999994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760.31999999999994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760.3</v>
      </c>
      <c r="AD1998" s="48">
        <f>(ROUND(AC1998-AC1993,1)/AC1993)</f>
        <v>-4.8673673673673666E-2</v>
      </c>
      <c r="AE1998" s="113"/>
      <c r="AF1998" s="60"/>
      <c r="AH1998" s="20"/>
    </row>
    <row r="1999" spans="1:34">
      <c r="A1999" s="99" t="s">
        <v>587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189.54000000000002</v>
      </c>
      <c r="T1999" s="14">
        <f>(O1999/100)*(K1999*$K$9)</f>
        <v>513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259.74</v>
      </c>
      <c r="Y1999" s="14">
        <f t="shared" si="650"/>
        <v>693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952.7</v>
      </c>
      <c r="AD1999" s="48">
        <f>(ROUND(AC1999-AC1993,1)/AC1993)</f>
        <v>0.19206706706706705</v>
      </c>
      <c r="AE1999" s="113"/>
      <c r="AF1999" s="60"/>
      <c r="AH1999" s="20"/>
    </row>
    <row r="2000" spans="1:34">
      <c r="A2000" s="99" t="s">
        <v>822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360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0</v>
      </c>
      <c r="T2000" s="14">
        <f>(O2000/100)*(K2000*$J$10)</f>
        <v>0</v>
      </c>
      <c r="U2000" s="14">
        <f>(P2000/100)*(K2000*$K$10)+(P2000/100)*(L2000*$L$10)</f>
        <v>0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70.2</v>
      </c>
      <c r="Y2000" s="14">
        <f t="shared" si="650"/>
        <v>0</v>
      </c>
      <c r="Z2000" s="14">
        <f t="shared" si="651"/>
        <v>360</v>
      </c>
      <c r="AA2000" s="14">
        <f t="shared" si="652"/>
        <v>0</v>
      </c>
      <c r="AB2000" s="14">
        <f t="shared" si="653"/>
        <v>0</v>
      </c>
      <c r="AC2000" s="15">
        <f t="shared" si="648"/>
        <v>430.2</v>
      </c>
      <c r="AD2000" s="48">
        <f>(ROUND(AC2000-AC1993,1)/AC1993)</f>
        <v>-0.46171171171171166</v>
      </c>
      <c r="AE2000" s="113"/>
      <c r="AF2000" s="60"/>
      <c r="AH2000" s="20"/>
    </row>
    <row r="2001" spans="1:34">
      <c r="A2001" s="99" t="s">
        <v>823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189.54000000000002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513</v>
      </c>
      <c r="W2001" s="14">
        <f>(R2001/100)*(K2001*$K$11)+(R2001/100)*(L2001*$L$11)</f>
        <v>0</v>
      </c>
      <c r="X2001" s="14">
        <f t="shared" si="649"/>
        <v>259.74</v>
      </c>
      <c r="Y2001" s="14">
        <f t="shared" si="650"/>
        <v>0</v>
      </c>
      <c r="Z2001" s="14">
        <f t="shared" si="651"/>
        <v>0</v>
      </c>
      <c r="AA2001" s="14">
        <f t="shared" si="652"/>
        <v>693</v>
      </c>
      <c r="AB2001" s="14">
        <f t="shared" si="653"/>
        <v>0</v>
      </c>
      <c r="AC2001" s="15">
        <f t="shared" si="648"/>
        <v>952.7</v>
      </c>
      <c r="AD2001" s="48">
        <f>(ROUND(AC2001-AC1993,1)/AC1993)</f>
        <v>0.19206706706706705</v>
      </c>
      <c r="AE2001" s="113"/>
      <c r="AF2001" s="60"/>
      <c r="AH2001" s="20"/>
    </row>
    <row r="2002" spans="1:34">
      <c r="A2002" s="99" t="s">
        <v>824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189.54000000000002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513</v>
      </c>
      <c r="X2002" s="14">
        <f t="shared" si="649"/>
        <v>259.74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693</v>
      </c>
      <c r="AC2002" s="15">
        <f t="shared" si="648"/>
        <v>952.7</v>
      </c>
      <c r="AD2002" s="48">
        <f>(ROUND(AC2002-AC1993,1)/AC1993)</f>
        <v>0.19206706706706705</v>
      </c>
      <c r="AE2002" s="113"/>
      <c r="AF2002" s="60"/>
      <c r="AH2002" s="20"/>
    </row>
    <row r="2003" spans="1:34">
      <c r="A2003" s="99" t="s">
        <v>825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801.90000000000009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963.90000000000009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963.9</v>
      </c>
      <c r="AD2003" s="48">
        <f>(ROUND(AC2003-AC1993,1)/AC1993)</f>
        <v>0.20608108108108106</v>
      </c>
      <c r="AE2003" s="113"/>
      <c r="AF2003" s="60"/>
      <c r="AH2003" s="20"/>
    </row>
    <row r="2004" spans="1:34">
      <c r="A2004" s="99" t="s">
        <v>826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801.90000000000009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963.90000000000009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963.9</v>
      </c>
      <c r="AD2004" s="48">
        <f>(ROUND(AC2004-AC1993,1)/AC1993)</f>
        <v>0.20608108108108106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801.90000000000009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963.90000000000009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963.9</v>
      </c>
      <c r="AD2005" s="48">
        <f>(ROUND(AC2005-AC1993,1)/AC1993)</f>
        <v>0.20608108108108106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712.80000000000007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885.60000000000014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885.6</v>
      </c>
      <c r="AD2006" s="48">
        <f>(ROUND(AC2006-AC1993,1)/AC1993)</f>
        <v>0.10810810810810811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570.24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743.04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743</v>
      </c>
      <c r="AD2007" s="48">
        <f>(ROUND(AC2007-AC1993,1)/AC1993)</f>
        <v>-7.0320320320320318E-2</v>
      </c>
      <c r="AE2007" s="113" t="s">
        <v>792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594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814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814</v>
      </c>
      <c r="AD2008" s="58">
        <v>0</v>
      </c>
      <c r="AE2008" s="113"/>
      <c r="AF2008" s="60"/>
      <c r="AH2008" s="20"/>
    </row>
    <row r="2009" spans="1:34">
      <c r="A2009" s="99" t="s">
        <v>793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739.2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915.2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915.2</v>
      </c>
      <c r="AD2009" s="48">
        <f>(ROUND(AC2009-AC2008,1)/AC2008)</f>
        <v>0.12432432432432433</v>
      </c>
      <c r="AE2009" s="113"/>
      <c r="AF2009" s="60"/>
      <c r="AH2009" s="20"/>
    </row>
    <row r="2010" spans="1:34">
      <c r="A2010" s="99" t="s">
        <v>794</v>
      </c>
      <c r="B2010" s="89">
        <v>24</v>
      </c>
      <c r="C2010" s="21" t="s">
        <v>827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554.40000000000009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774.40000000000009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774.4</v>
      </c>
      <c r="AD2010" s="48">
        <f>(ROUND(AC2010-AC2008,1)/AC2008)</f>
        <v>-4.8648648648648651E-2</v>
      </c>
      <c r="AE2010" s="113"/>
      <c r="AF2010" s="60"/>
      <c r="AH2010" s="20"/>
    </row>
    <row r="2011" spans="1:34">
      <c r="A2011" s="99" t="s">
        <v>795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554.40000000000009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774.40000000000009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774.4</v>
      </c>
      <c r="AD2011" s="48">
        <f>(ROUND(AC2011-AC2008,1)/AC2008)</f>
        <v>-4.8648648648648651E-2</v>
      </c>
      <c r="AE2011" s="113"/>
      <c r="AF2011" s="60"/>
      <c r="AH2011" s="20"/>
    </row>
    <row r="2012" spans="1:34">
      <c r="A2012" s="99" t="s">
        <v>796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554.40000000000009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774.40000000000009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774.4</v>
      </c>
      <c r="AD2012" s="48">
        <f>(ROUND(AC2012-AC2008,1)/AC2008)</f>
        <v>-4.8648648648648651E-2</v>
      </c>
      <c r="AE2012" s="113"/>
      <c r="AF2012" s="60"/>
      <c r="AH2012" s="20"/>
    </row>
    <row r="2013" spans="1:34">
      <c r="A2013" s="99" t="s">
        <v>646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554.40000000000009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774.40000000000009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774.4</v>
      </c>
      <c r="AD2013" s="48">
        <f>(ROUND(AC2013-AC2008,1)/AC2008)</f>
        <v>-4.8648648648648651E-2</v>
      </c>
      <c r="AE2013" s="113"/>
      <c r="AF2013" s="60"/>
      <c r="AH2013" s="20"/>
    </row>
    <row r="2014" spans="1:34">
      <c r="A2014" s="99" t="s">
        <v>587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193.05</v>
      </c>
      <c r="T2014" s="14">
        <f>(O2014/100)*(K2014*$K$9)</f>
        <v>513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264.55</v>
      </c>
      <c r="Y2014" s="14">
        <f t="shared" si="650"/>
        <v>693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957.6</v>
      </c>
      <c r="AD2014" s="48">
        <f>(ROUND(AC2014-AC2008,1)/AC2008)</f>
        <v>0.17641277641277642</v>
      </c>
      <c r="AE2014" s="113"/>
      <c r="AF2014" s="60"/>
      <c r="AH2014" s="20"/>
    </row>
    <row r="2015" spans="1:34">
      <c r="A2015" s="99" t="s">
        <v>822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360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0</v>
      </c>
      <c r="T2015" s="14">
        <f>(O2015/100)*(K2015*$J$10)</f>
        <v>0</v>
      </c>
      <c r="U2015" s="14">
        <f>(P2015/100)*(K2015*$K$10)+(P2015/100)*(L2015*$L$10)</f>
        <v>0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71.5</v>
      </c>
      <c r="Y2015" s="14">
        <f t="shared" si="650"/>
        <v>0</v>
      </c>
      <c r="Z2015" s="14">
        <f t="shared" si="651"/>
        <v>360</v>
      </c>
      <c r="AA2015" s="14">
        <f t="shared" si="652"/>
        <v>0</v>
      </c>
      <c r="AB2015" s="14">
        <f t="shared" si="654"/>
        <v>0</v>
      </c>
      <c r="AC2015" s="15">
        <f t="shared" si="655"/>
        <v>431.5</v>
      </c>
      <c r="AD2015" s="48">
        <f>(ROUND(AC2015-AC2008,1)/AC2008)</f>
        <v>-0.46990171990171992</v>
      </c>
      <c r="AE2015" s="113"/>
      <c r="AF2015" s="60"/>
      <c r="AH2015" s="20"/>
    </row>
    <row r="2016" spans="1:34">
      <c r="A2016" s="99" t="s">
        <v>823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193.05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513</v>
      </c>
      <c r="W2016" s="14">
        <f>(R2016/100)*(K2016*$K$11)+(R2016/100)*(L2016*$L$11)</f>
        <v>0</v>
      </c>
      <c r="X2016" s="14">
        <f t="shared" si="649"/>
        <v>264.55</v>
      </c>
      <c r="Y2016" s="14">
        <f t="shared" si="650"/>
        <v>0</v>
      </c>
      <c r="Z2016" s="14">
        <f t="shared" si="651"/>
        <v>0</v>
      </c>
      <c r="AA2016" s="14">
        <f t="shared" si="652"/>
        <v>693</v>
      </c>
      <c r="AB2016" s="14">
        <f t="shared" si="654"/>
        <v>0</v>
      </c>
      <c r="AC2016" s="15">
        <f t="shared" si="655"/>
        <v>957.6</v>
      </c>
      <c r="AD2016" s="48">
        <f>(ROUND(AC2016-AC2008,1)/AC2008)</f>
        <v>0.17641277641277642</v>
      </c>
      <c r="AE2016" s="113"/>
      <c r="AF2016" s="60"/>
      <c r="AH2016" s="20"/>
    </row>
    <row r="2017" spans="1:34">
      <c r="A2017" s="99" t="s">
        <v>824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193.05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513</v>
      </c>
      <c r="X2017" s="14">
        <f t="shared" si="649"/>
        <v>264.55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693</v>
      </c>
      <c r="AC2017" s="15">
        <f t="shared" si="655"/>
        <v>957.6</v>
      </c>
      <c r="AD2017" s="48">
        <f>(ROUND(AC2017-AC2008,1)/AC2008)</f>
        <v>0.17641277641277642</v>
      </c>
      <c r="AE2017" s="113"/>
      <c r="AF2017" s="60"/>
      <c r="AH2017" s="20"/>
    </row>
    <row r="2018" spans="1:34">
      <c r="A2018" s="99" t="s">
        <v>825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816.75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981.75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981.8</v>
      </c>
      <c r="AD2018" s="48">
        <f>(ROUND(AC2018-AC2008,1)/AC2008)</f>
        <v>0.20614250614250615</v>
      </c>
      <c r="AE2018" s="113"/>
      <c r="AF2018" s="60"/>
      <c r="AH2018" s="20"/>
    </row>
    <row r="2019" spans="1:34">
      <c r="A2019" s="99" t="s">
        <v>826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816.75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981.75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981.8</v>
      </c>
      <c r="AD2019" s="48">
        <f>(ROUND(AC2019-AC2008,1)/AC2008)</f>
        <v>0.20614250614250615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816.75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981.75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981.8</v>
      </c>
      <c r="AD2020" s="48">
        <f>(ROUND(AC2020-AC2008,1)/AC2008)</f>
        <v>0.20614250614250615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748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924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924</v>
      </c>
      <c r="AD2021" s="48">
        <f>(ROUND(AC2021-AC2008,1)/AC2008)</f>
        <v>0.13513513513513514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598.4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774.4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774.4</v>
      </c>
      <c r="AD2022" s="48">
        <f>(ROUND(AC2022-AC2008,1)/AC2008)</f>
        <v>-4.8648648648648651E-2</v>
      </c>
      <c r="AE2022" s="113"/>
      <c r="AF2022" s="60"/>
      <c r="AH2022" s="20"/>
    </row>
    <row r="2023" spans="1:34">
      <c r="A2023" s="106" t="s">
        <v>0</v>
      </c>
      <c r="B2023" s="86" t="s">
        <v>553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583.20000000000005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799.2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799.2</v>
      </c>
      <c r="AD2023" s="58">
        <v>0</v>
      </c>
      <c r="AE2023" s="113" t="s">
        <v>792</v>
      </c>
      <c r="AF2023" s="60"/>
      <c r="AH2023" s="20"/>
    </row>
    <row r="2024" spans="1:34">
      <c r="A2024" s="99" t="s">
        <v>793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725.7600000000001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898.56000000000017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898.6</v>
      </c>
      <c r="AD2024" s="48">
        <f>(ROUND(AC2024-AC2023,1)/AC2023)</f>
        <v>0.12437437437437437</v>
      </c>
      <c r="AE2024" s="113"/>
      <c r="AF2024" s="60"/>
      <c r="AH2024" s="20"/>
    </row>
    <row r="2025" spans="1:34">
      <c r="A2025" s="99" t="s">
        <v>794</v>
      </c>
      <c r="B2025" s="87">
        <v>20</v>
      </c>
      <c r="C2025" s="21" t="s">
        <v>827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544.32000000000005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760.32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760.3</v>
      </c>
      <c r="AD2025" s="48">
        <f>(ROUND(AC2025-AC2023,1)/AC2023)</f>
        <v>-4.8673673673673666E-2</v>
      </c>
      <c r="AE2025" s="113"/>
      <c r="AF2025" s="60"/>
      <c r="AH2025" s="20"/>
    </row>
    <row r="2026" spans="1:34">
      <c r="A2026" s="99" t="s">
        <v>795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544.32000000000005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760.32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760.3</v>
      </c>
      <c r="AD2026" s="48">
        <f>(ROUND(AC2026-AC2023,1)/AC2023)</f>
        <v>-4.8673673673673666E-2</v>
      </c>
      <c r="AE2026" s="113"/>
      <c r="AF2026" s="60"/>
      <c r="AH2026" s="20"/>
    </row>
    <row r="2027" spans="1:34">
      <c r="A2027" s="99" t="s">
        <v>796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544.32000000000005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760.32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760.3</v>
      </c>
      <c r="AD2027" s="48">
        <f>(ROUND(AC2027-AC2023,1)/AC2023)</f>
        <v>-4.8673673673673666E-2</v>
      </c>
      <c r="AE2027" s="113"/>
      <c r="AF2027" s="60"/>
      <c r="AH2027" s="20"/>
    </row>
    <row r="2028" spans="1:34">
      <c r="A2028" s="99" t="s">
        <v>646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544.32000000000005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760.32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760.3</v>
      </c>
      <c r="AD2028" s="48">
        <f>(ROUND(AC2028-AC2023,1)/AC2023)</f>
        <v>-4.8673673673673666E-2</v>
      </c>
      <c r="AE2028" s="113"/>
      <c r="AF2028" s="60"/>
      <c r="AH2028" s="20"/>
    </row>
    <row r="2029" spans="1:34">
      <c r="A2029" s="99" t="s">
        <v>587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189.54000000000002</v>
      </c>
      <c r="T2029" s="14">
        <f>(O2029/100)*(K2029*$K$9)</f>
        <v>513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259.74</v>
      </c>
      <c r="Y2029" s="14">
        <f t="shared" si="657"/>
        <v>693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952.7</v>
      </c>
      <c r="AD2029" s="48">
        <f>(ROUND(AC2029-AC2023,1)/AC2023)</f>
        <v>0.19206706706706705</v>
      </c>
      <c r="AE2029" s="113"/>
      <c r="AF2029" s="60"/>
      <c r="AH2029" s="20"/>
    </row>
    <row r="2030" spans="1:34">
      <c r="A2030" s="99" t="s">
        <v>822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360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0</v>
      </c>
      <c r="T2030" s="14">
        <f>(O2030/100)*(K2030*$J$10)</f>
        <v>0</v>
      </c>
      <c r="U2030" s="14">
        <f>(P2030/100)*(K2030*$K$10)+(P2030/100)*(L2030*$L$10)</f>
        <v>0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70.2</v>
      </c>
      <c r="Y2030" s="14">
        <f t="shared" si="657"/>
        <v>0</v>
      </c>
      <c r="Z2030" s="14">
        <f t="shared" si="658"/>
        <v>360</v>
      </c>
      <c r="AA2030" s="14">
        <f t="shared" si="659"/>
        <v>0</v>
      </c>
      <c r="AB2030" s="14">
        <f t="shared" si="661"/>
        <v>0</v>
      </c>
      <c r="AC2030" s="15">
        <f t="shared" si="660"/>
        <v>430.2</v>
      </c>
      <c r="AD2030" s="48">
        <f>(ROUND(AC2030-AC2023,1)/AC2023)</f>
        <v>-0.46171171171171166</v>
      </c>
      <c r="AE2030" s="113"/>
      <c r="AF2030" s="60"/>
      <c r="AH2030" s="20"/>
    </row>
    <row r="2031" spans="1:34">
      <c r="A2031" s="99" t="s">
        <v>823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189.54000000000002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513</v>
      </c>
      <c r="W2031" s="14">
        <f>(R2031/100)*(K2031*$K$11)+(R2031/100)*(L2031*$L$11)</f>
        <v>0</v>
      </c>
      <c r="X2031" s="14">
        <f t="shared" si="656"/>
        <v>259.74</v>
      </c>
      <c r="Y2031" s="14">
        <f t="shared" si="657"/>
        <v>0</v>
      </c>
      <c r="Z2031" s="14">
        <f t="shared" si="658"/>
        <v>0</v>
      </c>
      <c r="AA2031" s="14">
        <f t="shared" si="659"/>
        <v>693</v>
      </c>
      <c r="AB2031" s="14">
        <f t="shared" si="661"/>
        <v>0</v>
      </c>
      <c r="AC2031" s="15">
        <f t="shared" si="660"/>
        <v>952.7</v>
      </c>
      <c r="AD2031" s="48">
        <f>(ROUND(AC2031-AC2023,1)/AC2023)</f>
        <v>0.19206706706706705</v>
      </c>
      <c r="AE2031" s="113"/>
      <c r="AF2031" s="60"/>
      <c r="AH2031" s="20"/>
    </row>
    <row r="2032" spans="1:34">
      <c r="A2032" s="99" t="s">
        <v>824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189.54000000000002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513</v>
      </c>
      <c r="X2032" s="14">
        <f t="shared" si="656"/>
        <v>259.74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693</v>
      </c>
      <c r="AC2032" s="15">
        <f t="shared" si="660"/>
        <v>952.7</v>
      </c>
      <c r="AD2032" s="48">
        <f>(ROUND(AC2032-AC2023,1)/AC2023)</f>
        <v>0.19206706706706705</v>
      </c>
      <c r="AE2032" s="113"/>
      <c r="AF2032" s="60"/>
      <c r="AH2032" s="20"/>
    </row>
    <row r="2033" spans="1:34">
      <c r="A2033" s="99" t="s">
        <v>825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801.90000000000009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963.90000000000009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963.9</v>
      </c>
      <c r="AD2033" s="48">
        <f>(ROUND(AC2033-AC2023,1)/AC2023)</f>
        <v>0.20608108108108106</v>
      </c>
      <c r="AE2033" s="113"/>
      <c r="AF2033" s="60"/>
      <c r="AH2033" s="20"/>
    </row>
    <row r="2034" spans="1:34">
      <c r="A2034" s="99" t="s">
        <v>826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801.90000000000009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963.90000000000009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963.9</v>
      </c>
      <c r="AD2034" s="48">
        <f>(ROUND(AC2034-AC2023,1)/AC2023)</f>
        <v>0.20608108108108106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801.90000000000009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963.90000000000009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963.9</v>
      </c>
      <c r="AD2035" s="48">
        <f>(ROUND(AC2035-AC2023,1)/AC2023)</f>
        <v>0.20608108108108106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691.2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864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864</v>
      </c>
      <c r="AD2036" s="48">
        <f>(ROUND(AC2036-AC2023,1)/AC2023)</f>
        <v>8.1081081081081072E-2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630.72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803.52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803.5</v>
      </c>
      <c r="AD2037" s="48">
        <f>(ROUND(AC2037-AC2023,1)/AC2023)</f>
        <v>5.3803803803803797E-3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556.79999999999995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788.8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788.8</v>
      </c>
      <c r="AD2038" s="58">
        <v>0</v>
      </c>
      <c r="AE2038" s="113" t="s">
        <v>792</v>
      </c>
      <c r="AF2038" s="60"/>
      <c r="AH2038" s="20"/>
    </row>
    <row r="2039" spans="1:34">
      <c r="A2039" s="99" t="s">
        <v>793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714.56000000000017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900.1600000000002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900.2</v>
      </c>
      <c r="AD2039" s="48">
        <f>(ROUND(AC2039-AC2038,1)/AC2038)</f>
        <v>0.14122718052738339</v>
      </c>
      <c r="AE2039" s="113"/>
      <c r="AF2039" s="60"/>
      <c r="AH2039" s="20"/>
    </row>
    <row r="2040" spans="1:34">
      <c r="A2040" s="99" t="s">
        <v>794</v>
      </c>
      <c r="B2040" s="89">
        <v>20</v>
      </c>
      <c r="C2040" s="21" t="s">
        <v>827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519.67999999999995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751.68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751.7</v>
      </c>
      <c r="AD2040" s="48">
        <f>(ROUND(AC2040-AC2038,1)/AC2038)</f>
        <v>-4.7033468559837734E-2</v>
      </c>
      <c r="AE2040" s="113"/>
      <c r="AF2040" s="60"/>
      <c r="AH2040" s="20"/>
    </row>
    <row r="2041" spans="1:34">
      <c r="A2041" s="99" t="s">
        <v>795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519.67999999999995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751.68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751.7</v>
      </c>
      <c r="AD2041" s="48">
        <f>(ROUND(AC2041-AC2038,1)/AC2038)</f>
        <v>-4.7033468559837734E-2</v>
      </c>
      <c r="AE2041" s="113"/>
      <c r="AF2041" s="60"/>
      <c r="AH2041" s="20"/>
    </row>
    <row r="2042" spans="1:34">
      <c r="A2042" s="99" t="s">
        <v>796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519.67999999999995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751.68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751.7</v>
      </c>
      <c r="AD2042" s="48">
        <f>(ROUND(AC2042-AC2038,1)/AC2038)</f>
        <v>-4.7033468559837734E-2</v>
      </c>
      <c r="AE2042" s="113"/>
      <c r="AF2042" s="60"/>
      <c r="AH2042" s="20"/>
    </row>
    <row r="2043" spans="1:34">
      <c r="A2043" s="99" t="s">
        <v>646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519.67999999999995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751.68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751.7</v>
      </c>
      <c r="AD2043" s="48">
        <f>(ROUND(AC2043-AC2038,1)/AC2038)</f>
        <v>-4.7033468559837734E-2</v>
      </c>
      <c r="AE2043" s="113"/>
      <c r="AF2043" s="60"/>
      <c r="AH2043" s="20"/>
    </row>
    <row r="2044" spans="1:34">
      <c r="A2044" s="99" t="s">
        <v>587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180.95999999999998</v>
      </c>
      <c r="T2044" s="14">
        <f>(O2044/100)*(K2044*$K$9)</f>
        <v>497.25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256.36</v>
      </c>
      <c r="Y2044" s="14">
        <f t="shared" si="663"/>
        <v>692.25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948.6</v>
      </c>
      <c r="AD2044" s="48">
        <f>(ROUND(AC2044-AC2038,1)/AC2038)</f>
        <v>0.20258620689655174</v>
      </c>
      <c r="AE2044" s="113"/>
      <c r="AF2044" s="60"/>
      <c r="AH2044" s="20"/>
    </row>
    <row r="2045" spans="1:34">
      <c r="A2045" s="99" t="s">
        <v>822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390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0</v>
      </c>
      <c r="T2045" s="14">
        <f>(O2045/100)*(K2045*$J$10)</f>
        <v>0</v>
      </c>
      <c r="U2045" s="14">
        <f>(P2045/100)*(K2045*$K$10)+(P2045/100)*(L2045*$L$10)</f>
        <v>0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75.400000000000006</v>
      </c>
      <c r="Y2045" s="14">
        <f t="shared" si="663"/>
        <v>0</v>
      </c>
      <c r="Z2045" s="14">
        <f t="shared" si="664"/>
        <v>390</v>
      </c>
      <c r="AA2045" s="14">
        <f t="shared" si="665"/>
        <v>0</v>
      </c>
      <c r="AB2045" s="14">
        <f t="shared" si="667"/>
        <v>0</v>
      </c>
      <c r="AC2045" s="15">
        <f t="shared" si="666"/>
        <v>465.4</v>
      </c>
      <c r="AD2045" s="48">
        <f>(ROUND(AC2045-AC2038,1)/AC2038)</f>
        <v>-0.40998985801217036</v>
      </c>
      <c r="AE2045" s="113"/>
      <c r="AF2045" s="60"/>
      <c r="AH2045" s="20"/>
    </row>
    <row r="2046" spans="1:34">
      <c r="A2046" s="99" t="s">
        <v>823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180.95999999999998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497.25</v>
      </c>
      <c r="W2046" s="14">
        <f>(R2046/100)*(K2046*$K$11)+(R2046/100)*(L2046*$L$11)</f>
        <v>0</v>
      </c>
      <c r="X2046" s="14">
        <f t="shared" si="662"/>
        <v>256.36</v>
      </c>
      <c r="Y2046" s="14">
        <f t="shared" si="663"/>
        <v>0</v>
      </c>
      <c r="Z2046" s="14">
        <f t="shared" si="664"/>
        <v>0</v>
      </c>
      <c r="AA2046" s="14">
        <f t="shared" si="665"/>
        <v>692.25</v>
      </c>
      <c r="AB2046" s="14">
        <f t="shared" si="667"/>
        <v>0</v>
      </c>
      <c r="AC2046" s="15">
        <f t="shared" si="666"/>
        <v>948.6</v>
      </c>
      <c r="AD2046" s="48">
        <f>(ROUND(AC2046-AC2038,1)/AC2038)</f>
        <v>0.20258620689655174</v>
      </c>
      <c r="AE2046" s="113"/>
      <c r="AF2046" s="60"/>
      <c r="AH2046" s="20"/>
    </row>
    <row r="2047" spans="1:34">
      <c r="A2047" s="99" t="s">
        <v>824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180.95999999999998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497.25</v>
      </c>
      <c r="X2047" s="14">
        <f t="shared" si="662"/>
        <v>256.36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692.25</v>
      </c>
      <c r="AC2047" s="15">
        <f t="shared" si="666"/>
        <v>948.6</v>
      </c>
      <c r="AD2047" s="48">
        <f>(ROUND(AC2047-AC2038,1)/AC2038)</f>
        <v>0.20258620689655174</v>
      </c>
      <c r="AE2047" s="113"/>
      <c r="AF2047" s="60"/>
      <c r="AH2047" s="20"/>
    </row>
    <row r="2048" spans="1:34">
      <c r="A2048" s="99" t="s">
        <v>825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783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957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957</v>
      </c>
      <c r="AD2048" s="48">
        <f>(ROUND(AC2048-AC2038,1)/AC2038)</f>
        <v>0.21323529411764705</v>
      </c>
      <c r="AE2048" s="113"/>
      <c r="AF2048" s="60"/>
      <c r="AH2048" s="20"/>
    </row>
    <row r="2049" spans="1:34">
      <c r="A2049" s="99" t="s">
        <v>826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783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957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957</v>
      </c>
      <c r="AD2049" s="48">
        <f>(ROUND(AC2049-AC2038,1)/AC2038)</f>
        <v>0.21323529411764705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783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957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957</v>
      </c>
      <c r="AD2050" s="48">
        <f>(ROUND(AC2050-AC2038,1)/AC2038)</f>
        <v>0.21323529411764705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682.08000000000015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867.68000000000018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867.7</v>
      </c>
      <c r="AD2051" s="48">
        <f>(ROUND(AC2051-AC2038,1)/AC2038)</f>
        <v>0.10002535496957404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593.92000000000007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779.5200000000001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779.5</v>
      </c>
      <c r="AD2052" s="48">
        <f>(ROUND(AC2052-AC2038,1)/AC2038)</f>
        <v>-1.179006085192698E-2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577.80000000000007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791.80000000000007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791.8</v>
      </c>
      <c r="AD2053" s="58"/>
      <c r="AE2053" s="113" t="s">
        <v>792</v>
      </c>
      <c r="AF2053" s="60"/>
      <c r="AH2053" s="20"/>
    </row>
    <row r="2054" spans="1:34">
      <c r="A2054" s="99" t="s">
        <v>793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719.04000000000008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890.24000000000012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890.2</v>
      </c>
      <c r="AD2054" s="48">
        <f>(ROUND(AC2054-AC2053,1)/AC2053)</f>
        <v>0.12427380651679719</v>
      </c>
      <c r="AE2054" s="113"/>
      <c r="AF2054" s="60"/>
      <c r="AH2054" s="20"/>
    </row>
    <row r="2055" spans="1:34">
      <c r="A2055" s="99" t="s">
        <v>794</v>
      </c>
      <c r="B2055" s="91">
        <v>28</v>
      </c>
      <c r="C2055" s="21" t="s">
        <v>827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539.28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753.28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753.3</v>
      </c>
      <c r="AD2055" s="48">
        <f>(ROUND(AC2055-AC2053,1)/AC2053)</f>
        <v>-4.8623389744885073E-2</v>
      </c>
      <c r="AE2055" s="113"/>
      <c r="AF2055" s="60"/>
      <c r="AH2055" s="20"/>
    </row>
    <row r="2056" spans="1:34">
      <c r="A2056" s="99" t="s">
        <v>795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539.28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753.28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753.3</v>
      </c>
      <c r="AD2056" s="48">
        <f>(ROUND(AC2056-AC2053,1)/AC2053)</f>
        <v>-4.8623389744885073E-2</v>
      </c>
      <c r="AE2056" s="113"/>
      <c r="AF2056" s="60"/>
      <c r="AH2056" s="20"/>
    </row>
    <row r="2057" spans="1:34">
      <c r="A2057" s="99" t="s">
        <v>796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539.28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753.28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753.3</v>
      </c>
      <c r="AD2057" s="48">
        <f>(ROUND(AC2057-AC2053,1)/AC2053)</f>
        <v>-4.8623389744885073E-2</v>
      </c>
      <c r="AE2057" s="113"/>
      <c r="AF2057" s="60"/>
      <c r="AH2057" s="20"/>
    </row>
    <row r="2058" spans="1:34">
      <c r="A2058" s="99" t="s">
        <v>646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539.28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753.28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753.3</v>
      </c>
      <c r="AD2058" s="48">
        <f>(ROUND(AC2058-AC2053,1)/AC2053)</f>
        <v>-4.8623389744885073E-2</v>
      </c>
      <c r="AE2058" s="113"/>
      <c r="AF2058" s="60"/>
      <c r="AH2058" s="20"/>
    </row>
    <row r="2059" spans="1:34">
      <c r="A2059" s="99" t="s">
        <v>587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186.03</v>
      </c>
      <c r="T2059" s="14">
        <f>(O2059/100)*(K2059*$K$9)</f>
        <v>491.625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254.93</v>
      </c>
      <c r="Y2059" s="14">
        <f t="shared" si="669"/>
        <v>664.125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919.1</v>
      </c>
      <c r="AD2059" s="48">
        <f>(ROUND(AC2059-AC2053,1)/AC2053)</f>
        <v>0.16077292245516545</v>
      </c>
      <c r="AE2059" s="113"/>
      <c r="AF2059" s="60"/>
      <c r="AH2059" s="20"/>
    </row>
    <row r="2060" spans="1:34">
      <c r="A2060" s="99" t="s">
        <v>822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345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0</v>
      </c>
      <c r="T2060" s="14">
        <f>(O2060/100)*(K2060*$J$10)</f>
        <v>0</v>
      </c>
      <c r="U2060" s="14">
        <f>(P2060/100)*(K2060*$K$10)+(P2060/100)*(L2060*$L$10)</f>
        <v>0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68.900000000000006</v>
      </c>
      <c r="Y2060" s="14">
        <f t="shared" si="669"/>
        <v>0</v>
      </c>
      <c r="Z2060" s="14">
        <f t="shared" si="670"/>
        <v>345</v>
      </c>
      <c r="AA2060" s="14">
        <f t="shared" si="671"/>
        <v>0</v>
      </c>
      <c r="AB2060" s="14">
        <f t="shared" si="673"/>
        <v>0</v>
      </c>
      <c r="AC2060" s="15">
        <f t="shared" si="672"/>
        <v>413.9</v>
      </c>
      <c r="AD2060" s="48">
        <f>(ROUND(AC2060-AC2053,1)/AC2053)</f>
        <v>-0.477266986612781</v>
      </c>
      <c r="AE2060" s="113"/>
      <c r="AF2060" s="60"/>
      <c r="AH2060" s="20"/>
    </row>
    <row r="2061" spans="1:34">
      <c r="A2061" s="99" t="s">
        <v>823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186.03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491.625</v>
      </c>
      <c r="W2061" s="14">
        <f>(R2061/100)*(K2061*$K$11)+(R2061/100)*(L2061*$L$11)</f>
        <v>0</v>
      </c>
      <c r="X2061" s="14">
        <f t="shared" si="668"/>
        <v>254.93</v>
      </c>
      <c r="Y2061" s="14">
        <f t="shared" si="669"/>
        <v>0</v>
      </c>
      <c r="Z2061" s="14">
        <f t="shared" si="670"/>
        <v>0</v>
      </c>
      <c r="AA2061" s="14">
        <f t="shared" si="671"/>
        <v>664.125</v>
      </c>
      <c r="AB2061" s="14">
        <f t="shared" si="673"/>
        <v>0</v>
      </c>
      <c r="AC2061" s="15">
        <f t="shared" si="672"/>
        <v>919.1</v>
      </c>
      <c r="AD2061" s="48">
        <f>(ROUND(AC2061-AC2053,1)/AC2053)</f>
        <v>0.16077292245516545</v>
      </c>
      <c r="AE2061" s="113"/>
      <c r="AF2061" s="60"/>
      <c r="AH2061" s="20"/>
    </row>
    <row r="2062" spans="1:34">
      <c r="A2062" s="99" t="s">
        <v>824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186.03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491.625</v>
      </c>
      <c r="X2062" s="14">
        <f t="shared" si="668"/>
        <v>254.93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664.125</v>
      </c>
      <c r="AC2062" s="15">
        <f t="shared" si="672"/>
        <v>919.1</v>
      </c>
      <c r="AD2062" s="48">
        <f>(ROUND(AC2062-AC2053,1)/AC2053)</f>
        <v>0.16077292245516545</v>
      </c>
      <c r="AE2062" s="113"/>
      <c r="AF2062" s="60"/>
      <c r="AH2062" s="20"/>
    </row>
    <row r="2063" spans="1:34">
      <c r="A2063" s="99" t="s">
        <v>825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794.47500000000002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954.97500000000002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955</v>
      </c>
      <c r="AD2063" s="48">
        <f>(ROUND(AC2063-AC2053,1)/AC2053)</f>
        <v>0.20611265471078555</v>
      </c>
      <c r="AE2063" s="113"/>
      <c r="AF2063" s="60"/>
      <c r="AH2063" s="20"/>
    </row>
    <row r="2064" spans="1:34">
      <c r="A2064" s="99" t="s">
        <v>826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794.47500000000002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954.97500000000002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955</v>
      </c>
      <c r="AD2064" s="48">
        <f>(ROUND(AC2064-AC2053,1)/AC2053)</f>
        <v>0.20611265471078555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794.47500000000002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954.97500000000002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955</v>
      </c>
      <c r="AD2065" s="48">
        <f>(ROUND(AC2065-AC2053,1)/AC2053)</f>
        <v>0.20611265471078555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727.60000000000014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898.80000000000018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898.8</v>
      </c>
      <c r="AD2066" s="48">
        <f>(ROUND(AC2066-AC2053,1)/AC2053)</f>
        <v>0.13513513513513514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582.08000000000004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753.28000000000009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753.3</v>
      </c>
      <c r="AD2067" s="48">
        <f>(ROUND(AC2067-AC2053,1)/AC2053)</f>
        <v>-4.8623389744885073E-2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504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784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784</v>
      </c>
      <c r="AD2068" s="58"/>
      <c r="AE2068" s="113" t="s">
        <v>792</v>
      </c>
      <c r="AF2068" s="60"/>
      <c r="AH2068" s="20"/>
    </row>
    <row r="2069" spans="1:34">
      <c r="A2069" s="99" t="s">
        <v>793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705.60000000000014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929.60000000000014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929.6</v>
      </c>
      <c r="AD2069" s="48">
        <f>(ROUND(AC2069-AC2068,1)/AC2068)</f>
        <v>0.18571428571428572</v>
      </c>
      <c r="AE2069" s="113"/>
      <c r="AF2069" s="60"/>
      <c r="AH2069" s="20"/>
    </row>
    <row r="2070" spans="1:34">
      <c r="A2070" s="99" t="s">
        <v>794</v>
      </c>
      <c r="B2070" s="93">
        <v>12</v>
      </c>
      <c r="C2070" s="21" t="s">
        <v>827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470.4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750.4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750.4</v>
      </c>
      <c r="AD2070" s="48">
        <f>(ROUND(AC2070-AC2068,1)/AC2068)</f>
        <v>-4.2857142857142858E-2</v>
      </c>
      <c r="AE2070" s="113"/>
      <c r="AF2070" s="60"/>
      <c r="AH2070" s="20"/>
    </row>
    <row r="2071" spans="1:34">
      <c r="A2071" s="99" t="s">
        <v>795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470.4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750.4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750.4</v>
      </c>
      <c r="AD2071" s="48">
        <f>(ROUND(AC2071-AC2068,1)/AC2068)</f>
        <v>-4.2857142857142858E-2</v>
      </c>
      <c r="AE2071" s="113"/>
      <c r="AF2071" s="60"/>
      <c r="AH2071" s="20"/>
    </row>
    <row r="2072" spans="1:34">
      <c r="A2072" s="99" t="s">
        <v>796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470.4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750.4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750.4</v>
      </c>
      <c r="AD2072" s="48">
        <f>(ROUND(AC2072-AC2068,1)/AC2068)</f>
        <v>-4.2857142857142858E-2</v>
      </c>
      <c r="AE2072" s="113"/>
      <c r="AF2072" s="60"/>
      <c r="AH2072" s="20"/>
    </row>
    <row r="2073" spans="1:34">
      <c r="A2073" s="99" t="s">
        <v>646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470.4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750.4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750.4</v>
      </c>
      <c r="AD2073" s="48">
        <f>(ROUND(AC2073-AC2068,1)/AC2068)</f>
        <v>-4.2857142857142858E-2</v>
      </c>
      <c r="AE2073" s="113"/>
      <c r="AF2073" s="60"/>
      <c r="AH2073" s="20"/>
    </row>
    <row r="2074" spans="1:34">
      <c r="A2074" s="99" t="s">
        <v>587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163.80000000000001</v>
      </c>
      <c r="T2074" s="14">
        <f>(O2074/100)*(K2074*$K$9)</f>
        <v>441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254.8</v>
      </c>
      <c r="Y2074" s="14">
        <f t="shared" si="675"/>
        <v>651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905.8</v>
      </c>
      <c r="AD2074" s="48">
        <f>(ROUND(AC2074-AC2068,1)/AC2068)</f>
        <v>0.15535714285714286</v>
      </c>
      <c r="AE2074" s="113"/>
      <c r="AF2074" s="60"/>
      <c r="AH2074" s="20"/>
    </row>
    <row r="2075" spans="1:34">
      <c r="A2075" s="99" t="s">
        <v>822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420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0</v>
      </c>
      <c r="T2075" s="14">
        <f>(O2075/100)*(K2075*$J$10)</f>
        <v>0</v>
      </c>
      <c r="U2075" s="14">
        <f>(P2075/100)*(K2075*$K$10)+(P2075/100)*(L2075*$L$10)</f>
        <v>0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91</v>
      </c>
      <c r="Y2075" s="14">
        <f t="shared" si="675"/>
        <v>0</v>
      </c>
      <c r="Z2075" s="14">
        <f t="shared" si="676"/>
        <v>420</v>
      </c>
      <c r="AA2075" s="14">
        <f t="shared" si="677"/>
        <v>0</v>
      </c>
      <c r="AB2075" s="14">
        <f t="shared" si="679"/>
        <v>0</v>
      </c>
      <c r="AC2075" s="15">
        <f t="shared" si="678"/>
        <v>511</v>
      </c>
      <c r="AD2075" s="48">
        <f>(ROUND(AC2075-AC2068,1)/AC2068)</f>
        <v>-0.3482142857142857</v>
      </c>
      <c r="AE2075" s="113"/>
      <c r="AF2075" s="60"/>
      <c r="AH2075" s="20"/>
    </row>
    <row r="2076" spans="1:34">
      <c r="A2076" s="99" t="s">
        <v>823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163.80000000000001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441</v>
      </c>
      <c r="W2076" s="14">
        <f>(R2076/100)*(K2076*$K$11)+(R2076/100)*(L2076*$L$11)</f>
        <v>0</v>
      </c>
      <c r="X2076" s="14">
        <f t="shared" si="674"/>
        <v>254.8</v>
      </c>
      <c r="Y2076" s="14">
        <f t="shared" si="675"/>
        <v>0</v>
      </c>
      <c r="Z2076" s="14">
        <f t="shared" si="676"/>
        <v>0</v>
      </c>
      <c r="AA2076" s="14">
        <f t="shared" si="677"/>
        <v>651</v>
      </c>
      <c r="AB2076" s="14">
        <f t="shared" si="679"/>
        <v>0</v>
      </c>
      <c r="AC2076" s="15">
        <f t="shared" si="678"/>
        <v>905.8</v>
      </c>
      <c r="AD2076" s="48">
        <f>(ROUND(AC2076-AC2068,1)/AC2068)</f>
        <v>0.15535714285714286</v>
      </c>
      <c r="AE2076" s="113"/>
      <c r="AF2076" s="60"/>
      <c r="AH2076" s="20"/>
    </row>
    <row r="2077" spans="1:34">
      <c r="A2077" s="99" t="s">
        <v>824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163.80000000000001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441</v>
      </c>
      <c r="X2077" s="14">
        <f t="shared" si="674"/>
        <v>254.8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651</v>
      </c>
      <c r="AC2077" s="15">
        <f t="shared" si="678"/>
        <v>905.8</v>
      </c>
      <c r="AD2077" s="48">
        <f>(ROUND(AC2077-AC2068,1)/AC2068)</f>
        <v>0.15535714285714286</v>
      </c>
      <c r="AE2077" s="113"/>
      <c r="AF2077" s="60"/>
      <c r="AH2077" s="20"/>
    </row>
    <row r="2078" spans="1:34">
      <c r="A2078" s="99" t="s">
        <v>825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756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966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966</v>
      </c>
      <c r="AD2078" s="48">
        <f>(ROUND(AC2078-AC2068,1)/AC2068)</f>
        <v>0.23214285714285715</v>
      </c>
      <c r="AE2078" s="113"/>
      <c r="AF2078" s="60"/>
      <c r="AH2078" s="20"/>
    </row>
    <row r="2079" spans="1:34">
      <c r="A2079" s="99" t="s">
        <v>826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756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966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966</v>
      </c>
      <c r="AD2079" s="48">
        <f>(ROUND(AC2079-AC2068,1)/AC2068)</f>
        <v>0.23214285714285715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756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966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966</v>
      </c>
      <c r="AD2080" s="48">
        <f>(ROUND(AC2080-AC2068,1)/AC2068)</f>
        <v>0.23214285714285715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492.80000000000007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716.80000000000007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716.8</v>
      </c>
      <c r="AD2081" s="48">
        <f>(ROUND(AC2081-AC2068,1)/AC2068)</f>
        <v>-8.5714285714285715E-2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649.6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873.6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873.6</v>
      </c>
      <c r="AD2082" s="48">
        <f>(ROUND(AC2082-AC2068,1)/AC2068)</f>
        <v>0.11428571428571428</v>
      </c>
      <c r="AE2082" s="113"/>
      <c r="AF2082" s="60"/>
      <c r="AH2082" s="20"/>
    </row>
    <row r="2083" spans="1:34">
      <c r="A2083" s="106" t="s">
        <v>0</v>
      </c>
      <c r="B2083" s="90" t="s">
        <v>578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450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750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750</v>
      </c>
      <c r="AD2083" s="58"/>
      <c r="AE2083" s="113" t="s">
        <v>792</v>
      </c>
      <c r="AF2083" s="60"/>
      <c r="AH2083" s="20"/>
    </row>
    <row r="2084" spans="1:34">
      <c r="A2084" s="99" t="s">
        <v>793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588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828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828</v>
      </c>
      <c r="AD2084" s="48">
        <f>(ROUND(AC2084-AC2083,1)/AC2083)</f>
        <v>0.104</v>
      </c>
      <c r="AE2084" s="113"/>
      <c r="AF2084" s="60"/>
      <c r="AH2084" s="20"/>
    </row>
    <row r="2085" spans="1:34">
      <c r="A2085" s="99" t="s">
        <v>794</v>
      </c>
      <c r="B2085" s="91">
        <v>13</v>
      </c>
      <c r="C2085" s="21" t="s">
        <v>827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420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720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720</v>
      </c>
      <c r="AD2085" s="48">
        <f>(ROUND(AC2085-AC2083,1)/AC2083)</f>
        <v>-0.04</v>
      </c>
      <c r="AE2085" s="113"/>
      <c r="AF2085" s="60"/>
      <c r="AH2085" s="20"/>
    </row>
    <row r="2086" spans="1:34">
      <c r="A2086" s="99" t="s">
        <v>795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420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720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720</v>
      </c>
      <c r="AD2086" s="48">
        <f>(ROUND(AC2086-AC2083,1)/AC2083)</f>
        <v>-0.04</v>
      </c>
      <c r="AE2086" s="113"/>
      <c r="AF2086" s="60"/>
      <c r="AH2086" s="20"/>
    </row>
    <row r="2087" spans="1:34">
      <c r="A2087" s="99" t="s">
        <v>796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420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720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720</v>
      </c>
      <c r="AD2087" s="48">
        <f>(ROUND(AC2087-AC2083,1)/AC2083)</f>
        <v>-0.04</v>
      </c>
      <c r="AE2087" s="113"/>
      <c r="AF2087" s="60"/>
      <c r="AH2087" s="20"/>
    </row>
    <row r="2088" spans="1:34">
      <c r="A2088" s="99" t="s">
        <v>646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420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720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720</v>
      </c>
      <c r="AD2088" s="48">
        <f>(ROUND(AC2088-AC2083,1)/AC2083)</f>
        <v>-0.04</v>
      </c>
      <c r="AE2088" s="113"/>
      <c r="AF2088" s="60"/>
      <c r="AH2088" s="20"/>
    </row>
    <row r="2089" spans="1:34">
      <c r="A2089" s="99" t="s">
        <v>587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146.25</v>
      </c>
      <c r="T2089" s="14">
        <f>(O2089/100)*(K2089*$K$9)</f>
        <v>405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243.75</v>
      </c>
      <c r="Y2089" s="14">
        <f t="shared" si="681"/>
        <v>630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873.8</v>
      </c>
      <c r="AD2089" s="48">
        <f>(ROUND(AC2089-AC2083,1)/AC2083)</f>
        <v>0.16506666666666667</v>
      </c>
      <c r="AE2089" s="113"/>
      <c r="AF2089" s="60"/>
      <c r="AH2089" s="20"/>
    </row>
    <row r="2090" spans="1:34">
      <c r="A2090" s="99" t="s">
        <v>822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450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0</v>
      </c>
      <c r="T2090" s="14">
        <f>(O2090/100)*(K2090*$J$10)</f>
        <v>0</v>
      </c>
      <c r="U2090" s="14">
        <f>(P2090/100)*(K2090*$K$10)+(P2090/100)*(L2090*$L$10)</f>
        <v>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97.5</v>
      </c>
      <c r="Y2090" s="14">
        <f t="shared" si="681"/>
        <v>0</v>
      </c>
      <c r="Z2090" s="14">
        <f t="shared" si="682"/>
        <v>450</v>
      </c>
      <c r="AA2090" s="14">
        <f t="shared" si="683"/>
        <v>0</v>
      </c>
      <c r="AB2090" s="14">
        <f t="shared" si="685"/>
        <v>0</v>
      </c>
      <c r="AC2090" s="15">
        <f t="shared" si="684"/>
        <v>547.5</v>
      </c>
      <c r="AD2090" s="48">
        <f>(ROUND(AC2090-AC2083,1)/AC2083)</f>
        <v>-0.27</v>
      </c>
      <c r="AE2090" s="113"/>
      <c r="AF2090" s="60"/>
      <c r="AH2090" s="20"/>
    </row>
    <row r="2091" spans="1:34">
      <c r="A2091" s="99" t="s">
        <v>823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146.25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405</v>
      </c>
      <c r="W2091" s="14">
        <f>(R2091/100)*(K2091*$K$11)+(R2091/100)*(L2091*$L$11)</f>
        <v>0</v>
      </c>
      <c r="X2091" s="14">
        <f t="shared" si="680"/>
        <v>243.75</v>
      </c>
      <c r="Y2091" s="14">
        <f t="shared" si="681"/>
        <v>0</v>
      </c>
      <c r="Z2091" s="14">
        <f t="shared" si="682"/>
        <v>0</v>
      </c>
      <c r="AA2091" s="14">
        <f t="shared" si="683"/>
        <v>630</v>
      </c>
      <c r="AB2091" s="14">
        <f t="shared" si="685"/>
        <v>0</v>
      </c>
      <c r="AC2091" s="15">
        <f t="shared" si="684"/>
        <v>873.8</v>
      </c>
      <c r="AD2091" s="48">
        <f>(ROUND(AC2091-AC2083,1)/AC2083)</f>
        <v>0.16506666666666667</v>
      </c>
      <c r="AE2091" s="113"/>
      <c r="AF2091" s="60"/>
      <c r="AH2091" s="20"/>
    </row>
    <row r="2092" spans="1:34">
      <c r="A2092" s="99" t="s">
        <v>824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146.25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405</v>
      </c>
      <c r="X2092" s="14">
        <f t="shared" si="680"/>
        <v>243.75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630</v>
      </c>
      <c r="AC2092" s="15">
        <f t="shared" si="684"/>
        <v>873.8</v>
      </c>
      <c r="AD2092" s="48">
        <f>(ROUND(AC2092-AC2083,1)/AC2083)</f>
        <v>0.16506666666666667</v>
      </c>
      <c r="AE2092" s="113"/>
      <c r="AF2092" s="60"/>
      <c r="AH2092" s="20"/>
    </row>
    <row r="2093" spans="1:34">
      <c r="A2093" s="99" t="s">
        <v>825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708.75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933.75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933.8</v>
      </c>
      <c r="AD2093" s="48">
        <f>(ROUND(AC2093-AC2083,1)/AC2083)</f>
        <v>0.24506666666666668</v>
      </c>
      <c r="AE2093" s="113"/>
      <c r="AF2093" s="60"/>
      <c r="AH2093" s="20"/>
    </row>
    <row r="2094" spans="1:34">
      <c r="A2094" s="99" t="s">
        <v>826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708.75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933.75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933.8</v>
      </c>
      <c r="AD2094" s="48">
        <f>(ROUND(AC2094-AC2083,1)/AC2083)</f>
        <v>0.24506666666666668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708.75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933.75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933.8</v>
      </c>
      <c r="AD2095" s="48">
        <f>(ROUND(AC2095-AC2083,1)/AC2083)</f>
        <v>0.24506666666666668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528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768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768</v>
      </c>
      <c r="AD2096" s="48">
        <f>(ROUND(AC2096-AC2083,1)/AC2083)</f>
        <v>2.4E-2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618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858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858</v>
      </c>
      <c r="AD2097" s="48">
        <f>(ROUND(AC2097-AC2083,1)/AC2083)</f>
        <v>0.14399999999999999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556.79999999999995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788.8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788.8</v>
      </c>
      <c r="AD2098" s="58"/>
      <c r="AE2098" s="113" t="s">
        <v>792</v>
      </c>
      <c r="AF2098" s="60"/>
      <c r="AH2098" s="20"/>
    </row>
    <row r="2099" spans="1:34">
      <c r="A2099" s="99" t="s">
        <v>793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682.08000000000015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867.68000000000018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867.7</v>
      </c>
      <c r="AD2099" s="48">
        <f>(ROUND(AC2099-AC2098,1)/AC2098)</f>
        <v>0.10002535496957404</v>
      </c>
      <c r="AE2099" s="113"/>
      <c r="AF2099" s="60"/>
      <c r="AH2099" s="20"/>
    </row>
    <row r="2100" spans="1:34">
      <c r="A2100" s="99" t="s">
        <v>794</v>
      </c>
      <c r="B2100" s="93">
        <v>40</v>
      </c>
      <c r="C2100" s="21" t="s">
        <v>827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519.67999999999995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751.68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751.7</v>
      </c>
      <c r="AD2100" s="48">
        <f>(ROUND(AC2100-AC2098,1)/AC2098)</f>
        <v>-4.7033468559837734E-2</v>
      </c>
      <c r="AE2100" s="113"/>
      <c r="AF2100" s="60"/>
      <c r="AH2100" s="20"/>
    </row>
    <row r="2101" spans="1:34">
      <c r="A2101" s="99" t="s">
        <v>795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519.67999999999995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751.68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751.7</v>
      </c>
      <c r="AD2101" s="48">
        <f>(ROUND(AC2101-AC2098,1)/AC2098)</f>
        <v>-4.7033468559837734E-2</v>
      </c>
      <c r="AE2101" s="113"/>
      <c r="AF2101" s="60"/>
      <c r="AH2101" s="20"/>
    </row>
    <row r="2102" spans="1:34">
      <c r="A2102" s="99" t="s">
        <v>796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519.67999999999995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751.68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751.7</v>
      </c>
      <c r="AD2102" s="48">
        <f>(ROUND(AC2102-AC2098,1)/AC2098)</f>
        <v>-4.7033468559837734E-2</v>
      </c>
      <c r="AE2102" s="113"/>
      <c r="AF2102" s="60"/>
      <c r="AH2102" s="20"/>
    </row>
    <row r="2103" spans="1:34">
      <c r="A2103" s="99" t="s">
        <v>646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519.67999999999995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751.68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751.7</v>
      </c>
      <c r="AD2103" s="48">
        <f>(ROUND(AC2103-AC2098,1)/AC2098)</f>
        <v>-4.7033468559837734E-2</v>
      </c>
      <c r="AE2103" s="113"/>
      <c r="AF2103" s="60"/>
      <c r="AH2103" s="20"/>
    </row>
    <row r="2104" spans="1:34">
      <c r="A2104" s="99" t="s">
        <v>587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180.96</v>
      </c>
      <c r="T2104" s="14">
        <f>(O2104/100)*(K2104*$K$9)</f>
        <v>497.25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256.36</v>
      </c>
      <c r="Y2104" s="14">
        <f t="shared" si="687"/>
        <v>692.25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948.6</v>
      </c>
      <c r="AD2104" s="48">
        <f>(ROUND(AC2104-AC2098,1)/AC2098)</f>
        <v>0.20258620689655174</v>
      </c>
      <c r="AE2104" s="113"/>
      <c r="AF2104" s="60"/>
      <c r="AH2104" s="20"/>
    </row>
    <row r="2105" spans="1:34">
      <c r="A2105" s="99" t="s">
        <v>822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390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0</v>
      </c>
      <c r="T2105" s="14">
        <f>(O2105/100)*(K2105*$J$10)</f>
        <v>0</v>
      </c>
      <c r="U2105" s="14">
        <f>(P2105/100)*(K2105*$K$10)+(P2105/100)*(L2105*$L$10)</f>
        <v>0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75.400000000000006</v>
      </c>
      <c r="Y2105" s="14">
        <f t="shared" si="687"/>
        <v>0</v>
      </c>
      <c r="Z2105" s="14">
        <f t="shared" si="688"/>
        <v>390</v>
      </c>
      <c r="AA2105" s="14">
        <f t="shared" si="689"/>
        <v>0</v>
      </c>
      <c r="AB2105" s="14">
        <f t="shared" si="691"/>
        <v>0</v>
      </c>
      <c r="AC2105" s="15">
        <f t="shared" si="690"/>
        <v>465.4</v>
      </c>
      <c r="AD2105" s="48">
        <f>(ROUND(AC2105-AC2098,1)/AC2098)</f>
        <v>-0.40998985801217036</v>
      </c>
      <c r="AE2105" s="113"/>
      <c r="AF2105" s="60"/>
      <c r="AH2105" s="20"/>
    </row>
    <row r="2106" spans="1:34">
      <c r="A2106" s="99" t="s">
        <v>823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180.96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497.25</v>
      </c>
      <c r="W2106" s="14">
        <f>(R2106/100)*(K2106*$K$11)+(R2106/100)*(L2106*$L$11)</f>
        <v>0</v>
      </c>
      <c r="X2106" s="14">
        <f t="shared" si="686"/>
        <v>256.36</v>
      </c>
      <c r="Y2106" s="14">
        <f t="shared" si="687"/>
        <v>0</v>
      </c>
      <c r="Z2106" s="14">
        <f t="shared" si="688"/>
        <v>0</v>
      </c>
      <c r="AA2106" s="14">
        <f t="shared" si="689"/>
        <v>692.25</v>
      </c>
      <c r="AB2106" s="14">
        <f t="shared" si="691"/>
        <v>0</v>
      </c>
      <c r="AC2106" s="15">
        <f t="shared" si="690"/>
        <v>948.6</v>
      </c>
      <c r="AD2106" s="48">
        <f>(ROUND(AC2106-AC2098,1)/AC2098)</f>
        <v>0.20258620689655174</v>
      </c>
      <c r="AE2106" s="113"/>
      <c r="AF2106" s="60"/>
      <c r="AH2106" s="20"/>
    </row>
    <row r="2107" spans="1:34">
      <c r="A2107" s="99" t="s">
        <v>824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180.96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497.25</v>
      </c>
      <c r="X2107" s="14">
        <f t="shared" si="686"/>
        <v>256.36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692.25</v>
      </c>
      <c r="AC2107" s="15">
        <f t="shared" si="690"/>
        <v>948.6</v>
      </c>
      <c r="AD2107" s="48">
        <f>(ROUND(AC2107-AC2098,1)/AC2098)</f>
        <v>0.20258620689655174</v>
      </c>
      <c r="AE2107" s="113"/>
      <c r="AF2107" s="60"/>
      <c r="AH2107" s="20"/>
    </row>
    <row r="2108" spans="1:34">
      <c r="A2108" s="99" t="s">
        <v>825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783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957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957</v>
      </c>
      <c r="AD2108" s="48">
        <f>(ROUND(AC2108-AC2098,1)/AC2098)</f>
        <v>0.21323529411764705</v>
      </c>
      <c r="AE2108" s="113"/>
      <c r="AF2108" s="60"/>
      <c r="AH2108" s="20"/>
    </row>
    <row r="2109" spans="1:34">
      <c r="A2109" s="99" t="s">
        <v>826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783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957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957</v>
      </c>
      <c r="AD2109" s="48">
        <f>(ROUND(AC2109-AC2098,1)/AC2098)</f>
        <v>0.21323529411764705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783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957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957</v>
      </c>
      <c r="AD2110" s="48">
        <f>(ROUND(AC2110-AC2098,1)/AC2098)</f>
        <v>0.21323529411764705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728.48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914.08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914.1</v>
      </c>
      <c r="AD2111" s="48">
        <f>(ROUND(AC2111-AC2098,1)/AC2098)</f>
        <v>0.15884888438133873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547.5200000000001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733.12000000000012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733.1</v>
      </c>
      <c r="AD2112" s="48">
        <f>(ROUND(AC2112-AC2098,1)/AC2098)</f>
        <v>-7.0613590263691697E-2</v>
      </c>
      <c r="AE2112" s="113"/>
      <c r="AF2112" s="60"/>
      <c r="AH2112" s="20"/>
    </row>
    <row r="2113" spans="1:34">
      <c r="A2113" s="107"/>
      <c r="B2113" s="152" t="s">
        <v>92</v>
      </c>
      <c r="C2113" s="152"/>
      <c r="D2113" s="152"/>
      <c r="E2113" s="152"/>
      <c r="F2113" s="152"/>
      <c r="G2113" s="152"/>
      <c r="H2113" s="152"/>
      <c r="I2113" s="152"/>
      <c r="J2113" s="152"/>
      <c r="K2113" s="152"/>
      <c r="L2113" s="152"/>
      <c r="M2113" s="152"/>
      <c r="N2113" s="152"/>
      <c r="O2113" s="152"/>
      <c r="P2113" s="152"/>
      <c r="Q2113" s="152"/>
      <c r="R2113" s="152"/>
      <c r="S2113" s="152"/>
      <c r="T2113" s="152"/>
      <c r="U2113" s="152"/>
      <c r="V2113" s="152"/>
      <c r="W2113" s="152"/>
      <c r="X2113" s="152"/>
      <c r="Y2113" s="152"/>
      <c r="Z2113" s="152"/>
      <c r="AA2113" s="152"/>
      <c r="AB2113" s="152"/>
      <c r="AC2113" s="18">
        <v>500</v>
      </c>
      <c r="AD2113" s="18"/>
      <c r="AE2113" s="113" t="s">
        <v>792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486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666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666</v>
      </c>
      <c r="AD2114" s="48">
        <v>0</v>
      </c>
      <c r="AE2114" s="113"/>
      <c r="AF2114" s="60"/>
      <c r="AH2114" s="20"/>
    </row>
    <row r="2115" spans="1:34">
      <c r="A2115" s="99" t="s">
        <v>793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604.79999999999995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748.8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748.8</v>
      </c>
      <c r="AD2115" s="48">
        <f>(ROUND(AC2115-AC2114,1)/AC2114)</f>
        <v>0.12432432432432432</v>
      </c>
      <c r="AE2115" s="113"/>
      <c r="AF2115" s="60"/>
      <c r="AH2115" s="20"/>
    </row>
    <row r="2116" spans="1:34">
      <c r="A2116" s="99" t="s">
        <v>794</v>
      </c>
      <c r="B2116" s="87">
        <v>12</v>
      </c>
      <c r="C2116" s="21" t="s">
        <v>827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453.6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633.6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633.6</v>
      </c>
      <c r="AD2116" s="48">
        <f>(ROUND(AC2116-AC2114,1)/AC2114)</f>
        <v>-4.8648648648648644E-2</v>
      </c>
      <c r="AE2116" s="113"/>
      <c r="AF2116" s="60"/>
      <c r="AH2116" s="20"/>
    </row>
    <row r="2117" spans="1:34">
      <c r="A2117" s="99" t="s">
        <v>795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453.6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633.6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633.6</v>
      </c>
      <c r="AD2117" s="48">
        <f>(ROUND(AC2117-AC2114,1)/AC2114)</f>
        <v>-4.8648648648648644E-2</v>
      </c>
      <c r="AE2117" s="113"/>
      <c r="AF2117" s="60"/>
      <c r="AH2117" s="20"/>
    </row>
    <row r="2118" spans="1:34">
      <c r="A2118" s="99" t="s">
        <v>796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453.6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633.6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633.6</v>
      </c>
      <c r="AD2118" s="48">
        <f>(ROUND(AC2118-AC2114,1)/AC2114)</f>
        <v>-4.8648648648648644E-2</v>
      </c>
      <c r="AE2118" s="113"/>
      <c r="AF2118" s="60"/>
      <c r="AH2118" s="20"/>
    </row>
    <row r="2119" spans="1:34">
      <c r="A2119" s="99" t="s">
        <v>646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453.6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633.6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633.6</v>
      </c>
      <c r="AD2119" s="48">
        <f>(ROUND(AC2119-AC2114,1)/AC2114)</f>
        <v>-4.8648648648648644E-2</v>
      </c>
      <c r="AE2119" s="113"/>
      <c r="AF2119" s="60"/>
      <c r="AH2119" s="20"/>
    </row>
    <row r="2120" spans="1:34">
      <c r="A2120" s="99" t="s">
        <v>587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157.94999999999999</v>
      </c>
      <c r="T2120" s="14">
        <f>(O2120/100)*(K2120*$K$9)</f>
        <v>427.5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216.45</v>
      </c>
      <c r="Y2120" s="14">
        <f t="shared" si="693"/>
        <v>577.5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794</v>
      </c>
      <c r="AD2120" s="48">
        <f>(ROUND(AC2120-AC2114,1)/AC2114)</f>
        <v>0.19219219219219219</v>
      </c>
      <c r="AE2120" s="113"/>
      <c r="AF2120" s="60"/>
      <c r="AH2120" s="20"/>
    </row>
    <row r="2121" spans="1:34">
      <c r="A2121" s="99" t="s">
        <v>822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300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0</v>
      </c>
      <c r="T2121" s="14">
        <f>(O2121/100)*(K2121*$J$10)</f>
        <v>0</v>
      </c>
      <c r="U2121" s="14">
        <f>(P2121/100)*(K2121*$K$10)+(P2121/100)*(L2121*$L$10)</f>
        <v>0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58.5</v>
      </c>
      <c r="Y2121" s="14">
        <f t="shared" si="693"/>
        <v>0</v>
      </c>
      <c r="Z2121" s="14">
        <f t="shared" si="694"/>
        <v>300</v>
      </c>
      <c r="AA2121" s="14">
        <f t="shared" si="695"/>
        <v>0</v>
      </c>
      <c r="AB2121" s="14">
        <f t="shared" si="697"/>
        <v>0</v>
      </c>
      <c r="AC2121" s="15">
        <f t="shared" si="696"/>
        <v>358.5</v>
      </c>
      <c r="AD2121" s="48">
        <f>(ROUND(AC2121-AC2114,1)/AC2114)</f>
        <v>-0.46171171171171171</v>
      </c>
      <c r="AE2121" s="113"/>
      <c r="AF2121" s="60"/>
      <c r="AH2121" s="20"/>
    </row>
    <row r="2122" spans="1:34">
      <c r="A2122" s="99" t="s">
        <v>823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157.94999999999999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427.5</v>
      </c>
      <c r="W2122" s="14">
        <f>(R2122/100)*(K2122*$K$11)+(R2122/100)*(L2122*$L$11)</f>
        <v>0</v>
      </c>
      <c r="X2122" s="14">
        <f t="shared" si="692"/>
        <v>216.45</v>
      </c>
      <c r="Y2122" s="14">
        <f t="shared" si="693"/>
        <v>0</v>
      </c>
      <c r="Z2122" s="14">
        <f t="shared" si="694"/>
        <v>0</v>
      </c>
      <c r="AA2122" s="14">
        <f t="shared" si="695"/>
        <v>577.5</v>
      </c>
      <c r="AB2122" s="14">
        <f t="shared" si="697"/>
        <v>0</v>
      </c>
      <c r="AC2122" s="15">
        <f t="shared" si="696"/>
        <v>794</v>
      </c>
      <c r="AD2122" s="48">
        <f>(ROUND(AC2122-AC2114,1)/AC2114)</f>
        <v>0.19219219219219219</v>
      </c>
      <c r="AE2122" s="113"/>
      <c r="AF2122" s="60"/>
      <c r="AH2122" s="20"/>
    </row>
    <row r="2123" spans="1:34">
      <c r="A2123" s="99" t="s">
        <v>824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157.94999999999999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427.5</v>
      </c>
      <c r="X2123" s="14">
        <f t="shared" si="692"/>
        <v>216.45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577.5</v>
      </c>
      <c r="AC2123" s="15">
        <f t="shared" si="696"/>
        <v>794</v>
      </c>
      <c r="AD2123" s="48">
        <f>(ROUND(AC2123-AC2114,1)/AC2114)</f>
        <v>0.19219219219219219</v>
      </c>
      <c r="AE2123" s="113"/>
      <c r="AF2123" s="60"/>
      <c r="AH2123" s="20"/>
    </row>
    <row r="2124" spans="1:34">
      <c r="A2124" s="99" t="s">
        <v>825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668.25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803.25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803.3</v>
      </c>
      <c r="AD2124" s="48">
        <f>(ROUND(AC2124-AC2114,1)/AC2114)</f>
        <v>0.20615615615615618</v>
      </c>
      <c r="AE2124" s="113"/>
      <c r="AF2124" s="60"/>
      <c r="AH2124" s="20"/>
    </row>
    <row r="2125" spans="1:34">
      <c r="A2125" s="99" t="s">
        <v>826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668.25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803.25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803.3</v>
      </c>
      <c r="AD2125" s="48">
        <f>(ROUND(AC2125-AC2114,1)/AC2114)</f>
        <v>0.20615615615615618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668.25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803.25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803.3</v>
      </c>
      <c r="AD2126" s="48">
        <f>(ROUND(AC2126-AC2114,1)/AC2114)</f>
        <v>0.20615615615615618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611.99999999999989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755.99999999999989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756</v>
      </c>
      <c r="AD2127" s="48">
        <f>(ROUND(AC2127-AC2114,1)/AC2114)</f>
        <v>0.13513513513513514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489.6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633.6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633.6</v>
      </c>
      <c r="AD2128" s="48">
        <f>(ROUND(AC2128-AC2114,1)/AC2114)</f>
        <v>-4.8648648648648644E-2</v>
      </c>
      <c r="AE2128" s="113" t="s">
        <v>792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470.4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666.4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666.4</v>
      </c>
      <c r="AD2129" s="58">
        <v>0</v>
      </c>
      <c r="AE2129" s="113"/>
      <c r="AF2129" s="60"/>
      <c r="AH2129" s="20"/>
    </row>
    <row r="2130" spans="1:34">
      <c r="A2130" s="99" t="s">
        <v>793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603.68000000000006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760.48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760.5</v>
      </c>
      <c r="AD2130" s="48">
        <f>(ROUND(AC2130-AC2129,1)/AC2129)</f>
        <v>0.14120648259303722</v>
      </c>
      <c r="AE2130" s="113"/>
      <c r="AF2130" s="60"/>
      <c r="AH2130" s="20"/>
    </row>
    <row r="2131" spans="1:34">
      <c r="A2131" s="99" t="s">
        <v>794</v>
      </c>
      <c r="B2131" s="89">
        <v>8</v>
      </c>
      <c r="C2131" s="21" t="s">
        <v>827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439.03999999999996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635.04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635</v>
      </c>
      <c r="AD2131" s="48">
        <f>(ROUND(AC2131-AC2129,1)/AC2129)</f>
        <v>-4.7118847539015608E-2</v>
      </c>
      <c r="AE2131" s="113"/>
      <c r="AF2131" s="60"/>
      <c r="AH2131" s="20"/>
    </row>
    <row r="2132" spans="1:34">
      <c r="A2132" s="99" t="s">
        <v>795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439.03999999999996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635.04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635</v>
      </c>
      <c r="AD2132" s="48">
        <f>(ROUND(AC2132-AC2129,1)/AC2129)</f>
        <v>-4.7118847539015608E-2</v>
      </c>
      <c r="AE2132" s="113"/>
      <c r="AF2132" s="60"/>
      <c r="AH2132" s="20"/>
    </row>
    <row r="2133" spans="1:34">
      <c r="A2133" s="99" t="s">
        <v>796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439.03999999999996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635.04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635</v>
      </c>
      <c r="AD2133" s="48">
        <f>(ROUND(AC2133-AC2129,1)/AC2129)</f>
        <v>-4.7118847539015608E-2</v>
      </c>
      <c r="AE2133" s="113"/>
      <c r="AF2133" s="60"/>
      <c r="AH2133" s="20"/>
    </row>
    <row r="2134" spans="1:34">
      <c r="A2134" s="99" t="s">
        <v>646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439.03999999999996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635.04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635</v>
      </c>
      <c r="AD2134" s="48">
        <f>(ROUND(AC2134-AC2129,1)/AC2129)</f>
        <v>-4.7118847539015608E-2</v>
      </c>
      <c r="AE2134" s="113"/>
      <c r="AF2134" s="60"/>
      <c r="AH2134" s="20"/>
    </row>
    <row r="2135" spans="1:34">
      <c r="A2135" s="99" t="s">
        <v>587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152.88</v>
      </c>
      <c r="T2135" s="14">
        <f>(O2135/100)*(K2135*$K$9)</f>
        <v>405.45000000000005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216.57999999999998</v>
      </c>
      <c r="Y2135" s="14">
        <f t="shared" si="693"/>
        <v>564.45000000000005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781</v>
      </c>
      <c r="AD2135" s="48">
        <f>(ROUND(AC2135-AC2129,1)/AC2129)</f>
        <v>0.17196878751500599</v>
      </c>
      <c r="AE2135" s="113"/>
      <c r="AF2135" s="60"/>
      <c r="AH2135" s="20"/>
    </row>
    <row r="2136" spans="1:34">
      <c r="A2136" s="99" t="s">
        <v>822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318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0</v>
      </c>
      <c r="T2136" s="14">
        <f>(O2136/100)*(K2136*$J$10)</f>
        <v>0</v>
      </c>
      <c r="U2136" s="14">
        <f>(P2136/100)*(K2136*$K$10)+(P2136/100)*(L2136*$L$10)</f>
        <v>0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63.7</v>
      </c>
      <c r="Y2136" s="14">
        <f t="shared" si="693"/>
        <v>0</v>
      </c>
      <c r="Z2136" s="14">
        <f t="shared" si="694"/>
        <v>318</v>
      </c>
      <c r="AA2136" s="14">
        <f t="shared" si="695"/>
        <v>0</v>
      </c>
      <c r="AB2136" s="14">
        <f t="shared" si="698"/>
        <v>0</v>
      </c>
      <c r="AC2136" s="15">
        <f t="shared" si="699"/>
        <v>381.7</v>
      </c>
      <c r="AD2136" s="48">
        <f>(ROUND(AC2136-AC2129,1)/AC2129)</f>
        <v>-0.42722088835534211</v>
      </c>
      <c r="AE2136" s="113"/>
      <c r="AF2136" s="60"/>
      <c r="AH2136" s="20"/>
    </row>
    <row r="2137" spans="1:34">
      <c r="A2137" s="99" t="s">
        <v>823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152.88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405.45000000000005</v>
      </c>
      <c r="W2137" s="14">
        <f>(R2137/100)*(K2137*$K$11)+(R2137/100)*(L2137*$L$11)</f>
        <v>0</v>
      </c>
      <c r="X2137" s="14">
        <f t="shared" si="692"/>
        <v>216.57999999999998</v>
      </c>
      <c r="Y2137" s="14">
        <f t="shared" si="693"/>
        <v>0</v>
      </c>
      <c r="Z2137" s="14">
        <f t="shared" si="694"/>
        <v>0</v>
      </c>
      <c r="AA2137" s="14">
        <f t="shared" si="695"/>
        <v>564.45000000000005</v>
      </c>
      <c r="AB2137" s="14">
        <f t="shared" si="698"/>
        <v>0</v>
      </c>
      <c r="AC2137" s="15">
        <f t="shared" si="699"/>
        <v>781</v>
      </c>
      <c r="AD2137" s="48">
        <f>(ROUND(AC2137-AC2129,1)/AC2129)</f>
        <v>0.17196878751500599</v>
      </c>
      <c r="AE2137" s="113"/>
      <c r="AF2137" s="60"/>
      <c r="AH2137" s="20"/>
    </row>
    <row r="2138" spans="1:34">
      <c r="A2138" s="99" t="s">
        <v>824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152.88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405.45000000000005</v>
      </c>
      <c r="X2138" s="14">
        <f t="shared" si="692"/>
        <v>216.57999999999998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564.45000000000005</v>
      </c>
      <c r="AC2138" s="15">
        <f t="shared" si="699"/>
        <v>781</v>
      </c>
      <c r="AD2138" s="48">
        <f>(ROUND(AC2138-AC2129,1)/AC2129)</f>
        <v>0.17196878751500599</v>
      </c>
      <c r="AE2138" s="113"/>
      <c r="AF2138" s="60"/>
      <c r="AH2138" s="20"/>
    </row>
    <row r="2139" spans="1:34">
      <c r="A2139" s="99" t="s">
        <v>825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661.5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808.5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808.5</v>
      </c>
      <c r="AD2139" s="48">
        <f>(ROUND(AC2139-AC2129,1)/AC2129)</f>
        <v>0.21323529411764705</v>
      </c>
      <c r="AE2139" s="113"/>
      <c r="AF2139" s="60"/>
      <c r="AH2139" s="20"/>
    </row>
    <row r="2140" spans="1:34">
      <c r="A2140" s="99" t="s">
        <v>826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661.5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808.5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808.5</v>
      </c>
      <c r="AD2140" s="48">
        <f>(ROUND(AC2140-AC2129,1)/AC2129)</f>
        <v>0.21323529411764705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661.5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808.5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808.5</v>
      </c>
      <c r="AD2141" s="48">
        <f>(ROUND(AC2141-AC2129,1)/AC2129)</f>
        <v>0.21323529411764705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611.52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768.31999999999994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768.3</v>
      </c>
      <c r="AD2142" s="48">
        <f>(ROUND(AC2142-AC2129,1)/AC2129)</f>
        <v>0.15291116446578631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501.76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658.56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658.6</v>
      </c>
      <c r="AD2143" s="48">
        <f>(ROUND(AC2143-AC2129,1)/AC2129)</f>
        <v>-1.17046818727491E-2</v>
      </c>
      <c r="AE2143" s="113"/>
      <c r="AF2143" s="60"/>
      <c r="AH2143" s="20"/>
    </row>
    <row r="2144" spans="1:34">
      <c r="A2144" s="106" t="s">
        <v>0</v>
      </c>
      <c r="B2144" s="86" t="s">
        <v>576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453.6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669.6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669.6</v>
      </c>
      <c r="AD2144" s="58">
        <v>0</v>
      </c>
      <c r="AE2144" s="113" t="s">
        <v>792</v>
      </c>
      <c r="AF2144" s="60"/>
      <c r="AH2144" s="20"/>
    </row>
    <row r="2145" spans="1:34">
      <c r="A2145" s="99" t="s">
        <v>793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574.56000000000006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747.36000000000013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747.4</v>
      </c>
      <c r="AD2145" s="48">
        <f>(ROUND(AC2145-AC2144,1)/AC2144)</f>
        <v>0.11618876941457586</v>
      </c>
      <c r="AE2145" s="113"/>
      <c r="AF2145" s="60"/>
      <c r="AH2145" s="20"/>
    </row>
    <row r="2146" spans="1:34">
      <c r="A2146" s="99" t="s">
        <v>794</v>
      </c>
      <c r="B2146" s="87">
        <v>12</v>
      </c>
      <c r="C2146" s="21" t="s">
        <v>827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423.36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639.36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639.4</v>
      </c>
      <c r="AD2146" s="48">
        <f>(ROUND(AC2146-AC2144,1)/AC2144)</f>
        <v>-4.5101553166069293E-2</v>
      </c>
      <c r="AE2146" s="113"/>
      <c r="AF2146" s="60"/>
      <c r="AH2146" s="20"/>
    </row>
    <row r="2147" spans="1:34">
      <c r="A2147" s="99" t="s">
        <v>795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423.36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639.36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639.4</v>
      </c>
      <c r="AD2147" s="48">
        <f>(ROUND(AC2147-AC2144,1)/AC2144)</f>
        <v>-4.5101553166069293E-2</v>
      </c>
      <c r="AE2147" s="113"/>
      <c r="AF2147" s="60"/>
      <c r="AH2147" s="20"/>
    </row>
    <row r="2148" spans="1:34">
      <c r="A2148" s="99" t="s">
        <v>796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423.36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639.36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639.4</v>
      </c>
      <c r="AD2148" s="48">
        <f>(ROUND(AC2148-AC2144,1)/AC2144)</f>
        <v>-4.5101553166069293E-2</v>
      </c>
      <c r="AE2148" s="113"/>
      <c r="AF2148" s="60"/>
      <c r="AH2148" s="20"/>
    </row>
    <row r="2149" spans="1:34">
      <c r="A2149" s="99" t="s">
        <v>646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423.36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639.36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639.4</v>
      </c>
      <c r="AD2149" s="48">
        <f>(ROUND(AC2149-AC2144,1)/AC2144)</f>
        <v>-4.5101553166069293E-2</v>
      </c>
      <c r="AE2149" s="113"/>
      <c r="AF2149" s="60"/>
      <c r="AH2149" s="20"/>
    </row>
    <row r="2150" spans="1:34">
      <c r="A2150" s="99" t="s">
        <v>587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147.42000000000002</v>
      </c>
      <c r="T2150" s="14">
        <f>(O2150/100)*(K2150*$K$9)</f>
        <v>398.25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217.62</v>
      </c>
      <c r="Y2150" s="14">
        <f t="shared" si="701"/>
        <v>575.25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792.9</v>
      </c>
      <c r="AD2150" s="48">
        <f>(ROUND(AC2150-AC2144,1)/AC2144)</f>
        <v>0.18413978494623656</v>
      </c>
      <c r="AE2150" s="113"/>
      <c r="AF2150" s="60"/>
      <c r="AH2150" s="20"/>
    </row>
    <row r="2151" spans="1:34">
      <c r="A2151" s="99" t="s">
        <v>822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354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0</v>
      </c>
      <c r="T2151" s="14">
        <f>(O2151/100)*(K2151*$J$10)</f>
        <v>0</v>
      </c>
      <c r="U2151" s="14">
        <f>(P2151/100)*(K2151*$K$10)+(P2151/100)*(L2151*$L$10)</f>
        <v>0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70.2</v>
      </c>
      <c r="Y2151" s="14">
        <f t="shared" si="701"/>
        <v>0</v>
      </c>
      <c r="Z2151" s="14">
        <f t="shared" si="702"/>
        <v>354</v>
      </c>
      <c r="AA2151" s="14">
        <f t="shared" si="703"/>
        <v>0</v>
      </c>
      <c r="AB2151" s="14">
        <f t="shared" si="705"/>
        <v>0</v>
      </c>
      <c r="AC2151" s="15">
        <f t="shared" si="704"/>
        <v>424.2</v>
      </c>
      <c r="AD2151" s="48">
        <f>(ROUND(AC2151-AC2144,1)/AC2144)</f>
        <v>-0.36648745519713261</v>
      </c>
      <c r="AE2151" s="113"/>
      <c r="AF2151" s="60"/>
      <c r="AH2151" s="20"/>
    </row>
    <row r="2152" spans="1:34">
      <c r="A2152" s="99" t="s">
        <v>823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147.42000000000002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398.25</v>
      </c>
      <c r="W2152" s="14">
        <f>(R2152/100)*(K2152*$K$11)+(R2152/100)*(L2152*$L$11)</f>
        <v>0</v>
      </c>
      <c r="X2152" s="14">
        <f t="shared" si="700"/>
        <v>217.62</v>
      </c>
      <c r="Y2152" s="14">
        <f t="shared" si="701"/>
        <v>0</v>
      </c>
      <c r="Z2152" s="14">
        <f t="shared" si="702"/>
        <v>0</v>
      </c>
      <c r="AA2152" s="14">
        <f t="shared" si="703"/>
        <v>575.25</v>
      </c>
      <c r="AB2152" s="14">
        <f t="shared" si="705"/>
        <v>0</v>
      </c>
      <c r="AC2152" s="15">
        <f t="shared" si="704"/>
        <v>792.9</v>
      </c>
      <c r="AD2152" s="48">
        <f>(ROUND(AC2152-AC2144,1)/AC2144)</f>
        <v>0.18413978494623656</v>
      </c>
      <c r="AE2152" s="113"/>
      <c r="AF2152" s="60"/>
      <c r="AH2152" s="20"/>
    </row>
    <row r="2153" spans="1:34">
      <c r="A2153" s="99" t="s">
        <v>824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147.42000000000002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398.25</v>
      </c>
      <c r="X2153" s="14">
        <f t="shared" si="700"/>
        <v>217.62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575.25</v>
      </c>
      <c r="AC2153" s="15">
        <f t="shared" si="704"/>
        <v>792.9</v>
      </c>
      <c r="AD2153" s="48">
        <f>(ROUND(AC2153-AC2144,1)/AC2144)</f>
        <v>0.18413978494623656</v>
      </c>
      <c r="AE2153" s="113"/>
      <c r="AF2153" s="60"/>
      <c r="AH2153" s="20"/>
    </row>
    <row r="2154" spans="1:34">
      <c r="A2154" s="99" t="s">
        <v>825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656.10000000000014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818.10000000000014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818.1</v>
      </c>
      <c r="AD2154" s="48">
        <f>(ROUND(AC2154-AC2144,1)/AC2144)</f>
        <v>0.22177419354838709</v>
      </c>
      <c r="AE2154" s="113"/>
      <c r="AF2154" s="60"/>
      <c r="AH2154" s="20"/>
    </row>
    <row r="2155" spans="1:34">
      <c r="A2155" s="99" t="s">
        <v>826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656.10000000000014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818.10000000000014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818.1</v>
      </c>
      <c r="AD2155" s="48">
        <f>(ROUND(AC2155-AC2144,1)/AC2144)</f>
        <v>0.22177419354838709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656.10000000000014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818.10000000000014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818.1</v>
      </c>
      <c r="AD2156" s="48">
        <f>(ROUND(AC2156-AC2144,1)/AC2144)</f>
        <v>0.22177419354838709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578.88000000000011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751.68000000000006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751.7</v>
      </c>
      <c r="AD2157" s="48">
        <f>(ROUND(AC2157-AC2144,1)/AC2144)</f>
        <v>0.12261051373954598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475.20000000000005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648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648</v>
      </c>
      <c r="AD2158" s="48">
        <f>(ROUND(AC2158-AC2144,1)/AC2144)</f>
        <v>-3.2258064516129031E-2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528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704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704</v>
      </c>
      <c r="AD2159" s="58"/>
      <c r="AE2159" s="113" t="s">
        <v>792</v>
      </c>
      <c r="AF2159" s="60"/>
      <c r="AH2159" s="20"/>
    </row>
    <row r="2160" spans="1:34">
      <c r="A2160" s="99" t="s">
        <v>793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640.6400000000001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781.44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781.4</v>
      </c>
      <c r="AD2160" s="48">
        <f>(ROUND(AC2160-AC2159,1)/AC2159)</f>
        <v>0.10994318181818183</v>
      </c>
      <c r="AE2160" s="113"/>
      <c r="AF2160" s="60"/>
      <c r="AH2160" s="20"/>
    </row>
    <row r="2161" spans="1:34">
      <c r="A2161" s="99" t="s">
        <v>794</v>
      </c>
      <c r="B2161" s="91">
        <v>28</v>
      </c>
      <c r="C2161" s="21" t="s">
        <v>827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492.8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668.8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668.8</v>
      </c>
      <c r="AD2161" s="48">
        <f>(ROUND(AC2161-AC2159,1)/AC2159)</f>
        <v>-0.05</v>
      </c>
      <c r="AE2161" s="113"/>
      <c r="AF2161" s="60"/>
      <c r="AH2161" s="20"/>
    </row>
    <row r="2162" spans="1:34">
      <c r="A2162" s="99" t="s">
        <v>795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492.8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668.8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668.8</v>
      </c>
      <c r="AD2162" s="48">
        <f>(ROUND(AC2162-AC2159,1)/AC2159)</f>
        <v>-0.05</v>
      </c>
      <c r="AE2162" s="113"/>
      <c r="AF2162" s="60"/>
      <c r="AH2162" s="20"/>
    </row>
    <row r="2163" spans="1:34">
      <c r="A2163" s="99" t="s">
        <v>796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492.8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668.8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668.8</v>
      </c>
      <c r="AD2163" s="48">
        <f>(ROUND(AC2163-AC2159,1)/AC2159)</f>
        <v>-0.05</v>
      </c>
      <c r="AE2163" s="113"/>
      <c r="AF2163" s="60"/>
      <c r="AH2163" s="20"/>
    </row>
    <row r="2164" spans="1:34">
      <c r="A2164" s="99" t="s">
        <v>646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492.8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668.8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668.8</v>
      </c>
      <c r="AD2164" s="48">
        <f>(ROUND(AC2164-AC2159,1)/AC2159)</f>
        <v>-0.05</v>
      </c>
      <c r="AE2164" s="113"/>
      <c r="AF2164" s="60"/>
      <c r="AH2164" s="20"/>
    </row>
    <row r="2165" spans="1:34">
      <c r="A2165" s="99" t="s">
        <v>587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171.60000000000002</v>
      </c>
      <c r="T2165" s="14">
        <f>(O2165/100)*(K2165*$K$9)</f>
        <v>448.875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228.8</v>
      </c>
      <c r="Y2165" s="14">
        <f t="shared" si="693"/>
        <v>591.375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820.2</v>
      </c>
      <c r="AD2165" s="48">
        <f>(ROUND(AC2165-AC2159,1)/AC2159)</f>
        <v>0.16505681818181819</v>
      </c>
      <c r="AE2165" s="113"/>
      <c r="AF2165" s="60"/>
      <c r="AH2165" s="20"/>
    </row>
    <row r="2166" spans="1:34">
      <c r="A2166" s="99" t="s">
        <v>822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285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0</v>
      </c>
      <c r="T2166" s="14">
        <f>(O2166/100)*(K2166*$J$10)</f>
        <v>0</v>
      </c>
      <c r="U2166" s="14">
        <f>(P2166/100)*(K2166*$K$10)+(P2166/100)*(L2166*$L$10)</f>
        <v>0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57.2</v>
      </c>
      <c r="Y2166" s="14">
        <f t="shared" si="693"/>
        <v>0</v>
      </c>
      <c r="Z2166" s="14">
        <f t="shared" si="694"/>
        <v>285</v>
      </c>
      <c r="AA2166" s="14">
        <f t="shared" si="695"/>
        <v>0</v>
      </c>
      <c r="AB2166" s="14">
        <f t="shared" si="707"/>
        <v>0</v>
      </c>
      <c r="AC2166" s="15">
        <f t="shared" si="706"/>
        <v>342.2</v>
      </c>
      <c r="AD2166" s="48">
        <f>(ROUND(AC2166-AC2159,1)/AC2159)</f>
        <v>-0.51392045454545454</v>
      </c>
      <c r="AE2166" s="113"/>
      <c r="AF2166" s="60"/>
      <c r="AH2166" s="20"/>
    </row>
    <row r="2167" spans="1:34">
      <c r="A2167" s="99" t="s">
        <v>823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171.60000000000002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448.875</v>
      </c>
      <c r="W2167" s="14">
        <f>(R2167/100)*(K2167*$K$11)+(R2167/100)*(L2167*$L$11)</f>
        <v>0</v>
      </c>
      <c r="X2167" s="14">
        <f t="shared" si="692"/>
        <v>228.8</v>
      </c>
      <c r="Y2167" s="14">
        <f t="shared" si="693"/>
        <v>0</v>
      </c>
      <c r="Z2167" s="14">
        <f t="shared" si="694"/>
        <v>0</v>
      </c>
      <c r="AA2167" s="14">
        <f t="shared" si="695"/>
        <v>591.375</v>
      </c>
      <c r="AB2167" s="14">
        <f t="shared" si="707"/>
        <v>0</v>
      </c>
      <c r="AC2167" s="15">
        <f t="shared" si="706"/>
        <v>820.2</v>
      </c>
      <c r="AD2167" s="48">
        <f>(ROUND(AC2167-AC2159,1)/AC2159)</f>
        <v>0.16505681818181819</v>
      </c>
      <c r="AE2167" s="113"/>
      <c r="AF2167" s="60"/>
      <c r="AH2167" s="20"/>
    </row>
    <row r="2168" spans="1:34">
      <c r="A2168" s="99" t="s">
        <v>824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171.60000000000002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448.875</v>
      </c>
      <c r="X2168" s="14">
        <f t="shared" si="692"/>
        <v>228.8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591.375</v>
      </c>
      <c r="AC2168" s="15">
        <f t="shared" si="706"/>
        <v>820.2</v>
      </c>
      <c r="AD2168" s="48">
        <f>(ROUND(AC2168-AC2159,1)/AC2159)</f>
        <v>0.16505681818181819</v>
      </c>
      <c r="AE2168" s="113"/>
      <c r="AF2168" s="60"/>
      <c r="AH2168" s="20"/>
    </row>
    <row r="2169" spans="1:34">
      <c r="A2169" s="99" t="s">
        <v>825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712.8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844.8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844.8</v>
      </c>
      <c r="AD2169" s="48">
        <f>(ROUND(AC2169-AC2159,1)/AC2159)</f>
        <v>0.2</v>
      </c>
      <c r="AE2169" s="113"/>
      <c r="AF2169" s="60"/>
      <c r="AH2169" s="20"/>
    </row>
    <row r="2170" spans="1:34">
      <c r="A2170" s="99" t="s">
        <v>826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712.8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844.8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844.8</v>
      </c>
      <c r="AD2170" s="48">
        <f>(ROUND(AC2170-AC2159,1)/AC2159)</f>
        <v>0.2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712.8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844.8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844.8</v>
      </c>
      <c r="AD2171" s="48">
        <f>(ROUND(AC2171-AC2159,1)/AC2159)</f>
        <v>0.2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661.76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802.56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802.6</v>
      </c>
      <c r="AD2172" s="48">
        <f>(ROUND(AC2172-AC2159,1)/AC2159)</f>
        <v>0.14005681818181817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492.80000000000007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633.60000000000014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633.6</v>
      </c>
      <c r="AD2173" s="48">
        <f>(ROUND(AC2173-AC2159,1)/AC2159)</f>
        <v>-0.1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495.9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669.9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669.9</v>
      </c>
      <c r="AD2174" s="58"/>
      <c r="AE2174" s="113"/>
      <c r="AF2174" s="60"/>
      <c r="AH2174" s="20"/>
    </row>
    <row r="2175" spans="1:34">
      <c r="A2175" s="99" t="s">
        <v>793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584.6400000000001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723.84000000000015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723.8</v>
      </c>
      <c r="AD2175" s="48">
        <f>(ROUND(AC2175-AC2174,1)/AC2174)</f>
        <v>8.0459770114942528E-2</v>
      </c>
      <c r="AE2175" s="113" t="s">
        <v>792</v>
      </c>
      <c r="AF2175" s="60"/>
      <c r="AH2175" s="20"/>
    </row>
    <row r="2176" spans="1:34">
      <c r="A2176" s="99" t="s">
        <v>794</v>
      </c>
      <c r="B2176" s="93">
        <v>24</v>
      </c>
      <c r="C2176" s="21" t="s">
        <v>827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462.84000000000003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636.84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636.79999999999995</v>
      </c>
      <c r="AD2176" s="48">
        <f>(ROUND(AC2176-AC2174,1)/AC2174)</f>
        <v>-4.9410359755187344E-2</v>
      </c>
      <c r="AE2176" s="113"/>
      <c r="AF2176" s="60"/>
      <c r="AH2176" s="20"/>
    </row>
    <row r="2177" spans="1:34">
      <c r="A2177" s="99" t="s">
        <v>795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462.84000000000003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636.84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636.79999999999995</v>
      </c>
      <c r="AD2177" s="48">
        <f>(ROUND(AC2177-AC2174,1)/AC2174)</f>
        <v>-4.9410359755187344E-2</v>
      </c>
      <c r="AE2177" s="113"/>
      <c r="AF2177" s="60"/>
      <c r="AH2177" s="20"/>
    </row>
    <row r="2178" spans="1:34">
      <c r="A2178" s="99" t="s">
        <v>796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462.84000000000003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636.84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636.79999999999995</v>
      </c>
      <c r="AD2178" s="48">
        <f>(ROUND(AC2178-AC2174,1)/AC2174)</f>
        <v>-4.9410359755187344E-2</v>
      </c>
      <c r="AE2178" s="113"/>
      <c r="AF2178" s="60"/>
      <c r="AH2178" s="20"/>
    </row>
    <row r="2179" spans="1:34">
      <c r="A2179" s="99" t="s">
        <v>646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462.84000000000003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636.84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636.79999999999995</v>
      </c>
      <c r="AD2179" s="48">
        <f>(ROUND(AC2179-AC2174,1)/AC2174)</f>
        <v>-4.9410359755187344E-2</v>
      </c>
      <c r="AE2179" s="113"/>
      <c r="AF2179" s="60"/>
      <c r="AH2179" s="20"/>
    </row>
    <row r="2180" spans="1:34">
      <c r="A2180" s="99" t="s">
        <v>587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159.315</v>
      </c>
      <c r="T2180" s="14">
        <f>(O2180/100)*(K2180*$K$9)</f>
        <v>427.5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215.215</v>
      </c>
      <c r="Y2180" s="14">
        <f t="shared" si="709"/>
        <v>570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785.2</v>
      </c>
      <c r="AD2180" s="48">
        <f>(ROUND(AC2180-AC2174,1)/AC2174)</f>
        <v>0.17211524108075832</v>
      </c>
      <c r="AE2180" s="113"/>
      <c r="AF2180" s="60"/>
      <c r="AH2180" s="20"/>
    </row>
    <row r="2181" spans="1:34">
      <c r="A2181" s="99" t="s">
        <v>822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285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0</v>
      </c>
      <c r="T2181" s="14">
        <f>(O2181/100)*(K2181*$J$10)</f>
        <v>0</v>
      </c>
      <c r="U2181" s="14">
        <f>(P2181/100)*(K2181*$K$10)+(P2181/100)*(L2181*$L$10)</f>
        <v>0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55.9</v>
      </c>
      <c r="Y2181" s="14">
        <f t="shared" si="709"/>
        <v>0</v>
      </c>
      <c r="Z2181" s="14">
        <f t="shared" si="710"/>
        <v>285</v>
      </c>
      <c r="AA2181" s="14">
        <f t="shared" si="711"/>
        <v>0</v>
      </c>
      <c r="AB2181" s="14">
        <f t="shared" si="713"/>
        <v>0</v>
      </c>
      <c r="AC2181" s="15">
        <f t="shared" si="712"/>
        <v>340.9</v>
      </c>
      <c r="AD2181" s="48">
        <f>(ROUND(AC2181-AC2174,1)/AC2174)</f>
        <v>-0.49111807732497387</v>
      </c>
      <c r="AE2181" s="113"/>
      <c r="AF2181" s="60"/>
      <c r="AH2181" s="20"/>
    </row>
    <row r="2182" spans="1:34">
      <c r="A2182" s="99" t="s">
        <v>823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159.315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427.5</v>
      </c>
      <c r="W2182" s="14">
        <f>(R2182/100)*(K2182*$K$11)+(R2182/100)*(L2182*$L$11)</f>
        <v>0</v>
      </c>
      <c r="X2182" s="14">
        <f t="shared" si="708"/>
        <v>215.215</v>
      </c>
      <c r="Y2182" s="14">
        <f t="shared" si="709"/>
        <v>0</v>
      </c>
      <c r="Z2182" s="14">
        <f t="shared" si="710"/>
        <v>0</v>
      </c>
      <c r="AA2182" s="14">
        <f t="shared" si="711"/>
        <v>570</v>
      </c>
      <c r="AB2182" s="14">
        <f t="shared" si="713"/>
        <v>0</v>
      </c>
      <c r="AC2182" s="15">
        <f t="shared" si="712"/>
        <v>785.2</v>
      </c>
      <c r="AD2182" s="48">
        <f>(ROUND(AC2182-AC2174,1)/AC2174)</f>
        <v>0.17211524108075832</v>
      </c>
      <c r="AE2182" s="113"/>
      <c r="AF2182" s="60"/>
      <c r="AH2182" s="20"/>
    </row>
    <row r="2183" spans="1:34">
      <c r="A2183" s="99" t="s">
        <v>824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159.315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427.5</v>
      </c>
      <c r="X2183" s="14">
        <f t="shared" si="708"/>
        <v>215.215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570</v>
      </c>
      <c r="AC2183" s="15">
        <f t="shared" si="712"/>
        <v>785.2</v>
      </c>
      <c r="AD2183" s="48">
        <f>(ROUND(AC2183-AC2174,1)/AC2174)</f>
        <v>0.17211524108075832</v>
      </c>
      <c r="AE2183" s="113"/>
      <c r="AF2183" s="60"/>
      <c r="AH2183" s="20"/>
    </row>
    <row r="2184" spans="1:34">
      <c r="A2184" s="99" t="s">
        <v>825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673.37999999999988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803.87999999999988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803.9</v>
      </c>
      <c r="AD2184" s="48">
        <f>(ROUND(AC2184-AC2174,1)/AC2174)</f>
        <v>0.20002985520226901</v>
      </c>
      <c r="AE2184" s="113"/>
      <c r="AF2184" s="60"/>
      <c r="AH2184" s="20"/>
    </row>
    <row r="2185" spans="1:34">
      <c r="A2185" s="99" t="s">
        <v>826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673.37999999999988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803.87999999999988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803.9</v>
      </c>
      <c r="AD2185" s="48">
        <f>(ROUND(AC2185-AC2174,1)/AC2174)</f>
        <v>0.20002985520226901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673.37999999999988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803.87999999999988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803.9</v>
      </c>
      <c r="AD2186" s="48">
        <f>(ROUND(AC2186-AC2174,1)/AC2174)</f>
        <v>0.20002985520226901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605.5200000000001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744.72000000000014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744.7</v>
      </c>
      <c r="AD2187" s="48">
        <f>(ROUND(AC2187-AC2174,1)/AC2174)</f>
        <v>0.1116584564860427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497.64000000000004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636.84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636.79999999999995</v>
      </c>
      <c r="AD2188" s="48">
        <f>(ROUND(AC2188-AC2174,1)/AC2174)</f>
        <v>-4.9410359755187344E-2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470.4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666.4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666.4</v>
      </c>
      <c r="AD2189" s="58"/>
      <c r="AE2189" s="113"/>
      <c r="AF2189" s="60"/>
      <c r="AH2189" s="20"/>
    </row>
    <row r="2190" spans="1:34">
      <c r="A2190" s="99" t="s">
        <v>793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603.68000000000006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760.48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760.5</v>
      </c>
      <c r="AD2190" s="48">
        <f>(ROUND(AC2190-AC2189,1)/AC2189)</f>
        <v>0.14120648259303722</v>
      </c>
      <c r="AE2190" s="113" t="s">
        <v>792</v>
      </c>
      <c r="AF2190" s="60"/>
      <c r="AH2190" s="20"/>
    </row>
    <row r="2191" spans="1:34">
      <c r="A2191" s="99" t="s">
        <v>794</v>
      </c>
      <c r="B2191" s="91">
        <v>0</v>
      </c>
      <c r="C2191" s="21" t="s">
        <v>827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439.03999999999996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635.04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635</v>
      </c>
      <c r="AD2191" s="48">
        <f>(ROUND(AC2191-AC2189,1)/AC2189)</f>
        <v>-4.7118847539015608E-2</v>
      </c>
      <c r="AE2191" s="113"/>
      <c r="AF2191" s="60"/>
      <c r="AH2191" s="20"/>
    </row>
    <row r="2192" spans="1:34">
      <c r="A2192" s="99" t="s">
        <v>795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439.03999999999996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635.04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635</v>
      </c>
      <c r="AD2192" s="48">
        <f>(ROUND(AC2192-AC2189,1)/AC2189)</f>
        <v>-4.7118847539015608E-2</v>
      </c>
      <c r="AE2192" s="113"/>
      <c r="AF2192" s="60"/>
      <c r="AH2192" s="20"/>
    </row>
    <row r="2193" spans="1:34">
      <c r="A2193" s="99" t="s">
        <v>796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439.03999999999996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635.04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635</v>
      </c>
      <c r="AD2193" s="48">
        <f>(ROUND(AC2193-AC2189,1)/AC2189)</f>
        <v>-4.7118847539015608E-2</v>
      </c>
      <c r="AE2193" s="113"/>
      <c r="AF2193" s="60"/>
      <c r="AH2193" s="20"/>
    </row>
    <row r="2194" spans="1:34">
      <c r="A2194" s="99" t="s">
        <v>646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439.03999999999996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635.04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635</v>
      </c>
      <c r="AD2194" s="48">
        <f>(ROUND(AC2194-AC2189,1)/AC2189)</f>
        <v>-4.7118847539015608E-2</v>
      </c>
      <c r="AE2194" s="113"/>
      <c r="AF2194" s="60"/>
      <c r="AH2194" s="20"/>
    </row>
    <row r="2195" spans="1:34">
      <c r="A2195" s="99" t="s">
        <v>587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152.88</v>
      </c>
      <c r="T2195" s="14">
        <f>(O2195/100)*(K2195*$K$9)</f>
        <v>405.45000000000005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216.57999999999998</v>
      </c>
      <c r="Y2195" s="14">
        <f t="shared" si="715"/>
        <v>564.45000000000005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781</v>
      </c>
      <c r="AD2195" s="48">
        <f>(ROUND(AC2195-AC2189,1)/AC2189)</f>
        <v>0.17196878751500599</v>
      </c>
      <c r="AE2195" s="113"/>
      <c r="AF2195" s="60"/>
      <c r="AH2195" s="20"/>
    </row>
    <row r="2196" spans="1:34">
      <c r="A2196" s="99" t="s">
        <v>822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318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0</v>
      </c>
      <c r="T2196" s="14">
        <f>(O2196/100)*(K2196*$J$10)</f>
        <v>0</v>
      </c>
      <c r="U2196" s="14">
        <f>(P2196/100)*(K2196*$K$10)+(P2196/100)*(L2196*$L$10)</f>
        <v>0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63.7</v>
      </c>
      <c r="Y2196" s="14">
        <f t="shared" si="715"/>
        <v>0</v>
      </c>
      <c r="Z2196" s="14">
        <f t="shared" si="716"/>
        <v>318</v>
      </c>
      <c r="AA2196" s="14">
        <f t="shared" si="717"/>
        <v>0</v>
      </c>
      <c r="AB2196" s="14">
        <f t="shared" si="719"/>
        <v>0</v>
      </c>
      <c r="AC2196" s="15">
        <f t="shared" si="718"/>
        <v>381.7</v>
      </c>
      <c r="AD2196" s="48">
        <f>(ROUND(AC2196-AC2189,1)/AC2189)</f>
        <v>-0.42722088835534211</v>
      </c>
      <c r="AE2196" s="113"/>
      <c r="AF2196" s="60"/>
      <c r="AH2196" s="20"/>
    </row>
    <row r="2197" spans="1:34">
      <c r="A2197" s="99" t="s">
        <v>823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152.88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405.45000000000005</v>
      </c>
      <c r="W2197" s="14">
        <f>(R2197/100)*(K2197*$K$11)+(R2197/100)*(L2197*$L$11)</f>
        <v>0</v>
      </c>
      <c r="X2197" s="14">
        <f t="shared" si="714"/>
        <v>216.57999999999998</v>
      </c>
      <c r="Y2197" s="14">
        <f t="shared" si="715"/>
        <v>0</v>
      </c>
      <c r="Z2197" s="14">
        <f t="shared" si="716"/>
        <v>0</v>
      </c>
      <c r="AA2197" s="14">
        <f t="shared" si="717"/>
        <v>564.45000000000005</v>
      </c>
      <c r="AB2197" s="14">
        <f t="shared" si="719"/>
        <v>0</v>
      </c>
      <c r="AC2197" s="15">
        <f t="shared" si="718"/>
        <v>781</v>
      </c>
      <c r="AD2197" s="48">
        <f>(ROUND(AC2197-AC2189,1)/AC2189)</f>
        <v>0.17196878751500599</v>
      </c>
      <c r="AE2197" s="113"/>
      <c r="AF2197" s="60"/>
      <c r="AH2197" s="20"/>
    </row>
    <row r="2198" spans="1:34">
      <c r="A2198" s="99" t="s">
        <v>824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152.88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405.45000000000005</v>
      </c>
      <c r="X2198" s="14">
        <f t="shared" si="714"/>
        <v>216.57999999999998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564.45000000000005</v>
      </c>
      <c r="AC2198" s="15">
        <f t="shared" si="718"/>
        <v>781</v>
      </c>
      <c r="AD2198" s="48">
        <f>(ROUND(AC2198-AC2189,1)/AC2189)</f>
        <v>0.17196878751500599</v>
      </c>
      <c r="AE2198" s="113"/>
      <c r="AF2198" s="60"/>
      <c r="AH2198" s="20"/>
    </row>
    <row r="2199" spans="1:34">
      <c r="A2199" s="99" t="s">
        <v>825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661.5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808.5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808.5</v>
      </c>
      <c r="AD2199" s="48">
        <f>(ROUND(AC2199-AC2189,1)/AC2189)</f>
        <v>0.21323529411764705</v>
      </c>
      <c r="AE2199" s="113"/>
      <c r="AF2199" s="60"/>
      <c r="AH2199" s="20"/>
    </row>
    <row r="2200" spans="1:34">
      <c r="A2200" s="99" t="s">
        <v>826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661.5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808.5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808.5</v>
      </c>
      <c r="AD2200" s="48">
        <f>(ROUND(AC2200-AC2189,1)/AC2189)</f>
        <v>0.21323529411764705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661.5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808.5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808.5</v>
      </c>
      <c r="AD2201" s="48">
        <f>(ROUND(AC2201-AC2189,1)/AC2189)</f>
        <v>0.21323529411764705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482.16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638.96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639</v>
      </c>
      <c r="AD2202" s="48">
        <f>(ROUND(AC2202-AC2189,1)/AC2189)</f>
        <v>-4.1116446578631449E-2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617.00800000000004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773.80799999999999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773.8</v>
      </c>
      <c r="AD2203" s="48">
        <f>(ROUND(AC2203-AC2189,1)/AC2189)</f>
        <v>0.16116446578631455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288</v>
      </c>
      <c r="T2204" s="52">
        <f>(O2204/100)*(K2204*$K$3)</f>
        <v>0</v>
      </c>
      <c r="U2204" s="52">
        <f>(P2204/100)*(K2204*$K$3)+(P2204/100)*(L2204*$L$3)</f>
        <v>90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448</v>
      </c>
      <c r="Y2204" s="52">
        <f t="shared" ref="Y2204:Y2219" si="721">O2204+T2204</f>
        <v>0</v>
      </c>
      <c r="Z2204" s="52">
        <f t="shared" ref="Z2204:Z2219" si="722">P2204+U2204</f>
        <v>190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638</v>
      </c>
      <c r="AD2204" s="58"/>
      <c r="AE2204" s="113"/>
      <c r="AF2204" s="60"/>
      <c r="AH2204" s="20"/>
    </row>
    <row r="2205" spans="1:34">
      <c r="A2205" s="99" t="s">
        <v>793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537.6</v>
      </c>
      <c r="T2205" s="14">
        <f>(O2205/100)*(K2205*$K$4)</f>
        <v>0</v>
      </c>
      <c r="U2205" s="14">
        <f>(P2205/100)*(K2205*$K$4)+(P2205/100)*(L2205*$L$4)</f>
        <v>72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665.6</v>
      </c>
      <c r="Y2205" s="14">
        <f t="shared" si="721"/>
        <v>0</v>
      </c>
      <c r="Z2205" s="14">
        <f t="shared" si="722"/>
        <v>152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817.6</v>
      </c>
      <c r="AD2205" s="48">
        <f>(ROUND(AC2205-AC2204,1)/AC2204)</f>
        <v>0.28150470219435736</v>
      </c>
      <c r="AE2205" s="113" t="s">
        <v>792</v>
      </c>
      <c r="AF2205" s="60"/>
      <c r="AH2205" s="20"/>
    </row>
    <row r="2206" spans="1:34">
      <c r="A2206" s="99" t="s">
        <v>794</v>
      </c>
      <c r="B2206" s="93">
        <v>16</v>
      </c>
      <c r="C2206" s="21" t="s">
        <v>827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268.8</v>
      </c>
      <c r="T2206" s="14">
        <f>(O2206/100)*(K2206*$K$5)</f>
        <v>0</v>
      </c>
      <c r="U2206" s="14">
        <f>(P2206/100)*(K2206*$K$5)+(P2206/100)*(L2206*$L$5)</f>
        <v>84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428.8</v>
      </c>
      <c r="Y2206" s="14">
        <f t="shared" si="721"/>
        <v>0</v>
      </c>
      <c r="Z2206" s="14">
        <f t="shared" si="722"/>
        <v>184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612.79999999999995</v>
      </c>
      <c r="AD2206" s="48">
        <f>(ROUND(AC2206-AC2204,1)/AC2204)</f>
        <v>-3.9498432601880878E-2</v>
      </c>
      <c r="AE2206" s="113"/>
      <c r="AF2206" s="60"/>
      <c r="AH2206" s="20"/>
    </row>
    <row r="2207" spans="1:34">
      <c r="A2207" s="99" t="s">
        <v>795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268.8</v>
      </c>
      <c r="T2207" s="14">
        <f>(O2207/100)*(K2207*$K$6)</f>
        <v>0</v>
      </c>
      <c r="U2207" s="14">
        <f>(P2207/100)*(K2207*$K$6)+(P2207/100)*(L2207*$L$6)</f>
        <v>84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428.8</v>
      </c>
      <c r="Y2207" s="14">
        <f t="shared" si="721"/>
        <v>0</v>
      </c>
      <c r="Z2207" s="14">
        <f t="shared" si="722"/>
        <v>184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612.79999999999995</v>
      </c>
      <c r="AD2207" s="48">
        <f>(ROUND(AC2207-AC2204,1)/AC2204)</f>
        <v>-3.9498432601880878E-2</v>
      </c>
      <c r="AE2207" s="113"/>
      <c r="AF2207" s="60"/>
      <c r="AH2207" s="20"/>
    </row>
    <row r="2208" spans="1:34">
      <c r="A2208" s="99" t="s">
        <v>796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268.8</v>
      </c>
      <c r="T2208" s="14">
        <f>(O2208/100)*(K2208*$K$7)</f>
        <v>0</v>
      </c>
      <c r="U2208" s="14">
        <f>(P2208/100)*(K2208*$K$7)+(P2208/100)*(L2208*$L$7)</f>
        <v>84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428.8</v>
      </c>
      <c r="Y2208" s="14">
        <f t="shared" si="721"/>
        <v>0</v>
      </c>
      <c r="Z2208" s="14">
        <f t="shared" si="722"/>
        <v>184</v>
      </c>
      <c r="AA2208" s="14">
        <f t="shared" si="723"/>
        <v>0</v>
      </c>
      <c r="AB2208" s="14">
        <f t="shared" si="725"/>
        <v>0</v>
      </c>
      <c r="AC2208" s="15">
        <f t="shared" si="724"/>
        <v>612.79999999999995</v>
      </c>
      <c r="AD2208" s="48">
        <f>(ROUND(AC2208-AC2204,1)/AC2204)</f>
        <v>-3.9498432601880878E-2</v>
      </c>
      <c r="AE2208" s="113"/>
      <c r="AF2208" s="60"/>
      <c r="AH2208" s="20"/>
    </row>
    <row r="2209" spans="1:34">
      <c r="A2209" s="99" t="s">
        <v>646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268.8</v>
      </c>
      <c r="T2209" s="14">
        <f>(O2209/100)*(K2209*$K$8)</f>
        <v>0</v>
      </c>
      <c r="U2209" s="14">
        <f>(P2209/100)*(K2209*$K$8)+(P2209/100)*(L2209*$L$8)</f>
        <v>84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428.8</v>
      </c>
      <c r="Y2209" s="14">
        <f t="shared" si="721"/>
        <v>0</v>
      </c>
      <c r="Z2209" s="14">
        <f t="shared" si="722"/>
        <v>184</v>
      </c>
      <c r="AA2209" s="14">
        <f t="shared" si="723"/>
        <v>0</v>
      </c>
      <c r="AB2209" s="14">
        <f t="shared" si="725"/>
        <v>0</v>
      </c>
      <c r="AC2209" s="15">
        <f t="shared" si="724"/>
        <v>612.79999999999995</v>
      </c>
      <c r="AD2209" s="48">
        <f>(ROUND(AC2209-AC2204,1)/AC2204)</f>
        <v>-3.9498432601880878E-2</v>
      </c>
      <c r="AE2209" s="113"/>
      <c r="AF2209" s="60"/>
      <c r="AH2209" s="20"/>
    </row>
    <row r="2210" spans="1:34">
      <c r="A2210" s="99" t="s">
        <v>587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93.600000000000009</v>
      </c>
      <c r="T2210" s="14">
        <f>(O2210/100)*(K2210*$K$9)</f>
        <v>495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145.60000000000002</v>
      </c>
      <c r="Y2210" s="14">
        <f t="shared" si="721"/>
        <v>660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805.6</v>
      </c>
      <c r="AD2210" s="48">
        <f>(ROUND(AC2210-AC2204,1)/AC2204)</f>
        <v>0.26269592476489029</v>
      </c>
      <c r="AE2210" s="113"/>
      <c r="AF2210" s="60"/>
      <c r="AH2210" s="20"/>
    </row>
    <row r="2211" spans="1:34">
      <c r="A2211" s="99" t="s">
        <v>822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330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0</v>
      </c>
      <c r="T2211" s="14">
        <f>(O2211/100)*(K2211*$J$10)</f>
        <v>0</v>
      </c>
      <c r="U2211" s="14">
        <f>(P2211/100)*(K2211*$K$10)+(P2211/100)*(L2211*$L$10)</f>
        <v>0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52</v>
      </c>
      <c r="Y2211" s="14">
        <f t="shared" si="721"/>
        <v>0</v>
      </c>
      <c r="Z2211" s="14">
        <f t="shared" si="722"/>
        <v>330</v>
      </c>
      <c r="AA2211" s="14">
        <f t="shared" si="723"/>
        <v>0</v>
      </c>
      <c r="AB2211" s="14">
        <f t="shared" si="725"/>
        <v>0</v>
      </c>
      <c r="AC2211" s="15">
        <f t="shared" si="724"/>
        <v>382</v>
      </c>
      <c r="AD2211" s="48">
        <f>(ROUND(AC2211-AC2204,1)/AC2204)</f>
        <v>-0.40125391849529779</v>
      </c>
      <c r="AE2211" s="113"/>
      <c r="AF2211" s="60"/>
      <c r="AH2211" s="20"/>
    </row>
    <row r="2212" spans="1:34">
      <c r="A2212" s="99" t="s">
        <v>823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93.600000000000009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495</v>
      </c>
      <c r="W2212" s="14">
        <f>(R2212/100)*(K2212*$K$11)+(R2212/100)*(L2212*$L$11)</f>
        <v>0</v>
      </c>
      <c r="X2212" s="14">
        <f t="shared" si="720"/>
        <v>145.60000000000002</v>
      </c>
      <c r="Y2212" s="14">
        <f t="shared" si="721"/>
        <v>0</v>
      </c>
      <c r="Z2212" s="14">
        <f t="shared" si="722"/>
        <v>0</v>
      </c>
      <c r="AA2212" s="14">
        <f t="shared" si="723"/>
        <v>660</v>
      </c>
      <c r="AB2212" s="14">
        <f t="shared" si="725"/>
        <v>0</v>
      </c>
      <c r="AC2212" s="15">
        <f t="shared" si="724"/>
        <v>805.6</v>
      </c>
      <c r="AD2212" s="48">
        <f>(ROUND(AC2212-AC2204,1)/AC2204)</f>
        <v>0.26269592476489029</v>
      </c>
      <c r="AE2212" s="113"/>
      <c r="AF2212" s="60"/>
      <c r="AH2212" s="20"/>
    </row>
    <row r="2213" spans="1:34">
      <c r="A2213" s="99" t="s">
        <v>824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93.600000000000009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495</v>
      </c>
      <c r="X2213" s="14">
        <f t="shared" si="720"/>
        <v>145.60000000000002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660</v>
      </c>
      <c r="AC2213" s="15">
        <f t="shared" si="724"/>
        <v>805.6</v>
      </c>
      <c r="AD2213" s="48">
        <f>(ROUND(AC2213-AC2204,1)/AC2204)</f>
        <v>0.26269592476489029</v>
      </c>
      <c r="AE2213" s="113"/>
      <c r="AF2213" s="60"/>
      <c r="AH2213" s="20"/>
    </row>
    <row r="2214" spans="1:34">
      <c r="A2214" s="99" t="s">
        <v>825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396</v>
      </c>
      <c r="T2214" s="14">
        <f>(O2214/100)*(K2214*$K$13)+(O2214/100)*(M2214*$M$13)</f>
        <v>0</v>
      </c>
      <c r="U2214" s="14">
        <f>(P2214/100)*(K2214*$K$13)+(P2214/100)*(L2214*$L$13)+(P2214/100)*(M2214*$M$13)</f>
        <v>180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516</v>
      </c>
      <c r="Y2214" s="14">
        <f t="shared" si="721"/>
        <v>0</v>
      </c>
      <c r="Z2214" s="14">
        <f t="shared" si="722"/>
        <v>255</v>
      </c>
      <c r="AA2214" s="14">
        <f t="shared" si="723"/>
        <v>0</v>
      </c>
      <c r="AB2214" s="14">
        <f t="shared" si="725"/>
        <v>0</v>
      </c>
      <c r="AC2214" s="15">
        <f t="shared" si="724"/>
        <v>771</v>
      </c>
      <c r="AD2214" s="48">
        <f>(ROUND(AC2214-AC2204,1)/AC2204)</f>
        <v>0.20846394984326019</v>
      </c>
      <c r="AE2214" s="113"/>
      <c r="AF2214" s="60"/>
      <c r="AH2214" s="20"/>
    </row>
    <row r="2215" spans="1:34">
      <c r="A2215" s="99" t="s">
        <v>826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684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826.5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826.5</v>
      </c>
      <c r="AD2215" s="48">
        <f>(ROUND(AC2215-AC2204,1)/AC2204)</f>
        <v>0.29545454545454547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684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826.5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826.5</v>
      </c>
      <c r="AD2216" s="48">
        <f>(ROUND(AC2216-AC2204,1)/AC2204)</f>
        <v>0.29545454545454547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412.8</v>
      </c>
      <c r="T2217" s="14">
        <f>(O2217/100)*(K2217*$K$16)</f>
        <v>0</v>
      </c>
      <c r="U2217" s="14">
        <f>(P2217/100)*(K2217*$K$16)+(P2217/100)*(L2217*$L$16)</f>
        <v>72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540.79999999999995</v>
      </c>
      <c r="Y2217" s="14">
        <f t="shared" si="721"/>
        <v>0</v>
      </c>
      <c r="Z2217" s="14">
        <f t="shared" si="722"/>
        <v>152</v>
      </c>
      <c r="AA2217" s="14">
        <f t="shared" si="723"/>
        <v>0</v>
      </c>
      <c r="AB2217" s="14">
        <f t="shared" si="725"/>
        <v>0</v>
      </c>
      <c r="AC2217" s="15">
        <f t="shared" si="724"/>
        <v>692.8</v>
      </c>
      <c r="AD2217" s="48">
        <f>(ROUND(AC2217-AC2204,1)/AC2204)</f>
        <v>8.5893416927899688E-2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412.8</v>
      </c>
      <c r="T2218" s="14">
        <f>(O2218/100)*(K2218*$K$17)</f>
        <v>0</v>
      </c>
      <c r="U2218" s="14">
        <f>(P2218/100)*(K2218*$K$17)+(P2218/100)*(L2218*$L$17)</f>
        <v>72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540.79999999999995</v>
      </c>
      <c r="Y2218" s="14">
        <f t="shared" si="721"/>
        <v>0</v>
      </c>
      <c r="Z2218" s="14">
        <f t="shared" si="722"/>
        <v>152</v>
      </c>
      <c r="AA2218" s="14">
        <f t="shared" si="723"/>
        <v>0</v>
      </c>
      <c r="AB2218" s="14">
        <f t="shared" si="725"/>
        <v>0</v>
      </c>
      <c r="AC2218" s="15">
        <f t="shared" si="724"/>
        <v>692.8</v>
      </c>
      <c r="AD2218" s="48">
        <f>(ROUND(AC2218-AC2204,1)/AC2204)</f>
        <v>8.5893416927899688E-2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486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666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666</v>
      </c>
      <c r="AD2219" s="58"/>
      <c r="AE2219" s="113"/>
      <c r="AF2219" s="60"/>
      <c r="AH2219" s="20"/>
    </row>
    <row r="2220" spans="1:34">
      <c r="A2220" s="99" t="s">
        <v>793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604.79999999999995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748.8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748.8</v>
      </c>
      <c r="AD2220" s="48">
        <f>(ROUND(AC2220-AC2219,1)/AC2219)</f>
        <v>0.12432432432432432</v>
      </c>
      <c r="AE2220" s="113" t="s">
        <v>792</v>
      </c>
      <c r="AF2220" s="60"/>
      <c r="AH2220" s="20"/>
    </row>
    <row r="2221" spans="1:34">
      <c r="A2221" s="99" t="s">
        <v>794</v>
      </c>
      <c r="B2221" s="91">
        <v>16</v>
      </c>
      <c r="C2221" s="21" t="s">
        <v>827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453.6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633.6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633.6</v>
      </c>
      <c r="AD2221" s="48">
        <f>(ROUND(AC2221-AC2219,1)/AC2219)</f>
        <v>-4.8648648648648644E-2</v>
      </c>
      <c r="AE2221" s="113"/>
      <c r="AF2221" s="60"/>
      <c r="AH2221" s="20"/>
    </row>
    <row r="2222" spans="1:34">
      <c r="A2222" s="99" t="s">
        <v>795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453.6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633.6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633.6</v>
      </c>
      <c r="AD2222" s="48">
        <f>(ROUND(AC2222-AC2219,1)/AC2219)</f>
        <v>-4.8648648648648644E-2</v>
      </c>
      <c r="AE2222" s="113"/>
      <c r="AF2222" s="60"/>
      <c r="AH2222" s="20"/>
    </row>
    <row r="2223" spans="1:34">
      <c r="A2223" s="99" t="s">
        <v>796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453.6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633.6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633.6</v>
      </c>
      <c r="AD2223" s="48">
        <f>(ROUND(AC2223-AC2219,1)/AC2219)</f>
        <v>-4.8648648648648644E-2</v>
      </c>
      <c r="AE2223" s="113"/>
      <c r="AF2223" s="60"/>
      <c r="AH2223" s="20"/>
    </row>
    <row r="2224" spans="1:34">
      <c r="A2224" s="99" t="s">
        <v>646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453.6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633.6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633.6</v>
      </c>
      <c r="AD2224" s="48">
        <f>(ROUND(AC2224-AC2219,1)/AC2219)</f>
        <v>-4.8648648648648644E-2</v>
      </c>
      <c r="AE2224" s="113"/>
      <c r="AF2224" s="60"/>
      <c r="AH2224" s="20"/>
    </row>
    <row r="2225" spans="1:34">
      <c r="A2225" s="99" t="s">
        <v>587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157.94999999999999</v>
      </c>
      <c r="T2225" s="14">
        <f>(O2225/100)*(K2225*$K$9)</f>
        <v>427.5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216.45</v>
      </c>
      <c r="Y2225" s="14">
        <f t="shared" si="727"/>
        <v>577.5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794</v>
      </c>
      <c r="AD2225" s="48">
        <f>(ROUND(AC2225-AC2219,1)/AC2219)</f>
        <v>0.19219219219219219</v>
      </c>
      <c r="AE2225" s="113"/>
      <c r="AF2225" s="60"/>
      <c r="AH2225" s="20"/>
    </row>
    <row r="2226" spans="1:34">
      <c r="A2226" s="99" t="s">
        <v>822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300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0</v>
      </c>
      <c r="T2226" s="14">
        <f>(O2226/100)*(K2226*$J$10)</f>
        <v>0</v>
      </c>
      <c r="U2226" s="14">
        <f>(P2226/100)*(K2226*$K$10)+(P2226/100)*(L2226*$L$10)</f>
        <v>0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58.5</v>
      </c>
      <c r="Y2226" s="14">
        <f t="shared" si="727"/>
        <v>0</v>
      </c>
      <c r="Z2226" s="14">
        <f t="shared" si="728"/>
        <v>300</v>
      </c>
      <c r="AA2226" s="14">
        <f t="shared" si="729"/>
        <v>0</v>
      </c>
      <c r="AB2226" s="14">
        <f t="shared" si="731"/>
        <v>0</v>
      </c>
      <c r="AC2226" s="15">
        <f t="shared" si="730"/>
        <v>358.5</v>
      </c>
      <c r="AD2226" s="48">
        <f>(ROUND(AC2226-AC2219,1)/AC2219)</f>
        <v>-0.46171171171171171</v>
      </c>
      <c r="AE2226" s="113"/>
      <c r="AF2226" s="60"/>
      <c r="AH2226" s="20"/>
    </row>
    <row r="2227" spans="1:34">
      <c r="A2227" s="99" t="s">
        <v>823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157.94999999999999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427.5</v>
      </c>
      <c r="W2227" s="14">
        <f>(R2227/100)*(K2227*$K$11)+(R2227/100)*(L2227*$L$11)</f>
        <v>0</v>
      </c>
      <c r="X2227" s="14">
        <f t="shared" si="726"/>
        <v>216.45</v>
      </c>
      <c r="Y2227" s="14">
        <f t="shared" si="727"/>
        <v>0</v>
      </c>
      <c r="Z2227" s="14">
        <f t="shared" si="728"/>
        <v>0</v>
      </c>
      <c r="AA2227" s="14">
        <f t="shared" si="729"/>
        <v>577.5</v>
      </c>
      <c r="AB2227" s="14">
        <f t="shared" si="731"/>
        <v>0</v>
      </c>
      <c r="AC2227" s="15">
        <f t="shared" si="730"/>
        <v>794</v>
      </c>
      <c r="AD2227" s="48">
        <f>(ROUND(AC2227-AC2219,1)/AC2219)</f>
        <v>0.19219219219219219</v>
      </c>
      <c r="AE2227" s="113"/>
      <c r="AF2227" s="60"/>
      <c r="AH2227" s="20"/>
    </row>
    <row r="2228" spans="1:34">
      <c r="A2228" s="99" t="s">
        <v>824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157.94999999999999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427.5</v>
      </c>
      <c r="X2228" s="14">
        <f t="shared" si="726"/>
        <v>216.45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577.5</v>
      </c>
      <c r="AC2228" s="15">
        <f t="shared" si="730"/>
        <v>794</v>
      </c>
      <c r="AD2228" s="48">
        <f>(ROUND(AC2228-AC2219,1)/AC2219)</f>
        <v>0.19219219219219219</v>
      </c>
      <c r="AE2228" s="113"/>
      <c r="AF2228" s="60"/>
      <c r="AH2228" s="20"/>
    </row>
    <row r="2229" spans="1:34">
      <c r="A2229" s="99" t="s">
        <v>825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668.25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803.25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803.3</v>
      </c>
      <c r="AD2229" s="48">
        <f>(ROUND(AC2229-AC2219,1)/AC2219)</f>
        <v>0.20615615615615618</v>
      </c>
      <c r="AE2229" s="113"/>
      <c r="AF2229" s="60"/>
      <c r="AH2229" s="20"/>
    </row>
    <row r="2230" spans="1:34">
      <c r="A2230" s="99" t="s">
        <v>826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668.25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803.25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803.3</v>
      </c>
      <c r="AD2230" s="48">
        <f>(ROUND(AC2230-AC2219,1)/AC2219)</f>
        <v>0.20615615615615618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668.25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803.25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803.3</v>
      </c>
      <c r="AD2231" s="48">
        <f>(ROUND(AC2231-AC2219,1)/AC2219)</f>
        <v>0.20615615615615618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604.79999999999995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748.8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748.8</v>
      </c>
      <c r="AD2232" s="48">
        <f>(ROUND(AC2232-AC2219,1)/AC2219)</f>
        <v>0.12432432432432432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477.36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621.36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621.4</v>
      </c>
      <c r="AD2233" s="48">
        <f>(ROUND(AC2233-AC2219,1)/AC2219)</f>
        <v>-6.6966966966966968E-2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528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704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704</v>
      </c>
      <c r="AD2234" s="58" t="s">
        <v>328</v>
      </c>
      <c r="AE2234" s="113"/>
      <c r="AF2234" s="60"/>
      <c r="AH2234" s="20"/>
    </row>
    <row r="2235" spans="1:34">
      <c r="A2235" s="99" t="s">
        <v>793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661.7600000000001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802.56000000000017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802.6</v>
      </c>
      <c r="AD2235" s="48">
        <f>(ROUND(AC2235-AC2234,1)/AC2234)</f>
        <v>0.14005681818181817</v>
      </c>
      <c r="AE2235" s="113" t="s">
        <v>792</v>
      </c>
      <c r="AF2235" s="60"/>
      <c r="AH2235" s="20"/>
    </row>
    <row r="2236" spans="1:34">
      <c r="A2236" s="99" t="s">
        <v>794</v>
      </c>
      <c r="B2236" s="93">
        <v>20</v>
      </c>
      <c r="C2236" s="21" t="s">
        <v>827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492.8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668.8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668.8</v>
      </c>
      <c r="AD2236" s="48">
        <f>(ROUND(AC2236-AC2234,1)/AC2234)</f>
        <v>-0.05</v>
      </c>
      <c r="AE2236" s="113"/>
      <c r="AF2236" s="60"/>
      <c r="AH2236" s="20"/>
    </row>
    <row r="2237" spans="1:34">
      <c r="A2237" s="99" t="s">
        <v>795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492.8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668.8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668.8</v>
      </c>
      <c r="AD2237" s="48">
        <f>(ROUND(AC2237-AC2234,1)/AC2234)</f>
        <v>-0.05</v>
      </c>
      <c r="AE2237" s="113"/>
      <c r="AF2237" s="60"/>
      <c r="AH2237" s="20"/>
    </row>
    <row r="2238" spans="1:34">
      <c r="A2238" s="99" t="s">
        <v>796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492.8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668.8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668.8</v>
      </c>
      <c r="AD2238" s="48">
        <f>(ROUND(AC2238-AC2234,1)/AC2234)</f>
        <v>-0.05</v>
      </c>
      <c r="AE2238" s="113"/>
      <c r="AF2238" s="60"/>
      <c r="AH2238" s="20"/>
    </row>
    <row r="2239" spans="1:34">
      <c r="A2239" s="99" t="s">
        <v>646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492.8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668.8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668.8</v>
      </c>
      <c r="AD2239" s="48">
        <f>(ROUND(AC2239-AC2234,1)/AC2234)</f>
        <v>-0.05</v>
      </c>
      <c r="AE2239" s="113"/>
      <c r="AF2239" s="60"/>
      <c r="AH2239" s="20"/>
    </row>
    <row r="2240" spans="1:34">
      <c r="A2240" s="99" t="s">
        <v>587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248.82000000000002</v>
      </c>
      <c r="T2240" s="14">
        <f>(O2240/100)*(K2240*$K$9)</f>
        <v>382.5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306.02000000000004</v>
      </c>
      <c r="Y2240" s="14">
        <f t="shared" si="727"/>
        <v>532.5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838.5</v>
      </c>
      <c r="AD2240" s="48">
        <f>(ROUND(AC2240-AC2234,1)/AC2234)</f>
        <v>0.19105113636363635</v>
      </c>
      <c r="AE2240" s="113"/>
      <c r="AF2240" s="60"/>
      <c r="AH2240" s="20"/>
    </row>
    <row r="2241" spans="1:34">
      <c r="A2241" s="99" t="s">
        <v>822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300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0</v>
      </c>
      <c r="T2241" s="14">
        <f>(O2241/100)*(K2241*$J$10)</f>
        <v>0</v>
      </c>
      <c r="U2241" s="14">
        <f>(P2241/100)*(K2241*$K$10)+(P2241/100)*(L2241*$L$10)</f>
        <v>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57.2</v>
      </c>
      <c r="Y2241" s="14">
        <f t="shared" si="727"/>
        <v>0</v>
      </c>
      <c r="Z2241" s="14">
        <f t="shared" si="728"/>
        <v>300</v>
      </c>
      <c r="AA2241" s="14">
        <f t="shared" si="729"/>
        <v>0</v>
      </c>
      <c r="AB2241" s="14">
        <f t="shared" si="733"/>
        <v>0</v>
      </c>
      <c r="AC2241" s="15">
        <f t="shared" si="732"/>
        <v>357.2</v>
      </c>
      <c r="AD2241" s="48">
        <f>(ROUND(AC2241-AC2234,1)/AC2234)</f>
        <v>-0.49261363636363636</v>
      </c>
      <c r="AE2241" s="113"/>
      <c r="AF2241" s="60"/>
      <c r="AH2241" s="20"/>
    </row>
    <row r="2242" spans="1:34">
      <c r="A2242" s="99" t="s">
        <v>823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102.96000000000001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540</v>
      </c>
      <c r="W2242" s="14">
        <f>(R2242/100)*(K2242*$K$11)+(R2242/100)*(L2242*$L$11)</f>
        <v>0</v>
      </c>
      <c r="X2242" s="14">
        <f t="shared" si="726"/>
        <v>160.16000000000003</v>
      </c>
      <c r="Y2242" s="14">
        <f t="shared" si="727"/>
        <v>0</v>
      </c>
      <c r="Z2242" s="14">
        <f t="shared" si="728"/>
        <v>0</v>
      </c>
      <c r="AA2242" s="14">
        <f t="shared" si="729"/>
        <v>690</v>
      </c>
      <c r="AB2242" s="14">
        <f t="shared" si="733"/>
        <v>0</v>
      </c>
      <c r="AC2242" s="15">
        <f t="shared" si="732"/>
        <v>850.2</v>
      </c>
      <c r="AD2242" s="48">
        <f>(ROUND(AC2242-AC2234,1)/AC2234)</f>
        <v>0.20767045454545452</v>
      </c>
      <c r="AE2242" s="113"/>
      <c r="AF2242" s="60"/>
      <c r="AH2242" s="20"/>
    </row>
    <row r="2243" spans="1:34">
      <c r="A2243" s="99" t="s">
        <v>824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188.76000000000002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450</v>
      </c>
      <c r="X2243" s="14">
        <f t="shared" si="726"/>
        <v>245.96000000000004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600</v>
      </c>
      <c r="AC2243" s="15">
        <f t="shared" si="732"/>
        <v>846</v>
      </c>
      <c r="AD2243" s="48">
        <f>(ROUND(AC2243-AC2234,1)/AC2234)</f>
        <v>0.20170454545454544</v>
      </c>
      <c r="AE2243" s="113"/>
      <c r="AF2243" s="60"/>
      <c r="AH2243" s="20"/>
    </row>
    <row r="2244" spans="1:34">
      <c r="A2244" s="99" t="s">
        <v>825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554.4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686.4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686.4</v>
      </c>
      <c r="AD2244" s="48">
        <f>(ROUND(AC2244-AC2234,1)/AC2234)</f>
        <v>-2.5000000000000001E-2</v>
      </c>
      <c r="AE2244" s="113"/>
      <c r="AF2244" s="60"/>
      <c r="AH2244" s="20"/>
    </row>
    <row r="2245" spans="1:34">
      <c r="A2245" s="99" t="s">
        <v>826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680.4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848.4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848.4</v>
      </c>
      <c r="AD2245" s="48">
        <f>(ROUND(AC2245-AC2234,1)/AC2234)</f>
        <v>0.20511363636363636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680.4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848.4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848.4</v>
      </c>
      <c r="AD2246" s="48">
        <f>(ROUND(AC2246-AC2234,1)/AC2234)</f>
        <v>0.20511363636363636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689.92000000000007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830.72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830.7</v>
      </c>
      <c r="AD2247" s="48">
        <f>(ROUND(AC2247-AC2234,1)/AC2234)</f>
        <v>0.1799715909090909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556.16000000000008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696.96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697</v>
      </c>
      <c r="AD2248" s="48">
        <f>(ROUND(AC2248-AC2234,1)/AC2234)</f>
        <v>-9.943181818181818E-3</v>
      </c>
      <c r="AE2248" s="113"/>
      <c r="AF2248" s="60"/>
      <c r="AH2248" s="20"/>
    </row>
    <row r="2249" spans="1:34">
      <c r="A2249" s="106" t="s">
        <v>0</v>
      </c>
      <c r="B2249" s="90" t="s">
        <v>574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480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680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680</v>
      </c>
      <c r="AD2249" s="58"/>
      <c r="AE2249" s="113"/>
      <c r="AF2249" s="60"/>
      <c r="AH2249" s="20"/>
    </row>
    <row r="2250" spans="1:34">
      <c r="A2250" s="99" t="s">
        <v>793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672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832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832</v>
      </c>
      <c r="AD2250" s="48">
        <f>(ROUND(AC2250-AC2249,1)/AC2249)</f>
        <v>0.22352941176470589</v>
      </c>
      <c r="AE2250" s="113" t="s">
        <v>792</v>
      </c>
      <c r="AF2250" s="60"/>
      <c r="AH2250" s="20"/>
    </row>
    <row r="2251" spans="1:34">
      <c r="A2251" s="99" t="s">
        <v>794</v>
      </c>
      <c r="B2251" s="91">
        <v>18</v>
      </c>
      <c r="C2251" s="21" t="s">
        <v>827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448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648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648</v>
      </c>
      <c r="AD2251" s="48">
        <f>(ROUND(AC2251-AC2249,1)/AC2249)</f>
        <v>-4.7058823529411764E-2</v>
      </c>
      <c r="AE2251" s="113"/>
      <c r="AF2251" s="60"/>
      <c r="AH2251" s="20"/>
    </row>
    <row r="2252" spans="1:34">
      <c r="A2252" s="99" t="s">
        <v>795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448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648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648</v>
      </c>
      <c r="AD2252" s="48">
        <f>(ROUND(AC2252-AC2249,1)/AC2249)</f>
        <v>-4.7058823529411764E-2</v>
      </c>
      <c r="AE2252" s="113"/>
      <c r="AF2252" s="60"/>
      <c r="AH2252" s="20"/>
    </row>
    <row r="2253" spans="1:34">
      <c r="A2253" s="99" t="s">
        <v>796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448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648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648</v>
      </c>
      <c r="AD2253" s="48">
        <f>(ROUND(AC2253-AC2249,1)/AC2249)</f>
        <v>-4.7058823529411764E-2</v>
      </c>
      <c r="AE2253" s="113"/>
      <c r="AF2253" s="60"/>
      <c r="AH2253" s="20"/>
    </row>
    <row r="2254" spans="1:34">
      <c r="A2254" s="99" t="s">
        <v>646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448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648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648</v>
      </c>
      <c r="AD2254" s="48">
        <f>(ROUND(AC2254-AC2249,1)/AC2249)</f>
        <v>-4.7058823529411764E-2</v>
      </c>
      <c r="AE2254" s="113"/>
      <c r="AF2254" s="60"/>
      <c r="AH2254" s="20"/>
    </row>
    <row r="2255" spans="1:34">
      <c r="A2255" s="99" t="s">
        <v>587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156</v>
      </c>
      <c r="T2255" s="14">
        <f>(O2255/100)*(K2255*$K$9)</f>
        <v>420.75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221</v>
      </c>
      <c r="Y2255" s="14">
        <f t="shared" si="735"/>
        <v>585.75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806.8</v>
      </c>
      <c r="AD2255" s="48">
        <f>(ROUND(AC2255-AC2249,1)/AC2249)</f>
        <v>0.18647058823529411</v>
      </c>
      <c r="AE2255" s="113"/>
      <c r="AF2255" s="60"/>
      <c r="AH2255" s="20"/>
    </row>
    <row r="2256" spans="1:34">
      <c r="A2256" s="99" t="s">
        <v>822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330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0</v>
      </c>
      <c r="T2256" s="14">
        <f>(O2256/100)*(K2256*$J$10)</f>
        <v>0</v>
      </c>
      <c r="U2256" s="14">
        <f>(P2256/100)*(K2256*$K$10)+(P2256/100)*(L2256*$L$10)</f>
        <v>0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65</v>
      </c>
      <c r="Y2256" s="14">
        <f t="shared" si="735"/>
        <v>0</v>
      </c>
      <c r="Z2256" s="14">
        <f t="shared" si="736"/>
        <v>330</v>
      </c>
      <c r="AA2256" s="14">
        <f t="shared" si="737"/>
        <v>0</v>
      </c>
      <c r="AB2256" s="14">
        <f t="shared" si="739"/>
        <v>0</v>
      </c>
      <c r="AC2256" s="15">
        <f t="shared" si="738"/>
        <v>395</v>
      </c>
      <c r="AD2256" s="48">
        <f>(ROUND(AC2256-AC2249,1)/AC2249)</f>
        <v>-0.41911764705882354</v>
      </c>
      <c r="AE2256" s="113"/>
      <c r="AF2256" s="60"/>
      <c r="AH2256" s="20"/>
    </row>
    <row r="2257" spans="1:34">
      <c r="A2257" s="99" t="s">
        <v>823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156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420.75</v>
      </c>
      <c r="W2257" s="14">
        <f>(R2257/100)*(K2257*$K$11)+(R2257/100)*(L2257*$L$11)</f>
        <v>0</v>
      </c>
      <c r="X2257" s="14">
        <f t="shared" si="734"/>
        <v>221</v>
      </c>
      <c r="Y2257" s="14">
        <f t="shared" si="735"/>
        <v>0</v>
      </c>
      <c r="Z2257" s="14">
        <f t="shared" si="736"/>
        <v>0</v>
      </c>
      <c r="AA2257" s="14">
        <f t="shared" si="737"/>
        <v>585.75</v>
      </c>
      <c r="AB2257" s="14">
        <f t="shared" si="739"/>
        <v>0</v>
      </c>
      <c r="AC2257" s="15">
        <f t="shared" si="738"/>
        <v>806.8</v>
      </c>
      <c r="AD2257" s="48">
        <f>(ROUND(AC2257-AC2249,1)/AC2249)</f>
        <v>0.18647058823529411</v>
      </c>
      <c r="AE2257" s="113"/>
      <c r="AF2257" s="60"/>
      <c r="AH2257" s="20"/>
    </row>
    <row r="2258" spans="1:34">
      <c r="A2258" s="99" t="s">
        <v>824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156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420.75</v>
      </c>
      <c r="X2258" s="14">
        <f t="shared" si="734"/>
        <v>221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585.75</v>
      </c>
      <c r="AC2258" s="15">
        <f t="shared" si="738"/>
        <v>806.8</v>
      </c>
      <c r="AD2258" s="48">
        <f>(ROUND(AC2258-AC2249,1)/AC2249)</f>
        <v>0.18647058823529411</v>
      </c>
      <c r="AE2258" s="113"/>
      <c r="AF2258" s="60"/>
      <c r="AH2258" s="20"/>
    </row>
    <row r="2259" spans="1:34">
      <c r="A2259" s="99" t="s">
        <v>825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675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825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825</v>
      </c>
      <c r="AD2259" s="48">
        <f>(ROUND(AC2259-AC2249,1)/AC2249)</f>
        <v>0.21323529411764705</v>
      </c>
      <c r="AE2259" s="113"/>
      <c r="AF2259" s="60"/>
      <c r="AH2259" s="20"/>
    </row>
    <row r="2260" spans="1:34">
      <c r="A2260" s="99" t="s">
        <v>826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675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825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825</v>
      </c>
      <c r="AD2260" s="48">
        <f>(ROUND(AC2260-AC2249,1)/AC2249)</f>
        <v>0.21323529411764705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675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825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825</v>
      </c>
      <c r="AD2261" s="48">
        <f>(ROUND(AC2261-AC2249,1)/AC2249)</f>
        <v>0.21323529411764705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560.79999999999995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720.8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720.8</v>
      </c>
      <c r="AD2262" s="48">
        <f>(ROUND(AC2262-AC2249,1)/AC2249)</f>
        <v>0.06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560.79999999999995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720.8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720.8</v>
      </c>
      <c r="AD2263" s="48">
        <f>(ROUND(AC2263-AC2249,1)/AC2249)</f>
        <v>0.06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510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680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680</v>
      </c>
      <c r="AD2264" s="58"/>
      <c r="AE2264" s="113"/>
      <c r="AF2264" s="60"/>
      <c r="AH2264" s="20"/>
    </row>
    <row r="2265" spans="1:34">
      <c r="A2265" s="99" t="s">
        <v>793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612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748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748</v>
      </c>
      <c r="AD2265" s="48">
        <f>(ROUND(AC2265-AC2264,1)/AC2264)</f>
        <v>0.1</v>
      </c>
      <c r="AE2265" s="113" t="s">
        <v>792</v>
      </c>
      <c r="AF2265" s="60"/>
      <c r="AH2265" s="20"/>
    </row>
    <row r="2266" spans="1:34">
      <c r="A2266" s="99" t="s">
        <v>794</v>
      </c>
      <c r="B2266" s="93">
        <v>20</v>
      </c>
      <c r="C2266" s="21" t="s">
        <v>827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476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646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646</v>
      </c>
      <c r="AD2266" s="48">
        <f>(ROUND(AC2266-AC2264,1)/AC2264)</f>
        <v>-0.05</v>
      </c>
      <c r="AE2266" s="113"/>
      <c r="AF2266" s="60"/>
      <c r="AH2266" s="20"/>
    </row>
    <row r="2267" spans="1:34">
      <c r="A2267" s="99" t="s">
        <v>795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476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646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646</v>
      </c>
      <c r="AD2267" s="48">
        <f>(ROUND(AC2267-AC2264,1)/AC2264)</f>
        <v>-0.05</v>
      </c>
      <c r="AE2267" s="113"/>
      <c r="AF2267" s="60"/>
      <c r="AH2267" s="20"/>
    </row>
    <row r="2268" spans="1:34">
      <c r="A2268" s="99" t="s">
        <v>796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476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646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646</v>
      </c>
      <c r="AD2268" s="48">
        <f>(ROUND(AC2268-AC2264,1)/AC2264)</f>
        <v>-0.05</v>
      </c>
      <c r="AE2268" s="113"/>
      <c r="AF2268" s="60"/>
      <c r="AH2268" s="20"/>
    </row>
    <row r="2269" spans="1:34">
      <c r="A2269" s="99" t="s">
        <v>646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476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646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646</v>
      </c>
      <c r="AD2269" s="48">
        <f>(ROUND(AC2269-AC2264,1)/AC2264)</f>
        <v>-0.05</v>
      </c>
      <c r="AE2269" s="113"/>
      <c r="AF2269" s="60"/>
      <c r="AH2269" s="20"/>
    </row>
    <row r="2270" spans="1:34">
      <c r="A2270" s="99" t="s">
        <v>587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675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862.5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862.5</v>
      </c>
      <c r="AD2270" s="48">
        <f>(ROUND(AC2270-AC2264,1)/AC2264)</f>
        <v>0.26838235294117646</v>
      </c>
      <c r="AE2270" s="113"/>
      <c r="AF2270" s="60"/>
      <c r="AH2270" s="20"/>
    </row>
    <row r="2271" spans="1:34">
      <c r="A2271" s="99" t="s">
        <v>822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375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0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375</v>
      </c>
      <c r="AA2271" s="14">
        <f t="shared" si="743"/>
        <v>0</v>
      </c>
      <c r="AB2271" s="14">
        <f t="shared" si="745"/>
        <v>0</v>
      </c>
      <c r="AC2271" s="15">
        <f t="shared" si="744"/>
        <v>375</v>
      </c>
      <c r="AD2271" s="48">
        <f>(ROUND(AC2271-AC2264,1)/AC2264)</f>
        <v>-0.4485294117647059</v>
      </c>
      <c r="AE2271" s="113"/>
      <c r="AF2271" s="60"/>
      <c r="AH2271" s="20"/>
    </row>
    <row r="2272" spans="1:34">
      <c r="A2272" s="99" t="s">
        <v>823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562.5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750</v>
      </c>
      <c r="AB2272" s="14">
        <f t="shared" si="745"/>
        <v>0</v>
      </c>
      <c r="AC2272" s="15">
        <f t="shared" si="744"/>
        <v>750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824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562.5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750</v>
      </c>
      <c r="AC2273" s="15">
        <f t="shared" si="744"/>
        <v>750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825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688.5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816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816</v>
      </c>
      <c r="AD2274" s="48">
        <f>(ROUND(AC2274-AC2264,1)/AC2264)</f>
        <v>0.2</v>
      </c>
      <c r="AE2274" s="113"/>
      <c r="AF2274" s="60"/>
      <c r="AH2274" s="20"/>
    </row>
    <row r="2275" spans="1:34">
      <c r="A2275" s="99" t="s">
        <v>826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643.5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808.5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808.5</v>
      </c>
      <c r="AD2275" s="48">
        <f>(ROUND(AC2275-AC2264,1)/AC2264)</f>
        <v>0.18897058823529411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643.5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808.5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808.5</v>
      </c>
      <c r="AD2276" s="48">
        <f>(ROUND(AC2276-AC2264,1)/AC2264)</f>
        <v>0.18897058823529411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612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748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748</v>
      </c>
      <c r="AD2277" s="48">
        <f>(ROUND(AC2277-AC2264,1)/AC2264)</f>
        <v>0.1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612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748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748</v>
      </c>
      <c r="AD2278" s="48">
        <f>(ROUND(AC2278-AC2264,1)/AC2264)</f>
        <v>0.1</v>
      </c>
      <c r="AE2278" s="113"/>
      <c r="AF2278" s="60"/>
      <c r="AH2278" s="20"/>
    </row>
    <row r="2279" spans="1:34">
      <c r="A2279" s="107"/>
      <c r="B2279" s="152" t="s">
        <v>101</v>
      </c>
      <c r="C2279" s="152"/>
      <c r="D2279" s="152"/>
      <c r="E2279" s="152"/>
      <c r="F2279" s="152"/>
      <c r="G2279" s="152"/>
      <c r="H2279" s="152"/>
      <c r="I2279" s="152"/>
      <c r="J2279" s="152"/>
      <c r="K2279" s="152"/>
      <c r="L2279" s="152"/>
      <c r="M2279" s="152"/>
      <c r="N2279" s="152"/>
      <c r="O2279" s="152"/>
      <c r="P2279" s="152"/>
      <c r="Q2279" s="152"/>
      <c r="R2279" s="152"/>
      <c r="S2279" s="152"/>
      <c r="T2279" s="152"/>
      <c r="U2279" s="152"/>
      <c r="V2279" s="152"/>
      <c r="W2279" s="152"/>
      <c r="X2279" s="152"/>
      <c r="Y2279" s="152"/>
      <c r="Z2279" s="152"/>
      <c r="AA2279" s="152"/>
      <c r="AB2279" s="152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556.79999999999995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788.8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788.8</v>
      </c>
      <c r="AD2280" s="48">
        <v>0</v>
      </c>
      <c r="AE2280" s="113" t="s">
        <v>792</v>
      </c>
      <c r="AF2280" s="60"/>
      <c r="AH2280" s="20"/>
    </row>
    <row r="2281" spans="1:34">
      <c r="A2281" s="99" t="s">
        <v>793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714.56000000000017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900.1600000000002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900.2</v>
      </c>
      <c r="AD2281" s="48">
        <f>(ROUND(AC2281-AC2280,1)/AC2280)</f>
        <v>0.14122718052738339</v>
      </c>
      <c r="AE2281" s="113"/>
      <c r="AF2281" s="60"/>
      <c r="AH2281" s="20"/>
    </row>
    <row r="2282" spans="1:34">
      <c r="A2282" s="99" t="s">
        <v>794</v>
      </c>
      <c r="B2282" s="87">
        <v>12</v>
      </c>
      <c r="C2282" s="21" t="s">
        <v>827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519.67999999999995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751.68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751.7</v>
      </c>
      <c r="AD2282" s="48">
        <f>(ROUND(AC2282-AC2280,1)/AC2280)</f>
        <v>-4.7033468559837734E-2</v>
      </c>
      <c r="AE2282" s="113"/>
      <c r="AF2282" s="60"/>
      <c r="AH2282" s="20"/>
    </row>
    <row r="2283" spans="1:34">
      <c r="A2283" s="99" t="s">
        <v>795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519.67999999999995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751.68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751.7</v>
      </c>
      <c r="AD2283" s="48">
        <f>(ROUND(AC2283-AC2280,1)/AC2280)</f>
        <v>-4.7033468559837734E-2</v>
      </c>
      <c r="AE2283" s="113"/>
      <c r="AF2283" s="60"/>
      <c r="AH2283" s="20"/>
    </row>
    <row r="2284" spans="1:34">
      <c r="A2284" s="99" t="s">
        <v>796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519.67999999999995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751.68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751.7</v>
      </c>
      <c r="AD2284" s="48">
        <f>(ROUND(AC2284-AC2280,1)/AC2280)</f>
        <v>-4.7033468559837734E-2</v>
      </c>
      <c r="AE2284" s="113"/>
      <c r="AF2284" s="60"/>
      <c r="AH2284" s="20"/>
    </row>
    <row r="2285" spans="1:34">
      <c r="A2285" s="99" t="s">
        <v>646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519.67999999999995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751.68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751.7</v>
      </c>
      <c r="AD2285" s="48">
        <f>(ROUND(AC2285-AC2280,1)/AC2280)</f>
        <v>-4.7033468559837734E-2</v>
      </c>
      <c r="AE2285" s="113"/>
      <c r="AF2285" s="60"/>
      <c r="AH2285" s="20"/>
    </row>
    <row r="2286" spans="1:34">
      <c r="A2286" s="99" t="s">
        <v>587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180.96</v>
      </c>
      <c r="T2286" s="14">
        <f>(O2286/100)*(K2286*$K$9)</f>
        <v>478.125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256.36</v>
      </c>
      <c r="Y2286" s="14">
        <f t="shared" si="747"/>
        <v>665.625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922</v>
      </c>
      <c r="AD2286" s="48">
        <f>(ROUND(AC2286-AC2280,1)/AC2280)</f>
        <v>0.16886409736308317</v>
      </c>
      <c r="AE2286" s="113"/>
      <c r="AF2286" s="60"/>
      <c r="AH2286" s="20"/>
    </row>
    <row r="2287" spans="1:34">
      <c r="A2287" s="99" t="s">
        <v>822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375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0</v>
      </c>
      <c r="T2287" s="14">
        <f>(O2287/100)*(K2287*$J$10)</f>
        <v>0</v>
      </c>
      <c r="U2287" s="14">
        <f>(P2287/100)*(K2287*$K$10)+(P2287/100)*(L2287*$L$10)</f>
        <v>0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75.400000000000006</v>
      </c>
      <c r="Y2287" s="14">
        <f t="shared" si="747"/>
        <v>0</v>
      </c>
      <c r="Z2287" s="14">
        <f t="shared" si="748"/>
        <v>375</v>
      </c>
      <c r="AA2287" s="14">
        <f t="shared" si="749"/>
        <v>0</v>
      </c>
      <c r="AB2287" s="14">
        <f t="shared" si="751"/>
        <v>0</v>
      </c>
      <c r="AC2287" s="15">
        <f t="shared" si="750"/>
        <v>450.4</v>
      </c>
      <c r="AD2287" s="48">
        <f>(ROUND(AC2287-AC2280,1)/AC2280)</f>
        <v>-0.42900608519269778</v>
      </c>
      <c r="AE2287" s="113"/>
      <c r="AF2287" s="60"/>
      <c r="AH2287" s="20"/>
    </row>
    <row r="2288" spans="1:34">
      <c r="A2288" s="99" t="s">
        <v>823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180.96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478.125</v>
      </c>
      <c r="W2288" s="14">
        <f>(R2288/100)*(K2288*$K$11)+(R2288/100)*(L2288*$L$11)</f>
        <v>0</v>
      </c>
      <c r="X2288" s="14">
        <f t="shared" si="746"/>
        <v>256.36</v>
      </c>
      <c r="Y2288" s="14">
        <f t="shared" si="747"/>
        <v>0</v>
      </c>
      <c r="Z2288" s="14">
        <f t="shared" si="748"/>
        <v>0</v>
      </c>
      <c r="AA2288" s="14">
        <f t="shared" si="749"/>
        <v>665.625</v>
      </c>
      <c r="AB2288" s="14">
        <f t="shared" si="751"/>
        <v>0</v>
      </c>
      <c r="AC2288" s="15">
        <f t="shared" si="750"/>
        <v>922</v>
      </c>
      <c r="AD2288" s="48">
        <f>(ROUND(AC2288-AC2280,1)/AC2280)</f>
        <v>0.16886409736308317</v>
      </c>
      <c r="AE2288" s="113"/>
      <c r="AF2288" s="60"/>
      <c r="AH2288" s="20"/>
    </row>
    <row r="2289" spans="1:34">
      <c r="A2289" s="99" t="s">
        <v>824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180.96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478.125</v>
      </c>
      <c r="X2289" s="14">
        <f t="shared" si="746"/>
        <v>256.36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665.625</v>
      </c>
      <c r="AC2289" s="15">
        <f t="shared" si="750"/>
        <v>922</v>
      </c>
      <c r="AD2289" s="48">
        <f>(ROUND(AC2289-AC2280,1)/AC2280)</f>
        <v>0.16886409736308317</v>
      </c>
      <c r="AE2289" s="113"/>
      <c r="AF2289" s="60"/>
      <c r="AH2289" s="20"/>
    </row>
    <row r="2290" spans="1:34">
      <c r="A2290" s="99" t="s">
        <v>825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783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957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957</v>
      </c>
      <c r="AD2290" s="48">
        <f>(ROUND(AC2290-AC2280,1)/AC2280)</f>
        <v>0.21323529411764705</v>
      </c>
      <c r="AE2290" s="113"/>
      <c r="AF2290" s="60"/>
      <c r="AH2290" s="20"/>
    </row>
    <row r="2291" spans="1:34">
      <c r="A2291" s="99" t="s">
        <v>826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783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957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957</v>
      </c>
      <c r="AD2291" s="48">
        <f>(ROUND(AC2291-AC2280,1)/AC2280)</f>
        <v>0.21323529411764705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783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957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957</v>
      </c>
      <c r="AD2292" s="48">
        <f>(ROUND(AC2292-AC2280,1)/AC2280)</f>
        <v>0.21323529411764705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705.28000000000009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890.88000000000011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890.9</v>
      </c>
      <c r="AD2293" s="48">
        <f>(ROUND(AC2293-AC2280,1)/AC2280)</f>
        <v>0.1294371196754564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570.72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756.32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756.3</v>
      </c>
      <c r="AD2294" s="48">
        <f>(ROUND(AC2294-AC2280,1)/AC2280)</f>
        <v>-4.1201825557809331E-2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496.79999999999995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772.8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772.8</v>
      </c>
      <c r="AD2295" s="58">
        <v>0</v>
      </c>
      <c r="AE2295" s="113" t="s">
        <v>792</v>
      </c>
      <c r="AF2295" s="60"/>
      <c r="AH2295" s="20"/>
    </row>
    <row r="2296" spans="1:34">
      <c r="A2296" s="99" t="s">
        <v>793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695.52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916.31999999999994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916.3</v>
      </c>
      <c r="AD2296" s="48">
        <f>(ROUND(AC2296-AC2295,1)/AC2295)</f>
        <v>0.18568840579710147</v>
      </c>
      <c r="AE2296" s="113"/>
      <c r="AF2296" s="60"/>
      <c r="AH2296" s="20"/>
    </row>
    <row r="2297" spans="1:34">
      <c r="A2297" s="99" t="s">
        <v>794</v>
      </c>
      <c r="B2297" s="89">
        <v>18</v>
      </c>
      <c r="C2297" s="21" t="s">
        <v>827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463.68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739.68000000000006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739.7</v>
      </c>
      <c r="AD2297" s="48">
        <f>(ROUND(AC2297-AC2295,1)/AC2295)</f>
        <v>-4.2831262939958599E-2</v>
      </c>
      <c r="AE2297" s="113"/>
      <c r="AF2297" s="60"/>
      <c r="AH2297" s="20"/>
    </row>
    <row r="2298" spans="1:34">
      <c r="A2298" s="99" t="s">
        <v>795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463.68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739.68000000000006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739.7</v>
      </c>
      <c r="AD2298" s="48">
        <f>(ROUND(AC2298-AC2295,1)/AC2295)</f>
        <v>-4.2831262939958599E-2</v>
      </c>
      <c r="AE2298" s="113"/>
      <c r="AF2298" s="60"/>
      <c r="AH2298" s="20"/>
    </row>
    <row r="2299" spans="1:34">
      <c r="A2299" s="99" t="s">
        <v>796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463.68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739.68000000000006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739.7</v>
      </c>
      <c r="AD2299" s="48">
        <f>(ROUND(AC2299-AC2295,1)/AC2295)</f>
        <v>-4.2831262939958599E-2</v>
      </c>
      <c r="AE2299" s="113"/>
      <c r="AF2299" s="60"/>
      <c r="AH2299" s="20"/>
    </row>
    <row r="2300" spans="1:34">
      <c r="A2300" s="99" t="s">
        <v>646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463.68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739.68000000000006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739.7</v>
      </c>
      <c r="AD2300" s="48">
        <f>(ROUND(AC2300-AC2295,1)/AC2295)</f>
        <v>-4.2831262939958599E-2</v>
      </c>
      <c r="AE2300" s="113"/>
      <c r="AF2300" s="60"/>
      <c r="AH2300" s="20"/>
    </row>
    <row r="2301" spans="1:34">
      <c r="A2301" s="99" t="s">
        <v>587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161.46</v>
      </c>
      <c r="T2301" s="14">
        <f>(O2301/100)*(K2301*$K$9)</f>
        <v>438.75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251.16000000000003</v>
      </c>
      <c r="Y2301" s="14">
        <f t="shared" si="747"/>
        <v>663.75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914.9</v>
      </c>
      <c r="AD2301" s="48">
        <f>(ROUND(AC2301-AC2295,1)/AC2295)</f>
        <v>0.18387681159420291</v>
      </c>
      <c r="AE2301" s="113"/>
      <c r="AF2301" s="60"/>
      <c r="AH2301" s="20"/>
    </row>
    <row r="2302" spans="1:34">
      <c r="A2302" s="99" t="s">
        <v>822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450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0</v>
      </c>
      <c r="T2302" s="14">
        <f>(O2302/100)*(K2302*$J$10)</f>
        <v>0</v>
      </c>
      <c r="U2302" s="14">
        <f>(P2302/100)*(K2302*$K$10)+(P2302/100)*(L2302*$L$10)</f>
        <v>0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89.7</v>
      </c>
      <c r="Y2302" s="14">
        <f t="shared" si="747"/>
        <v>0</v>
      </c>
      <c r="Z2302" s="14">
        <f t="shared" si="748"/>
        <v>450</v>
      </c>
      <c r="AA2302" s="14">
        <f t="shared" si="749"/>
        <v>0</v>
      </c>
      <c r="AB2302" s="14">
        <f t="shared" si="753"/>
        <v>0</v>
      </c>
      <c r="AC2302" s="15">
        <f t="shared" si="752"/>
        <v>539.70000000000005</v>
      </c>
      <c r="AD2302" s="48">
        <f>(ROUND(AC2302-AC2295,1)/AC2295)</f>
        <v>-0.3016304347826087</v>
      </c>
      <c r="AE2302" s="113"/>
      <c r="AF2302" s="60"/>
      <c r="AH2302" s="20"/>
    </row>
    <row r="2303" spans="1:34">
      <c r="A2303" s="99" t="s">
        <v>823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161.46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438.75</v>
      </c>
      <c r="W2303" s="14">
        <f>(R2303/100)*(K2303*$K$11)+(R2303/100)*(L2303*$L$11)</f>
        <v>0</v>
      </c>
      <c r="X2303" s="14">
        <f t="shared" si="746"/>
        <v>251.16000000000003</v>
      </c>
      <c r="Y2303" s="14">
        <f t="shared" si="747"/>
        <v>0</v>
      </c>
      <c r="Z2303" s="14">
        <f t="shared" si="748"/>
        <v>0</v>
      </c>
      <c r="AA2303" s="14">
        <f t="shared" si="749"/>
        <v>663.75</v>
      </c>
      <c r="AB2303" s="14">
        <f t="shared" si="753"/>
        <v>0</v>
      </c>
      <c r="AC2303" s="15">
        <f t="shared" si="752"/>
        <v>914.9</v>
      </c>
      <c r="AD2303" s="48">
        <f>(ROUND(AC2303-AC2295,1)/AC2295)</f>
        <v>0.18387681159420291</v>
      </c>
      <c r="AE2303" s="113"/>
      <c r="AF2303" s="60"/>
      <c r="AH2303" s="20"/>
    </row>
    <row r="2304" spans="1:34">
      <c r="A2304" s="99" t="s">
        <v>824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161.46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438.75</v>
      </c>
      <c r="X2304" s="14">
        <f t="shared" si="746"/>
        <v>251.16000000000003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663.75</v>
      </c>
      <c r="AC2304" s="15">
        <f t="shared" si="752"/>
        <v>914.9</v>
      </c>
      <c r="AD2304" s="48">
        <f>(ROUND(AC2304-AC2295,1)/AC2295)</f>
        <v>0.18387681159420291</v>
      </c>
      <c r="AE2304" s="113"/>
      <c r="AF2304" s="60"/>
      <c r="AH2304" s="20"/>
    </row>
    <row r="2305" spans="1:34">
      <c r="A2305" s="99" t="s">
        <v>825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745.19999999999993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952.19999999999993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952.2</v>
      </c>
      <c r="AD2305" s="48">
        <f>(ROUND(AC2305-AC2295,1)/AC2295)</f>
        <v>0.23214285714285715</v>
      </c>
      <c r="AE2305" s="113"/>
      <c r="AF2305" s="60"/>
      <c r="AH2305" s="20"/>
    </row>
    <row r="2306" spans="1:34">
      <c r="A2306" s="99" t="s">
        <v>826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745.19999999999993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952.19999999999993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952.2</v>
      </c>
      <c r="AD2306" s="48">
        <f>(ROUND(AC2306-AC2295,1)/AC2295)</f>
        <v>0.23214285714285715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745.19999999999993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952.19999999999993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952.2</v>
      </c>
      <c r="AD2307" s="48">
        <f>(ROUND(AC2307-AC2295,1)/AC2295)</f>
        <v>0.23214285714285715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640.32000000000005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861.12000000000012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861.1</v>
      </c>
      <c r="AD2308" s="48">
        <f>(ROUND(AC2308-AC2295,1)/AC2295)</f>
        <v>0.11425983436853003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535.44000000000005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756.24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756.2</v>
      </c>
      <c r="AD2309" s="48">
        <f>(ROUND(AC2309-AC2295,1)/AC2295)</f>
        <v>-2.1480331262939963E-2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566.4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802.4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802.4</v>
      </c>
      <c r="AD2310" s="58"/>
      <c r="AE2310" s="113" t="s">
        <v>792</v>
      </c>
      <c r="AF2310" s="60"/>
      <c r="AH2310" s="20"/>
    </row>
    <row r="2311" spans="1:34">
      <c r="A2311" s="99" t="s">
        <v>793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726.88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915.68000000000006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915.7</v>
      </c>
      <c r="AD2311" s="48">
        <f>(ROUND(AC2311-AC2310,1)/AC2310)</f>
        <v>0.1412013958125623</v>
      </c>
      <c r="AE2311" s="113"/>
      <c r="AF2311" s="60"/>
      <c r="AH2311" s="20"/>
    </row>
    <row r="2312" spans="1:34">
      <c r="A2312" s="99" t="s">
        <v>794</v>
      </c>
      <c r="B2312" s="91">
        <v>18</v>
      </c>
      <c r="C2312" s="21" t="s">
        <v>827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528.64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764.64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764.6</v>
      </c>
      <c r="AD2312" s="48">
        <f>(ROUND(AC2312-AC2310,1)/AC2310)</f>
        <v>-4.7108673978065799E-2</v>
      </c>
      <c r="AE2312" s="113"/>
      <c r="AF2312" s="60"/>
      <c r="AH2312" s="20"/>
    </row>
    <row r="2313" spans="1:34">
      <c r="A2313" s="99" t="s">
        <v>795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528.64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764.64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764.6</v>
      </c>
      <c r="AD2313" s="48">
        <f>(ROUND(AC2313-AC2310,1)/AC2310)</f>
        <v>-4.7108673978065799E-2</v>
      </c>
      <c r="AE2313" s="113"/>
      <c r="AF2313" s="60"/>
      <c r="AH2313" s="20"/>
    </row>
    <row r="2314" spans="1:34">
      <c r="A2314" s="99" t="s">
        <v>796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528.64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764.64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764.6</v>
      </c>
      <c r="AD2314" s="48">
        <f>(ROUND(AC2314-AC2310,1)/AC2310)</f>
        <v>-4.7108673978065799E-2</v>
      </c>
      <c r="AE2314" s="113"/>
      <c r="AF2314" s="60"/>
      <c r="AH2314" s="20"/>
    </row>
    <row r="2315" spans="1:34">
      <c r="A2315" s="99" t="s">
        <v>646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528.64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764.64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764.6</v>
      </c>
      <c r="AD2315" s="48">
        <f>(ROUND(AC2315-AC2310,1)/AC2310)</f>
        <v>-4.7108673978065799E-2</v>
      </c>
      <c r="AE2315" s="113"/>
      <c r="AF2315" s="60"/>
      <c r="AH2315" s="20"/>
    </row>
    <row r="2316" spans="1:34">
      <c r="A2316" s="99" t="s">
        <v>587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177.84000000000003</v>
      </c>
      <c r="T2316" s="14">
        <f>(O2316/100)*(K2316*$K$9)</f>
        <v>497.25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251.94000000000005</v>
      </c>
      <c r="Y2316" s="14">
        <f t="shared" si="755"/>
        <v>692.25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944.2</v>
      </c>
      <c r="AD2316" s="48">
        <f>(ROUND(AC2316-AC2310,1)/AC2310)</f>
        <v>0.17671984047856432</v>
      </c>
      <c r="AE2316" s="113"/>
      <c r="AF2316" s="60"/>
      <c r="AH2316" s="20"/>
    </row>
    <row r="2317" spans="1:34">
      <c r="A2317" s="99" t="s">
        <v>822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390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0</v>
      </c>
      <c r="T2317" s="14">
        <f>(O2317/100)*(K2317*$J$10)</f>
        <v>0</v>
      </c>
      <c r="U2317" s="14">
        <f>(P2317/100)*(K2317*$K$10)+(P2317/100)*(L2317*$L$10)</f>
        <v>0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74.100000000000009</v>
      </c>
      <c r="Y2317" s="14">
        <f t="shared" si="755"/>
        <v>0</v>
      </c>
      <c r="Z2317" s="14">
        <f t="shared" si="756"/>
        <v>390</v>
      </c>
      <c r="AA2317" s="14">
        <f t="shared" si="757"/>
        <v>0</v>
      </c>
      <c r="AB2317" s="14">
        <f t="shared" si="759"/>
        <v>0</v>
      </c>
      <c r="AC2317" s="15">
        <f t="shared" si="758"/>
        <v>464.1</v>
      </c>
      <c r="AD2317" s="48">
        <f>(ROUND(AC2317-AC2310,1)/AC2310)</f>
        <v>-0.42161016949152547</v>
      </c>
      <c r="AE2317" s="113"/>
      <c r="AF2317" s="60"/>
      <c r="AH2317" s="20"/>
    </row>
    <row r="2318" spans="1:34">
      <c r="A2318" s="99" t="s">
        <v>823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177.84000000000003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497.25</v>
      </c>
      <c r="W2318" s="14">
        <f>(R2318/100)*(K2318*$K$11)+(R2318/100)*(L2318*$L$11)</f>
        <v>0</v>
      </c>
      <c r="X2318" s="14">
        <f t="shared" si="754"/>
        <v>251.94000000000005</v>
      </c>
      <c r="Y2318" s="14">
        <f t="shared" si="755"/>
        <v>0</v>
      </c>
      <c r="Z2318" s="14">
        <f t="shared" si="756"/>
        <v>0</v>
      </c>
      <c r="AA2318" s="14">
        <f t="shared" si="757"/>
        <v>692.25</v>
      </c>
      <c r="AB2318" s="14">
        <f t="shared" si="759"/>
        <v>0</v>
      </c>
      <c r="AC2318" s="15">
        <f t="shared" si="758"/>
        <v>944.2</v>
      </c>
      <c r="AD2318" s="48">
        <f>(ROUND(AC2318-AC2310,1)/AC2310)</f>
        <v>0.17671984047856432</v>
      </c>
      <c r="AE2318" s="113"/>
      <c r="AF2318" s="60"/>
      <c r="AH2318" s="20"/>
    </row>
    <row r="2319" spans="1:34">
      <c r="A2319" s="99" t="s">
        <v>824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177.84000000000003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497.25</v>
      </c>
      <c r="X2319" s="14">
        <f t="shared" si="754"/>
        <v>251.94000000000005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692.25</v>
      </c>
      <c r="AC2319" s="15">
        <f t="shared" si="758"/>
        <v>944.2</v>
      </c>
      <c r="AD2319" s="48">
        <f>(ROUND(AC2319-AC2310,1)/AC2310)</f>
        <v>0.17671984047856432</v>
      </c>
      <c r="AE2319" s="113"/>
      <c r="AF2319" s="60"/>
      <c r="AH2319" s="20"/>
    </row>
    <row r="2320" spans="1:34">
      <c r="A2320" s="99" t="s">
        <v>825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796.5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973.5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973.5</v>
      </c>
      <c r="AD2320" s="48">
        <f>(ROUND(AC2320-AC2310,1)/AC2310)</f>
        <v>0.21323529411764705</v>
      </c>
      <c r="AE2320" s="113"/>
      <c r="AF2320" s="60"/>
      <c r="AH2320" s="20"/>
    </row>
    <row r="2321" spans="1:34">
      <c r="A2321" s="99" t="s">
        <v>826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796.5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973.5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973.5</v>
      </c>
      <c r="AD2321" s="48">
        <f>(ROUND(AC2321-AC2310,1)/AC2310)</f>
        <v>0.21323529411764705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796.5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973.5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973.5</v>
      </c>
      <c r="AD2322" s="48">
        <f>(ROUND(AC2322-AC2310,1)/AC2310)</f>
        <v>0.21323529411764705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717.44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906.24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906.2</v>
      </c>
      <c r="AD2323" s="48">
        <f>(ROUND(AC2323-AC2310,1)/AC2310)</f>
        <v>0.12936191425722832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580.56000000000006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769.36000000000013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769.4</v>
      </c>
      <c r="AD2324" s="48">
        <f>(ROUND(AC2324-AC2310,1)/AC2310)</f>
        <v>-4.1126620139581259E-2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556.79999999999995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788.8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788.8</v>
      </c>
      <c r="AD2325" s="58"/>
      <c r="AE2325" s="113" t="s">
        <v>792</v>
      </c>
      <c r="AF2325" s="60"/>
      <c r="AH2325" s="20"/>
    </row>
    <row r="2326" spans="1:34">
      <c r="A2326" s="99" t="s">
        <v>793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714.56000000000017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900.1600000000002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900.2</v>
      </c>
      <c r="AD2326" s="48">
        <f>(ROUND(AC2326-AC2325,1)/AC2325)</f>
        <v>0.14122718052738339</v>
      </c>
      <c r="AE2326" s="113"/>
      <c r="AF2326" s="60"/>
      <c r="AH2326" s="20"/>
    </row>
    <row r="2327" spans="1:34">
      <c r="A2327" s="99" t="s">
        <v>794</v>
      </c>
      <c r="B2327" s="93">
        <v>12</v>
      </c>
      <c r="C2327" s="21" t="s">
        <v>827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519.67999999999995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751.68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751.7</v>
      </c>
      <c r="AD2327" s="48">
        <f>(ROUND(AC2327-AC2325,1)/AC2325)</f>
        <v>-4.7033468559837734E-2</v>
      </c>
      <c r="AE2327" s="113"/>
      <c r="AF2327" s="60"/>
      <c r="AH2327" s="20"/>
    </row>
    <row r="2328" spans="1:34">
      <c r="A2328" s="99" t="s">
        <v>795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519.67999999999995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751.68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751.7</v>
      </c>
      <c r="AD2328" s="48">
        <f>(ROUND(AC2328-AC2325,1)/AC2325)</f>
        <v>-4.7033468559837734E-2</v>
      </c>
      <c r="AE2328" s="113"/>
      <c r="AF2328" s="60"/>
      <c r="AH2328" s="20"/>
    </row>
    <row r="2329" spans="1:34">
      <c r="A2329" s="99" t="s">
        <v>796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519.67999999999995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751.68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751.7</v>
      </c>
      <c r="AD2329" s="48">
        <f>(ROUND(AC2329-AC2325,1)/AC2325)</f>
        <v>-4.7033468559837734E-2</v>
      </c>
      <c r="AE2329" s="113"/>
      <c r="AF2329" s="60"/>
    </row>
    <row r="2330" spans="1:34">
      <c r="A2330" s="99" t="s">
        <v>646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519.67999999999995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751.68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751.7</v>
      </c>
      <c r="AD2330" s="48">
        <f>(ROUND(AC2330-AC2325,1)/AC2325)</f>
        <v>-4.7033468559837734E-2</v>
      </c>
      <c r="AE2330" s="113"/>
      <c r="AF2330" s="60"/>
    </row>
    <row r="2331" spans="1:34">
      <c r="A2331" s="99" t="s">
        <v>587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174.72</v>
      </c>
      <c r="T2331" s="14">
        <f>(O2331/100)*(K2331*$K$9)</f>
        <v>497.25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247.51999999999998</v>
      </c>
      <c r="Y2331" s="14">
        <f t="shared" si="761"/>
        <v>692.25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939.8</v>
      </c>
      <c r="AD2331" s="48">
        <f>(ROUND(AC2331-AC2325,1)/AC2325)</f>
        <v>0.19143002028397568</v>
      </c>
      <c r="AE2331" s="113"/>
      <c r="AF2331" s="60"/>
    </row>
    <row r="2332" spans="1:34">
      <c r="A2332" s="99" t="s">
        <v>822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390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0</v>
      </c>
      <c r="T2332" s="14">
        <f>(O2332/100)*(K2332*$J$10)</f>
        <v>0</v>
      </c>
      <c r="U2332" s="14">
        <f>(P2332/100)*(K2332*$K$10)+(P2332/100)*(L2332*$L$10)</f>
        <v>0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72.8</v>
      </c>
      <c r="Y2332" s="14">
        <f t="shared" si="761"/>
        <v>0</v>
      </c>
      <c r="Z2332" s="14">
        <f t="shared" si="762"/>
        <v>390</v>
      </c>
      <c r="AA2332" s="14">
        <f t="shared" si="763"/>
        <v>0</v>
      </c>
      <c r="AB2332" s="14">
        <f t="shared" si="765"/>
        <v>0</v>
      </c>
      <c r="AC2332" s="15">
        <f t="shared" si="764"/>
        <v>462.8</v>
      </c>
      <c r="AD2332" s="48">
        <f>(ROUND(AC2332-AC2325,1)/AC2325)</f>
        <v>-0.41328600405679516</v>
      </c>
      <c r="AE2332" s="113"/>
      <c r="AF2332" s="60"/>
    </row>
    <row r="2333" spans="1:34">
      <c r="A2333" s="99" t="s">
        <v>823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174.72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497.25</v>
      </c>
      <c r="W2333" s="14">
        <f>(R2333/100)*(K2333*$K$11)+(R2333/100)*(L2333*$L$11)</f>
        <v>0</v>
      </c>
      <c r="X2333" s="14">
        <f t="shared" si="760"/>
        <v>247.51999999999998</v>
      </c>
      <c r="Y2333" s="14">
        <f t="shared" si="761"/>
        <v>0</v>
      </c>
      <c r="Z2333" s="14">
        <f t="shared" si="762"/>
        <v>0</v>
      </c>
      <c r="AA2333" s="14">
        <f t="shared" si="763"/>
        <v>692.25</v>
      </c>
      <c r="AB2333" s="14">
        <f t="shared" si="765"/>
        <v>0</v>
      </c>
      <c r="AC2333" s="15">
        <f t="shared" si="764"/>
        <v>939.8</v>
      </c>
      <c r="AD2333" s="48">
        <f>(ROUND(AC2333-AC2325,1)/AC2325)</f>
        <v>0.19143002028397568</v>
      </c>
      <c r="AE2333" s="113"/>
      <c r="AF2333" s="60"/>
    </row>
    <row r="2334" spans="1:34">
      <c r="A2334" s="99" t="s">
        <v>824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174.72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497.25</v>
      </c>
      <c r="X2334" s="14">
        <f t="shared" si="760"/>
        <v>247.51999999999998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692.25</v>
      </c>
      <c r="AC2334" s="15">
        <f t="shared" si="764"/>
        <v>939.8</v>
      </c>
      <c r="AD2334" s="48">
        <f>(ROUND(AC2334-AC2325,1)/AC2325)</f>
        <v>0.19143002028397568</v>
      </c>
      <c r="AE2334" s="113"/>
      <c r="AF2334" s="60"/>
    </row>
    <row r="2335" spans="1:34">
      <c r="A2335" s="99" t="s">
        <v>825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783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957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957</v>
      </c>
      <c r="AD2335" s="48">
        <f>(ROUND(AC2335-AC2325,1)/AC2325)</f>
        <v>0.21323529411764705</v>
      </c>
      <c r="AE2335" s="113"/>
      <c r="AF2335" s="60"/>
    </row>
    <row r="2336" spans="1:34">
      <c r="A2336" s="99" t="s">
        <v>826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783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957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957</v>
      </c>
      <c r="AD2336" s="48">
        <f>(ROUND(AC2336-AC2325,1)/AC2325)</f>
        <v>0.21323529411764705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783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957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957</v>
      </c>
      <c r="AD2337" s="48">
        <f>(ROUND(AC2337-AC2325,1)/AC2325)</f>
        <v>0.21323529411764705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705.28000000000009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890.88000000000011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890.9</v>
      </c>
      <c r="AD2338" s="48">
        <f>(ROUND(AC2338-AC2325,1)/AC2325)</f>
        <v>0.1294371196754564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570.72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756.32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756.3</v>
      </c>
      <c r="AD2339" s="48">
        <f>(ROUND(AC2339-AC2325,1)/AC2325)</f>
        <v>-4.1201825557809331E-2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624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884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884</v>
      </c>
      <c r="AD2340" s="58"/>
      <c r="AE2340" s="113" t="s">
        <v>792</v>
      </c>
      <c r="AF2340" s="60"/>
    </row>
    <row r="2341" spans="1:32">
      <c r="A2341" s="99" t="s">
        <v>793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800.8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1008.8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1008.8</v>
      </c>
      <c r="AD2341" s="48">
        <f>(ROUND(AC2341-AC2340,1)/AC2340)</f>
        <v>0.14117647058823529</v>
      </c>
      <c r="AE2341" s="113"/>
      <c r="AF2341" s="60"/>
    </row>
    <row r="2342" spans="1:32">
      <c r="A2342" s="99" t="s">
        <v>794</v>
      </c>
      <c r="B2342" s="91">
        <v>32</v>
      </c>
      <c r="C2342" s="21" t="s">
        <v>827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582.4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842.4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842.4</v>
      </c>
      <c r="AD2342" s="48">
        <f>(ROUND(AC2342-AC2340,1)/AC2340)</f>
        <v>-4.7058823529411764E-2</v>
      </c>
      <c r="AE2342" s="113"/>
      <c r="AF2342" s="60"/>
    </row>
    <row r="2343" spans="1:32">
      <c r="A2343" s="99" t="s">
        <v>795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582.4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842.4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842.4</v>
      </c>
      <c r="AD2343" s="48">
        <f>(ROUND(AC2343-AC2340,1)/AC2340)</f>
        <v>-4.7058823529411764E-2</v>
      </c>
      <c r="AE2343" s="113"/>
      <c r="AF2343" s="60"/>
    </row>
    <row r="2344" spans="1:32">
      <c r="A2344" s="99" t="s">
        <v>796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582.4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842.4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842.4</v>
      </c>
      <c r="AD2344" s="48">
        <f>(ROUND(AC2344-AC2340,1)/AC2340)</f>
        <v>-4.7058823529411764E-2</v>
      </c>
      <c r="AE2344" s="113"/>
      <c r="AF2344" s="60"/>
    </row>
    <row r="2345" spans="1:32">
      <c r="A2345" s="99" t="s">
        <v>646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582.4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842.4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842.4</v>
      </c>
      <c r="AD2345" s="48">
        <f>(ROUND(AC2345-AC2340,1)/AC2340)</f>
        <v>-4.7058823529411764E-2</v>
      </c>
      <c r="AE2345" s="113"/>
      <c r="AF2345" s="60"/>
    </row>
    <row r="2346" spans="1:32">
      <c r="A2346" s="99" t="s">
        <v>587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202.79999999999998</v>
      </c>
      <c r="T2346" s="14">
        <f>(O2346/100)*(K2346*$K$9)</f>
        <v>535.5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287.29999999999995</v>
      </c>
      <c r="Y2346" s="14">
        <f t="shared" si="755"/>
        <v>745.5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1032.8</v>
      </c>
      <c r="AD2346" s="48">
        <f>(ROUND(AC2346-AC2340,1)/AC2340)</f>
        <v>0.16832579185520363</v>
      </c>
      <c r="AE2346" s="113"/>
      <c r="AF2346" s="60"/>
    </row>
    <row r="2347" spans="1:32">
      <c r="A2347" s="99" t="s">
        <v>822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420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0</v>
      </c>
      <c r="T2347" s="14">
        <f>(O2347/100)*(K2347*$J$10)</f>
        <v>0</v>
      </c>
      <c r="U2347" s="14">
        <f>(P2347/100)*(K2347*$K$10)+(P2347/100)*(L2347*$L$10)</f>
        <v>0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84.5</v>
      </c>
      <c r="Y2347" s="14">
        <f t="shared" si="755"/>
        <v>0</v>
      </c>
      <c r="Z2347" s="14">
        <f t="shared" si="756"/>
        <v>420</v>
      </c>
      <c r="AA2347" s="14">
        <f t="shared" si="757"/>
        <v>0</v>
      </c>
      <c r="AB2347" s="14">
        <f t="shared" si="767"/>
        <v>0</v>
      </c>
      <c r="AC2347" s="15">
        <f t="shared" si="766"/>
        <v>504.5</v>
      </c>
      <c r="AD2347" s="48">
        <f>(ROUND(AC2347-AC2340,1)/AC2340)</f>
        <v>-0.42929864253393663</v>
      </c>
      <c r="AE2347" s="113"/>
      <c r="AF2347" s="60"/>
    </row>
    <row r="2348" spans="1:32">
      <c r="A2348" s="99" t="s">
        <v>823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202.79999999999998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535.5</v>
      </c>
      <c r="W2348" s="14">
        <f>(R2348/100)*(K2348*$K$11)+(R2348/100)*(L2348*$L$11)</f>
        <v>0</v>
      </c>
      <c r="X2348" s="14">
        <f t="shared" si="754"/>
        <v>287.29999999999995</v>
      </c>
      <c r="Y2348" s="14">
        <f t="shared" si="755"/>
        <v>0</v>
      </c>
      <c r="Z2348" s="14">
        <f t="shared" si="756"/>
        <v>0</v>
      </c>
      <c r="AA2348" s="14">
        <f t="shared" si="757"/>
        <v>745.5</v>
      </c>
      <c r="AB2348" s="14">
        <f t="shared" si="767"/>
        <v>0</v>
      </c>
      <c r="AC2348" s="15">
        <f t="shared" si="766"/>
        <v>1032.8</v>
      </c>
      <c r="AD2348" s="48">
        <f>(ROUND(AC2348-AC2340,1)/AC2340)</f>
        <v>0.16832579185520363</v>
      </c>
      <c r="AE2348" s="113"/>
      <c r="AF2348" s="60"/>
    </row>
    <row r="2349" spans="1:32">
      <c r="A2349" s="99" t="s">
        <v>824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202.79999999999998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535.5</v>
      </c>
      <c r="X2349" s="14">
        <f t="shared" si="754"/>
        <v>287.29999999999995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745.5</v>
      </c>
      <c r="AC2349" s="15">
        <f t="shared" si="766"/>
        <v>1032.8</v>
      </c>
      <c r="AD2349" s="48">
        <f>(ROUND(AC2349-AC2340,1)/AC2340)</f>
        <v>0.16832579185520363</v>
      </c>
      <c r="AE2349" s="113"/>
      <c r="AF2349" s="60"/>
    </row>
    <row r="2350" spans="1:32">
      <c r="A2350" s="99" t="s">
        <v>825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877.5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1072.5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1072.5</v>
      </c>
      <c r="AD2350" s="48">
        <f>(ROUND(AC2350-AC2340,1)/AC2340)</f>
        <v>0.21323529411764705</v>
      </c>
      <c r="AE2350" s="113"/>
      <c r="AF2350" s="60"/>
    </row>
    <row r="2351" spans="1:32">
      <c r="A2351" s="99" t="s">
        <v>826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877.5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1072.5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1072.5</v>
      </c>
      <c r="AD2351" s="48">
        <f>(ROUND(AC2351-AC2340,1)/AC2340)</f>
        <v>0.21323529411764705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877.5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1072.5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1072.5</v>
      </c>
      <c r="AD2352" s="48">
        <f>(ROUND(AC2352-AC2340,1)/AC2340)</f>
        <v>0.21323529411764705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816.4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1024.4000000000001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1024.4000000000001</v>
      </c>
      <c r="AD2353" s="48">
        <f>(ROUND(AC2353-AC2340,1)/AC2340)</f>
        <v>0.15882352941176472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613.6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821.6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821.6</v>
      </c>
      <c r="AD2354" s="48">
        <f>(ROUND(AC2354-AC2340,1)/AC2340)</f>
        <v>-7.0588235294117646E-2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360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120</v>
      </c>
      <c r="X2355" s="52">
        <f t="shared" si="754"/>
        <v>560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220</v>
      </c>
      <c r="AC2355" s="53">
        <f>ROUND(X2355+Y2355+Z2355+AA2355+AB2355,1)</f>
        <v>780</v>
      </c>
      <c r="AD2355" s="58"/>
      <c r="AE2355" s="113"/>
      <c r="AF2355" s="60"/>
    </row>
    <row r="2356" spans="1:32">
      <c r="A2356" s="99" t="s">
        <v>793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560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96</v>
      </c>
      <c r="X2356" s="14">
        <f t="shared" ref="X2356:X2369" si="768">N2356+S2356</f>
        <v>720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176</v>
      </c>
      <c r="AC2356" s="15">
        <f>ROUND(X2356+Y2356+Z2356+AA2356+AB2356,1)</f>
        <v>896</v>
      </c>
      <c r="AD2356" s="48">
        <f>(ROUND(AC2356-AC2355,1)/AC2355)</f>
        <v>0.14871794871794872</v>
      </c>
      <c r="AE2356" s="113" t="s">
        <v>792</v>
      </c>
      <c r="AF2356" s="60"/>
    </row>
    <row r="2357" spans="1:32">
      <c r="A2357" s="99" t="s">
        <v>794</v>
      </c>
      <c r="B2357" s="93">
        <v>18</v>
      </c>
      <c r="C2357" s="21" t="s">
        <v>827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336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112</v>
      </c>
      <c r="X2357" s="14">
        <f t="shared" si="768"/>
        <v>536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212</v>
      </c>
      <c r="AC2357" s="15">
        <f t="shared" ref="AC2357:AC2369" si="772">ROUND(X2357+Y2357+Z2357+AA2357+AB2357,1)</f>
        <v>748</v>
      </c>
      <c r="AD2357" s="48">
        <f>(ROUND(AC2357-AC2355,1)/AC2355)</f>
        <v>-4.1025641025641026E-2</v>
      </c>
      <c r="AE2357" s="113"/>
      <c r="AF2357" s="60"/>
    </row>
    <row r="2358" spans="1:32">
      <c r="A2358" s="99" t="s">
        <v>795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336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112</v>
      </c>
      <c r="X2358" s="14">
        <f t="shared" si="768"/>
        <v>536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212</v>
      </c>
      <c r="AC2358" s="15">
        <f t="shared" si="772"/>
        <v>748</v>
      </c>
      <c r="AD2358" s="48">
        <f>(ROUND(AC2358-AC2355,1)/AC2355)</f>
        <v>-4.1025641025641026E-2</v>
      </c>
      <c r="AE2358" s="113"/>
      <c r="AF2358" s="60"/>
    </row>
    <row r="2359" spans="1:32">
      <c r="A2359" s="99" t="s">
        <v>796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336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112</v>
      </c>
      <c r="X2359" s="14">
        <f t="shared" si="768"/>
        <v>536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212</v>
      </c>
      <c r="AC2359" s="15">
        <f t="shared" si="772"/>
        <v>748</v>
      </c>
      <c r="AD2359" s="48">
        <f>(ROUND(AC2359-AC2355,1)/AC2355)</f>
        <v>-4.1025641025641026E-2</v>
      </c>
      <c r="AE2359" s="113"/>
      <c r="AF2359" s="60"/>
    </row>
    <row r="2360" spans="1:32">
      <c r="A2360" s="99" t="s">
        <v>646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336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112</v>
      </c>
      <c r="X2360" s="14">
        <f t="shared" si="768"/>
        <v>536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212</v>
      </c>
      <c r="AC2360" s="15">
        <f t="shared" si="772"/>
        <v>748</v>
      </c>
      <c r="AD2360" s="48">
        <f>(ROUND(AC2360-AC2355,1)/AC2355)</f>
        <v>-4.1025641025641026E-2</v>
      </c>
      <c r="AE2360" s="113"/>
      <c r="AF2360" s="60"/>
    </row>
    <row r="2361" spans="1:32">
      <c r="A2361" s="99" t="s">
        <v>587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117</v>
      </c>
      <c r="T2361" s="14">
        <f>(O2361/100)*(K2361*$K$9)</f>
        <v>585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182</v>
      </c>
      <c r="Y2361" s="14">
        <f t="shared" si="769"/>
        <v>780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962</v>
      </c>
      <c r="AD2361" s="48">
        <f>(ROUND(AC2361-AC2355,1)/AC2355)</f>
        <v>0.23333333333333334</v>
      </c>
      <c r="AE2361" s="113"/>
      <c r="AF2361" s="60"/>
    </row>
    <row r="2362" spans="1:32">
      <c r="A2362" s="99" t="s">
        <v>822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390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0</v>
      </c>
      <c r="T2362" s="14">
        <f>(O2362/100)*(K2362*$J$10)</f>
        <v>0</v>
      </c>
      <c r="U2362" s="14">
        <f>(P2362/100)*(K2362*$K$10)+(P2362/100)*(L2362*$L$10)</f>
        <v>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65</v>
      </c>
      <c r="Y2362" s="14">
        <f t="shared" si="769"/>
        <v>0</v>
      </c>
      <c r="Z2362" s="14">
        <f t="shared" si="770"/>
        <v>390</v>
      </c>
      <c r="AA2362" s="14">
        <f t="shared" si="771"/>
        <v>0</v>
      </c>
      <c r="AB2362" s="14">
        <f t="shared" si="773"/>
        <v>0</v>
      </c>
      <c r="AC2362" s="15">
        <f t="shared" si="772"/>
        <v>455</v>
      </c>
      <c r="AD2362" s="48">
        <f>(ROUND(AC2362-AC2355,1)/AC2355)</f>
        <v>-0.41666666666666669</v>
      </c>
      <c r="AE2362" s="113"/>
      <c r="AF2362" s="60"/>
    </row>
    <row r="2363" spans="1:32">
      <c r="A2363" s="99" t="s">
        <v>823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117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585</v>
      </c>
      <c r="W2363" s="14">
        <f>(R2363/100)*(K2363*$K$11)+(R2363/100)*(L2363*$L$11)</f>
        <v>0</v>
      </c>
      <c r="X2363" s="14">
        <f t="shared" si="768"/>
        <v>182</v>
      </c>
      <c r="Y2363" s="14">
        <f t="shared" si="769"/>
        <v>0</v>
      </c>
      <c r="Z2363" s="14">
        <f t="shared" si="770"/>
        <v>0</v>
      </c>
      <c r="AA2363" s="14">
        <f t="shared" si="771"/>
        <v>780</v>
      </c>
      <c r="AB2363" s="14">
        <f t="shared" si="773"/>
        <v>0</v>
      </c>
      <c r="AC2363" s="15">
        <f t="shared" si="772"/>
        <v>962</v>
      </c>
      <c r="AD2363" s="48">
        <f>(ROUND(AC2363-AC2355,1)/AC2355)</f>
        <v>0.23333333333333334</v>
      </c>
      <c r="AE2363" s="113"/>
      <c r="AF2363" s="60"/>
    </row>
    <row r="2364" spans="1:32">
      <c r="A2364" s="99" t="s">
        <v>824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117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643.5</v>
      </c>
      <c r="X2364" s="14">
        <f t="shared" si="768"/>
        <v>182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838.5</v>
      </c>
      <c r="AC2364" s="15">
        <f t="shared" si="772"/>
        <v>1020.5</v>
      </c>
      <c r="AD2364" s="48">
        <f>(ROUND(AC2364-AC2355,1)/AC2355)</f>
        <v>0.30833333333333335</v>
      </c>
      <c r="AE2364" s="113"/>
      <c r="AF2364" s="60"/>
    </row>
    <row r="2365" spans="1:32">
      <c r="A2365" s="99" t="s">
        <v>825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495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202.5</v>
      </c>
      <c r="X2365" s="14">
        <f>N2365+S2365</f>
        <v>645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277.5</v>
      </c>
      <c r="AC2365" s="15">
        <f t="shared" si="772"/>
        <v>922.5</v>
      </c>
      <c r="AD2365" s="48">
        <f>(ROUND(AC2365-AC2355,1)/AC2355)</f>
        <v>0.18269230769230768</v>
      </c>
      <c r="AE2365" s="113"/>
      <c r="AF2365" s="60"/>
    </row>
    <row r="2366" spans="1:32">
      <c r="A2366" s="99" t="s">
        <v>826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828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1000.5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1000.5</v>
      </c>
      <c r="AD2366" s="48">
        <f>(ROUND(AC2366-AC2355,1)/AC2355)</f>
        <v>0.28269230769230769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828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1000.5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1000.5</v>
      </c>
      <c r="AD2367" s="48">
        <f>(ROUND(AC2367-AC2355,1)/AC2355)</f>
        <v>0.28269230769230769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592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96</v>
      </c>
      <c r="X2368" s="14">
        <f t="shared" si="768"/>
        <v>752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176</v>
      </c>
      <c r="AC2368" s="15">
        <f t="shared" si="772"/>
        <v>928</v>
      </c>
      <c r="AD2368" s="48">
        <f>(ROUND(AC2368-AC2355,1)/AC2355)</f>
        <v>0.18974358974358974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440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96</v>
      </c>
      <c r="X2369" s="14">
        <f t="shared" si="768"/>
        <v>600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176</v>
      </c>
      <c r="AC2369" s="15">
        <f t="shared" si="772"/>
        <v>776</v>
      </c>
      <c r="AD2369" s="48">
        <f>(ROUND(AC2369-AC2355,1)/AC2355)</f>
        <v>-5.1282051282051282E-3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432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612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762</v>
      </c>
      <c r="AD2370" s="58"/>
      <c r="AE2370" s="113"/>
      <c r="AF2370" s="60"/>
    </row>
    <row r="2371" spans="1:32">
      <c r="A2371" s="99" t="s">
        <v>793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604.79999999999995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748.8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868.8</v>
      </c>
      <c r="AD2371" s="48">
        <f>(ROUND(AC2371-AC2370,1)/AC2370)</f>
        <v>0.14015748031496061</v>
      </c>
      <c r="AE2371" s="113" t="s">
        <v>792</v>
      </c>
      <c r="AF2371" s="60"/>
    </row>
    <row r="2372" spans="1:32">
      <c r="A2372" s="99" t="s">
        <v>794</v>
      </c>
      <c r="B2372" s="91">
        <v>40</v>
      </c>
      <c r="C2372" s="21" t="s">
        <v>827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403.2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583.20000000000005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733.2</v>
      </c>
      <c r="AD2372" s="48">
        <f>(ROUND(AC2372-AC2370,1)/AC2370)</f>
        <v>-3.7795275590551181E-2</v>
      </c>
      <c r="AE2372" s="113"/>
      <c r="AF2372" s="60"/>
    </row>
    <row r="2373" spans="1:32">
      <c r="A2373" s="99" t="s">
        <v>795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403.2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583.20000000000005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733.2</v>
      </c>
      <c r="AD2373" s="48">
        <f>(ROUND(AC2373-AC2370,1)/AC2370)</f>
        <v>-3.7795275590551181E-2</v>
      </c>
      <c r="AE2373" s="113"/>
      <c r="AF2373" s="60"/>
    </row>
    <row r="2374" spans="1:32">
      <c r="A2374" s="99" t="s">
        <v>796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403.2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583.20000000000005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733.2</v>
      </c>
      <c r="AD2374" s="48">
        <f>(ROUND(AC2374-AC2370,1)/AC2370)</f>
        <v>-3.7795275590551181E-2</v>
      </c>
      <c r="AE2374" s="113"/>
      <c r="AF2374" s="60"/>
    </row>
    <row r="2375" spans="1:32">
      <c r="A2375" s="99" t="s">
        <v>646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403.2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583.20000000000005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733.2</v>
      </c>
      <c r="AD2375" s="48">
        <f>(ROUND(AC2375-AC2370,1)/AC2370)</f>
        <v>-3.7795275590551181E-2</v>
      </c>
      <c r="AE2375" s="113"/>
      <c r="AF2375" s="60"/>
    </row>
    <row r="2376" spans="1:32">
      <c r="A2376" s="99" t="s">
        <v>587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140.39999999999998</v>
      </c>
      <c r="T2376" s="14">
        <f>(O2376/100)*(K2376*$K$9)</f>
        <v>585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198.89999999999998</v>
      </c>
      <c r="Y2376" s="14">
        <f t="shared" si="755"/>
        <v>780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978.9</v>
      </c>
      <c r="AD2376" s="48">
        <f>(ROUND(AC2376-AC2370,1)/AC2370)</f>
        <v>0.28464566929133861</v>
      </c>
      <c r="AE2376" s="113"/>
      <c r="AF2376" s="60"/>
    </row>
    <row r="2377" spans="1:32">
      <c r="A2377" s="99" t="s">
        <v>822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390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0</v>
      </c>
      <c r="T2377" s="14">
        <f>(O2377/100)*(K2377*$J$10)</f>
        <v>0</v>
      </c>
      <c r="U2377" s="14">
        <f>(P2377/100)*(K2377*$K$10)+(P2377/100)*(L2377*$L$10)</f>
        <v>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58.5</v>
      </c>
      <c r="Y2377" s="14">
        <f t="shared" si="755"/>
        <v>0</v>
      </c>
      <c r="Z2377" s="14">
        <f t="shared" si="756"/>
        <v>390</v>
      </c>
      <c r="AA2377" s="14">
        <f t="shared" si="757"/>
        <v>0</v>
      </c>
      <c r="AB2377" s="14">
        <f t="shared" si="775"/>
        <v>0</v>
      </c>
      <c r="AC2377" s="15">
        <f t="shared" si="774"/>
        <v>448.5</v>
      </c>
      <c r="AD2377" s="48">
        <f>(ROUND(AC2377-AC2370,1)/AC2370)</f>
        <v>-0.41141732283464566</v>
      </c>
      <c r="AE2377" s="113"/>
      <c r="AF2377" s="60"/>
    </row>
    <row r="2378" spans="1:32">
      <c r="A2378" s="99" t="s">
        <v>823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140.39999999999998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585</v>
      </c>
      <c r="W2378" s="14">
        <f>(R2378/100)*(K2378*$K$11)+(R2378/100)*(L2378*$L$11)</f>
        <v>0</v>
      </c>
      <c r="X2378" s="14">
        <f t="shared" si="754"/>
        <v>198.89999999999998</v>
      </c>
      <c r="Y2378" s="14">
        <f t="shared" si="755"/>
        <v>0</v>
      </c>
      <c r="Z2378" s="14">
        <f t="shared" si="756"/>
        <v>0</v>
      </c>
      <c r="AA2378" s="14">
        <f t="shared" si="757"/>
        <v>780</v>
      </c>
      <c r="AB2378" s="14">
        <f t="shared" si="775"/>
        <v>0</v>
      </c>
      <c r="AC2378" s="15">
        <f t="shared" si="774"/>
        <v>978.9</v>
      </c>
      <c r="AD2378" s="48">
        <f>(ROUND(AC2378-AC2370,1)/AC2370)</f>
        <v>0.28464566929133861</v>
      </c>
      <c r="AE2378" s="113"/>
      <c r="AF2378" s="60"/>
    </row>
    <row r="2379" spans="1:32">
      <c r="A2379" s="99" t="s">
        <v>824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140.39999999999998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643.5</v>
      </c>
      <c r="X2379" s="14">
        <f t="shared" si="754"/>
        <v>198.89999999999998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838.5</v>
      </c>
      <c r="AC2379" s="15">
        <f t="shared" si="774"/>
        <v>1037.4000000000001</v>
      </c>
      <c r="AD2379" s="48">
        <f>(ROUND(AC2379-AC2370,1)/AC2370)</f>
        <v>0.36141732283464562</v>
      </c>
      <c r="AE2379" s="113"/>
      <c r="AF2379" s="60"/>
    </row>
    <row r="2380" spans="1:32">
      <c r="A2380" s="99" t="s">
        <v>825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526.5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168.75</v>
      </c>
      <c r="X2380" s="14">
        <f>N2380+S2380</f>
        <v>661.5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281.25</v>
      </c>
      <c r="AC2380" s="15">
        <f t="shared" si="774"/>
        <v>942.8</v>
      </c>
      <c r="AD2380" s="48">
        <f>(ROUND(AC2380-AC2370,1)/AC2370)</f>
        <v>0.23727034120734911</v>
      </c>
      <c r="AE2380" s="113"/>
      <c r="AF2380" s="60"/>
    </row>
    <row r="2381" spans="1:32">
      <c r="A2381" s="99" t="s">
        <v>826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841.5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1006.5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1006.5</v>
      </c>
      <c r="AD2381" s="48">
        <f>(ROUND(AC2381-AC2370,1)/AC2370)</f>
        <v>0.32086614173228345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841.5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1006.5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1006.5</v>
      </c>
      <c r="AD2382" s="48">
        <f>(ROUND(AC2382-AC2370,1)/AC2370)</f>
        <v>0.32086614173228345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662.4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806.4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926.4</v>
      </c>
      <c r="AD2383" s="48">
        <f>(ROUND(AC2383-AC2370,1)/AC2370)</f>
        <v>0.215748031496063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70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489.6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633.6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753.6</v>
      </c>
      <c r="AD2384" s="48">
        <f>(ROUND(AC2384-AC2370,1)/AC2370)</f>
        <v>-1.1023622047244094E-2</v>
      </c>
      <c r="AE2384" s="113"/>
      <c r="AF2384" s="60"/>
    </row>
    <row r="2385" spans="1:32">
      <c r="A2385" s="106" t="s">
        <v>0</v>
      </c>
      <c r="B2385" s="92" t="s">
        <v>568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600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800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800</v>
      </c>
      <c r="AD2385" s="58" t="s">
        <v>328</v>
      </c>
      <c r="AE2385" s="113"/>
      <c r="AF2385" s="60"/>
    </row>
    <row r="2386" spans="1:32">
      <c r="A2386" s="99" t="s">
        <v>793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752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912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912</v>
      </c>
      <c r="AD2386" s="48">
        <f>(ROUND(AC2386-AC2385,1)/AC2385)</f>
        <v>0.14000000000000001</v>
      </c>
      <c r="AE2386" s="113" t="s">
        <v>792</v>
      </c>
      <c r="AF2386" s="60"/>
    </row>
    <row r="2387" spans="1:32">
      <c r="A2387" s="99" t="s">
        <v>794</v>
      </c>
      <c r="B2387" s="93">
        <v>20</v>
      </c>
      <c r="C2387" s="21" t="s">
        <v>827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560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760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760</v>
      </c>
      <c r="AD2387" s="48">
        <f>(ROUND(AC2387-AC2385,1)/AC2385)</f>
        <v>-0.05</v>
      </c>
      <c r="AE2387" s="113"/>
      <c r="AF2387" s="60"/>
    </row>
    <row r="2388" spans="1:32">
      <c r="A2388" s="99" t="s">
        <v>795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560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760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760</v>
      </c>
      <c r="AD2388" s="48">
        <f>(ROUND(AC2388-AC2385,1)/AC2385)</f>
        <v>-0.05</v>
      </c>
      <c r="AE2388" s="113"/>
      <c r="AF2388" s="60"/>
    </row>
    <row r="2389" spans="1:32">
      <c r="A2389" s="99" t="s">
        <v>796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560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760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760</v>
      </c>
      <c r="AD2389" s="48">
        <f>(ROUND(AC2389-AC2385,1)/AC2385)</f>
        <v>-0.05</v>
      </c>
      <c r="AE2389" s="113"/>
      <c r="AF2389" s="60"/>
    </row>
    <row r="2390" spans="1:32">
      <c r="A2390" s="99" t="s">
        <v>646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560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760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760</v>
      </c>
      <c r="AD2390" s="48">
        <f>(ROUND(AC2390-AC2385,1)/AC2385)</f>
        <v>-0.05</v>
      </c>
      <c r="AE2390" s="113"/>
      <c r="AF2390" s="60"/>
    </row>
    <row r="2391" spans="1:32">
      <c r="A2391" s="99" t="s">
        <v>587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284.70000000000005</v>
      </c>
      <c r="T2391" s="14">
        <f>(O2391/100)*(K2391*$K$9)</f>
        <v>425.7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349.70000000000005</v>
      </c>
      <c r="Y2391" s="14">
        <f t="shared" si="755"/>
        <v>590.70000000000005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940.4</v>
      </c>
      <c r="AD2391" s="48">
        <f>(ROUND(AC2391-AC2385,1)/AC2385)</f>
        <v>0.17550000000000002</v>
      </c>
      <c r="AE2391" s="113"/>
      <c r="AF2391" s="60"/>
    </row>
    <row r="2392" spans="1:32">
      <c r="A2392" s="99" t="s">
        <v>822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330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0</v>
      </c>
      <c r="T2392" s="14">
        <f>(O2392/100)*(K2392*$J$10)</f>
        <v>0</v>
      </c>
      <c r="U2392" s="14">
        <f>(P2392/100)*(K2392*$K$10)+(P2392/100)*(L2392*$L$10)</f>
        <v>0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65</v>
      </c>
      <c r="Y2392" s="14">
        <f t="shared" si="755"/>
        <v>0</v>
      </c>
      <c r="Z2392" s="14">
        <f t="shared" si="756"/>
        <v>330</v>
      </c>
      <c r="AA2392" s="14">
        <f t="shared" si="757"/>
        <v>0</v>
      </c>
      <c r="AB2392" s="14">
        <f t="shared" si="777"/>
        <v>0</v>
      </c>
      <c r="AC2392" s="15">
        <f t="shared" si="776"/>
        <v>395</v>
      </c>
      <c r="AD2392" s="48">
        <f>(ROUND(AC2392-AC2385,1)/AC2385)</f>
        <v>-0.50624999999999998</v>
      </c>
      <c r="AE2392" s="113"/>
      <c r="AF2392" s="60"/>
    </row>
    <row r="2393" spans="1:32">
      <c r="A2393" s="99" t="s">
        <v>823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117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613.79999999999995</v>
      </c>
      <c r="W2393" s="14">
        <f>(R2393/100)*(K2393*$K$11)+(R2393/100)*(L2393*$L$11)</f>
        <v>0</v>
      </c>
      <c r="X2393" s="14">
        <f t="shared" si="754"/>
        <v>182</v>
      </c>
      <c r="Y2393" s="14">
        <f t="shared" si="755"/>
        <v>0</v>
      </c>
      <c r="Z2393" s="14">
        <f t="shared" si="756"/>
        <v>0</v>
      </c>
      <c r="AA2393" s="14">
        <f t="shared" si="757"/>
        <v>778.8</v>
      </c>
      <c r="AB2393" s="14">
        <f t="shared" si="777"/>
        <v>0</v>
      </c>
      <c r="AC2393" s="15">
        <f t="shared" si="776"/>
        <v>960.8</v>
      </c>
      <c r="AD2393" s="48">
        <f>(ROUND(AC2393-AC2385,1)/AC2385)</f>
        <v>0.20100000000000001</v>
      </c>
      <c r="AE2393" s="113"/>
      <c r="AF2393" s="60"/>
    </row>
    <row r="2394" spans="1:32">
      <c r="A2394" s="99" t="s">
        <v>824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215.47500000000002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499.95</v>
      </c>
      <c r="X2394" s="14">
        <f t="shared" si="754"/>
        <v>280.47500000000002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664.95</v>
      </c>
      <c r="AC2394" s="15">
        <f t="shared" si="776"/>
        <v>945.4</v>
      </c>
      <c r="AD2394" s="48">
        <f>(ROUND(AC2394-AC2385,1)/AC2385)</f>
        <v>0.18174999999999999</v>
      </c>
      <c r="AE2394" s="113"/>
      <c r="AF2394" s="60"/>
    </row>
    <row r="2395" spans="1:32">
      <c r="A2395" s="99" t="s">
        <v>825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630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780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780</v>
      </c>
      <c r="AD2395" s="48">
        <f>(ROUND(AC2395-AC2385,1)/AC2385)</f>
        <v>-2.5000000000000001E-2</v>
      </c>
      <c r="AE2395" s="113"/>
      <c r="AF2395" s="60"/>
    </row>
    <row r="2396" spans="1:32">
      <c r="A2396" s="99" t="s">
        <v>826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748.44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946.44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946.4</v>
      </c>
      <c r="AD2396" s="48">
        <f>(ROUND(AC2396-AC2385,1)/AC2385)</f>
        <v>0.183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748.44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946.44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946.4</v>
      </c>
      <c r="AD2397" s="48">
        <f>(ROUND(AC2397-AC2385,1)/AC2385)</f>
        <v>0.183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784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944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944</v>
      </c>
      <c r="AD2398" s="48">
        <f>(ROUND(AC2398-AC2385,1)/AC2385)</f>
        <v>0.18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632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792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792</v>
      </c>
      <c r="AD2399" s="48">
        <f>(ROUND(AC2399-AC2385,1)/AC2385)</f>
        <v>-0.01</v>
      </c>
      <c r="AE2399" s="113"/>
      <c r="AF2399" s="60"/>
    </row>
    <row r="2400" spans="1:32">
      <c r="A2400" s="106" t="s">
        <v>0</v>
      </c>
      <c r="B2400" s="90" t="s">
        <v>862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594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814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814</v>
      </c>
      <c r="AD2400" s="58"/>
      <c r="AE2400" s="113"/>
      <c r="AF2400" s="60"/>
    </row>
    <row r="2401" spans="1:32">
      <c r="A2401" s="99" t="s">
        <v>793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739.2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915.2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915.2</v>
      </c>
      <c r="AD2401" s="48">
        <f>(ROUND(AC2401-AC2400,1)/AC2400)</f>
        <v>0.12432432432432433</v>
      </c>
      <c r="AE2401" s="113" t="s">
        <v>792</v>
      </c>
      <c r="AF2401" s="60"/>
    </row>
    <row r="2402" spans="1:32">
      <c r="A2402" s="99" t="s">
        <v>794</v>
      </c>
      <c r="B2402" s="91">
        <v>36</v>
      </c>
      <c r="C2402" s="21" t="s">
        <v>827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554.40000000000009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774.40000000000009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774.4</v>
      </c>
      <c r="AD2402" s="48">
        <f>(ROUND(AC2402-AC2400,1)/AC2400)</f>
        <v>-4.8648648648648651E-2</v>
      </c>
      <c r="AE2402" s="113"/>
      <c r="AF2402" s="60"/>
    </row>
    <row r="2403" spans="1:32">
      <c r="A2403" s="99" t="s">
        <v>795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554.40000000000009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774.40000000000009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774.4</v>
      </c>
      <c r="AD2403" s="48">
        <f>(ROUND(AC2403-AC2400,1)/AC2400)</f>
        <v>-4.8648648648648651E-2</v>
      </c>
      <c r="AE2403" s="113"/>
      <c r="AF2403" s="60"/>
    </row>
    <row r="2404" spans="1:32">
      <c r="A2404" s="99" t="s">
        <v>796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554.40000000000009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774.40000000000009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774.4</v>
      </c>
      <c r="AD2404" s="48">
        <f>(ROUND(AC2404-AC2400,1)/AC2400)</f>
        <v>-4.8648648648648651E-2</v>
      </c>
      <c r="AE2404" s="113"/>
      <c r="AF2404" s="60"/>
    </row>
    <row r="2405" spans="1:32">
      <c r="A2405" s="99" t="s">
        <v>646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554.40000000000009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774.40000000000009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774.4</v>
      </c>
      <c r="AD2405" s="48">
        <f>(ROUND(AC2405-AC2400,1)/AC2400)</f>
        <v>-4.8648648648648651E-2</v>
      </c>
      <c r="AE2405" s="113"/>
      <c r="AF2405" s="60"/>
    </row>
    <row r="2406" spans="1:32">
      <c r="A2406" s="99" t="s">
        <v>587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193.04999999999998</v>
      </c>
      <c r="T2406" s="14">
        <f>(O2406/100)*(K2406*$K$9)</f>
        <v>518.4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264.54999999999995</v>
      </c>
      <c r="Y2406" s="14">
        <f t="shared" si="779"/>
        <v>698.4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963</v>
      </c>
      <c r="AD2406" s="48">
        <f>(ROUND(AC2406-AC2400,1)/AC2400)</f>
        <v>0.18304668304668303</v>
      </c>
      <c r="AE2406" s="113"/>
      <c r="AF2406" s="60"/>
    </row>
    <row r="2407" spans="1:32">
      <c r="A2407" s="99" t="s">
        <v>822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360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0</v>
      </c>
      <c r="T2407" s="14">
        <f>(O2407/100)*(K2407*$J$10)</f>
        <v>0</v>
      </c>
      <c r="U2407" s="14">
        <f>(P2407/100)*(K2407*$K$10)+(P2407/100)*(L2407*$L$10)</f>
        <v>0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71.5</v>
      </c>
      <c r="Y2407" s="14">
        <f t="shared" si="779"/>
        <v>0</v>
      </c>
      <c r="Z2407" s="14">
        <f t="shared" si="780"/>
        <v>360</v>
      </c>
      <c r="AA2407" s="14">
        <f t="shared" si="781"/>
        <v>0</v>
      </c>
      <c r="AB2407" s="14">
        <f t="shared" si="783"/>
        <v>0</v>
      </c>
      <c r="AC2407" s="15">
        <f t="shared" si="782"/>
        <v>431.5</v>
      </c>
      <c r="AD2407" s="48">
        <f>(ROUND(AC2407-AC2400,1)/AC2400)</f>
        <v>-0.46990171990171992</v>
      </c>
      <c r="AE2407" s="113"/>
      <c r="AF2407" s="60"/>
    </row>
    <row r="2408" spans="1:32">
      <c r="A2408" s="99" t="s">
        <v>823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193.04999999999998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518.4</v>
      </c>
      <c r="W2408" s="14">
        <f>(R2408/100)*(K2408*$K$11)+(R2408/100)*(L2408*$L$11)</f>
        <v>0</v>
      </c>
      <c r="X2408" s="14">
        <f t="shared" si="778"/>
        <v>264.54999999999995</v>
      </c>
      <c r="Y2408" s="14">
        <f t="shared" si="779"/>
        <v>0</v>
      </c>
      <c r="Z2408" s="14">
        <f t="shared" si="780"/>
        <v>0</v>
      </c>
      <c r="AA2408" s="14">
        <f t="shared" si="781"/>
        <v>698.4</v>
      </c>
      <c r="AB2408" s="14">
        <f t="shared" si="783"/>
        <v>0</v>
      </c>
      <c r="AC2408" s="15">
        <f t="shared" si="782"/>
        <v>963</v>
      </c>
      <c r="AD2408" s="48">
        <f>(ROUND(AC2408-AC2400,1)/AC2400)</f>
        <v>0.18304668304668303</v>
      </c>
      <c r="AE2408" s="113"/>
      <c r="AF2408" s="60"/>
    </row>
    <row r="2409" spans="1:32">
      <c r="A2409" s="99" t="s">
        <v>824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193.04999999999998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518.4</v>
      </c>
      <c r="X2409" s="14">
        <f t="shared" si="778"/>
        <v>264.54999999999995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698.4</v>
      </c>
      <c r="AC2409" s="15">
        <f t="shared" si="782"/>
        <v>963</v>
      </c>
      <c r="AD2409" s="48">
        <f>(ROUND(AC2409-AC2400,1)/AC2400)</f>
        <v>0.18304668304668303</v>
      </c>
      <c r="AE2409" s="113"/>
      <c r="AF2409" s="60"/>
    </row>
    <row r="2410" spans="1:32">
      <c r="A2410" s="99" t="s">
        <v>825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841.5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1006.5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1006.5</v>
      </c>
      <c r="AD2410" s="48">
        <f>(ROUND(AC2410-AC2400,1)/AC2400)</f>
        <v>0.23648648648648649</v>
      </c>
      <c r="AE2410" s="113"/>
      <c r="AF2410" s="60"/>
    </row>
    <row r="2411" spans="1:32">
      <c r="A2411" s="99" t="s">
        <v>826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841.5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1006.5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1006.5</v>
      </c>
      <c r="AD2411" s="48">
        <f>(ROUND(AC2411-AC2400,1)/AC2400)</f>
        <v>0.23648648648648649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841.5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1006.5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1006.5</v>
      </c>
      <c r="AD2412" s="48">
        <f>(ROUND(AC2412-AC2400,1)/AC2400)</f>
        <v>0.23648648648648649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730.4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906.4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906.4</v>
      </c>
      <c r="AD2413" s="48">
        <f>(ROUND(AC2413-AC2400,1)/AC2400)</f>
        <v>0.11351351351351352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552.64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728.64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728.6</v>
      </c>
      <c r="AD2414" s="48">
        <f>(ROUND(AC2414-AC2400,1)/AC2400)</f>
        <v>-0.10491400491400492</v>
      </c>
      <c r="AE2414" s="113"/>
      <c r="AF2414" s="60"/>
    </row>
    <row r="2415" spans="1:32">
      <c r="A2415" s="106" t="s">
        <v>0</v>
      </c>
      <c r="B2415" s="92" t="s">
        <v>890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600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800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800</v>
      </c>
      <c r="AD2415" s="58"/>
      <c r="AE2415" s="113"/>
      <c r="AF2415" s="60"/>
    </row>
    <row r="2416" spans="1:32">
      <c r="A2416" s="99" t="s">
        <v>793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728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888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888</v>
      </c>
      <c r="AD2416" s="48">
        <f>(ROUND(AC2416-AC2415,1)/AC2415)</f>
        <v>0.11</v>
      </c>
      <c r="AE2416" s="113" t="s">
        <v>792</v>
      </c>
      <c r="AF2416" s="60"/>
    </row>
    <row r="2417" spans="1:32">
      <c r="A2417" s="99" t="s">
        <v>794</v>
      </c>
      <c r="B2417" s="93">
        <v>40</v>
      </c>
      <c r="C2417" s="21" t="s">
        <v>827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560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760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760</v>
      </c>
      <c r="AD2417" s="48">
        <f>(ROUND(AC2417-AC2415,1)/AC2415)</f>
        <v>-0.05</v>
      </c>
      <c r="AE2417" s="113"/>
      <c r="AF2417" s="60"/>
    </row>
    <row r="2418" spans="1:32">
      <c r="A2418" s="99" t="s">
        <v>795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560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760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760</v>
      </c>
      <c r="AD2418" s="48">
        <f>(ROUND(AC2418-AC2415,1)/AC2415)</f>
        <v>-0.05</v>
      </c>
      <c r="AE2418" s="113"/>
      <c r="AF2418" s="60"/>
    </row>
    <row r="2419" spans="1:32">
      <c r="A2419" s="99" t="s">
        <v>796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560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760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760</v>
      </c>
      <c r="AD2419" s="48">
        <f>(ROUND(AC2419-AC2415,1)/AC2415)</f>
        <v>-0.05</v>
      </c>
      <c r="AE2419" s="113"/>
      <c r="AF2419" s="60"/>
    </row>
    <row r="2420" spans="1:32">
      <c r="A2420" s="99" t="s">
        <v>646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560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760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760</v>
      </c>
      <c r="AD2420" s="48">
        <f>(ROUND(AC2420-AC2415,1)/AC2415)</f>
        <v>-0.05</v>
      </c>
      <c r="AE2420" s="113"/>
      <c r="AF2420" s="60"/>
    </row>
    <row r="2421" spans="1:32">
      <c r="A2421" s="99" t="s">
        <v>587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195</v>
      </c>
      <c r="T2421" s="14">
        <f>(O2421/100)*(K2421*$K$9)</f>
        <v>534.6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260</v>
      </c>
      <c r="Y2421" s="14">
        <f t="shared" si="779"/>
        <v>699.6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959.6</v>
      </c>
      <c r="AD2421" s="48">
        <f>(ROUND(AC2421-AC2415,1)/AC2415)</f>
        <v>0.19949999999999998</v>
      </c>
      <c r="AE2421" s="113"/>
      <c r="AF2421" s="60"/>
    </row>
    <row r="2422" spans="1:32">
      <c r="A2422" s="99" t="s">
        <v>822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330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0</v>
      </c>
      <c r="T2422" s="14">
        <f>(O2422/100)*(K2422*$J$10)</f>
        <v>0</v>
      </c>
      <c r="U2422" s="14">
        <f>(P2422/100)*(K2422*$K$10)+(P2422/100)*(L2422*$L$10)</f>
        <v>0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65</v>
      </c>
      <c r="Y2422" s="14">
        <f t="shared" si="779"/>
        <v>0</v>
      </c>
      <c r="Z2422" s="14">
        <f t="shared" si="780"/>
        <v>330</v>
      </c>
      <c r="AA2422" s="14">
        <f t="shared" si="781"/>
        <v>0</v>
      </c>
      <c r="AB2422" s="14">
        <f t="shared" si="785"/>
        <v>0</v>
      </c>
      <c r="AC2422" s="15">
        <f t="shared" si="784"/>
        <v>395</v>
      </c>
      <c r="AD2422" s="48">
        <f>(ROUND(AC2422-AC2415,1)/AC2415)</f>
        <v>-0.50624999999999998</v>
      </c>
      <c r="AE2422" s="113"/>
      <c r="AF2422" s="60"/>
    </row>
    <row r="2423" spans="1:32">
      <c r="A2423" s="99" t="s">
        <v>823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195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534.6</v>
      </c>
      <c r="W2423" s="14">
        <f>(R2423/100)*(K2423*$K$11)+(R2423/100)*(L2423*$L$11)</f>
        <v>0</v>
      </c>
      <c r="X2423" s="14">
        <f t="shared" si="778"/>
        <v>260</v>
      </c>
      <c r="Y2423" s="14">
        <f t="shared" si="779"/>
        <v>0</v>
      </c>
      <c r="Z2423" s="14">
        <f t="shared" si="780"/>
        <v>0</v>
      </c>
      <c r="AA2423" s="14">
        <f t="shared" si="781"/>
        <v>699.6</v>
      </c>
      <c r="AB2423" s="14">
        <f t="shared" si="785"/>
        <v>0</v>
      </c>
      <c r="AC2423" s="15">
        <f t="shared" si="784"/>
        <v>959.6</v>
      </c>
      <c r="AD2423" s="48">
        <f>(ROUND(AC2423-AC2415,1)/AC2415)</f>
        <v>0.19949999999999998</v>
      </c>
      <c r="AE2423" s="113"/>
      <c r="AF2423" s="60"/>
    </row>
    <row r="2424" spans="1:32">
      <c r="A2424" s="99" t="s">
        <v>824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195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534.6</v>
      </c>
      <c r="X2424" s="14">
        <f t="shared" si="778"/>
        <v>260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699.6</v>
      </c>
      <c r="AC2424" s="15">
        <f t="shared" si="784"/>
        <v>959.6</v>
      </c>
      <c r="AD2424" s="48">
        <f>(ROUND(AC2424-AC2415,1)/AC2415)</f>
        <v>0.19949999999999998</v>
      </c>
      <c r="AE2424" s="113"/>
      <c r="AF2424" s="60"/>
    </row>
    <row r="2425" spans="1:32">
      <c r="A2425" s="99" t="s">
        <v>825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832.5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982.5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982.5</v>
      </c>
      <c r="AD2425" s="48">
        <f>(ROUND(AC2425-AC2415,1)/AC2415)</f>
        <v>0.22812499999999999</v>
      </c>
      <c r="AE2425" s="113"/>
      <c r="AF2425" s="60"/>
    </row>
    <row r="2426" spans="1:32">
      <c r="A2426" s="99" t="s">
        <v>826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832.5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982.5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982.5</v>
      </c>
      <c r="AD2426" s="48">
        <f>(ROUND(AC2426-AC2415,1)/AC2415)</f>
        <v>0.22812499999999999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832.5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982.5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982.5</v>
      </c>
      <c r="AD2427" s="48">
        <f>(ROUND(AC2427-AC2415,1)/AC2415)</f>
        <v>0.22812499999999999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736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896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896</v>
      </c>
      <c r="AD2428" s="48">
        <f>(ROUND(AC2428-AC2415,1)/AC2415)</f>
        <v>0.12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547.20000000000005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707.2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707.2</v>
      </c>
      <c r="AD2429" s="48">
        <f>(ROUND(AC2429-AC2415,1)/AC2415)</f>
        <v>-0.11599999999999999</v>
      </c>
      <c r="AE2429" s="113"/>
      <c r="AF2429" s="60"/>
    </row>
    <row r="2430" spans="1:32">
      <c r="A2430" s="107"/>
      <c r="B2430" s="152" t="s">
        <v>789</v>
      </c>
      <c r="C2430" s="152"/>
      <c r="D2430" s="152"/>
      <c r="E2430" s="152"/>
      <c r="F2430" s="152"/>
      <c r="G2430" s="152"/>
      <c r="H2430" s="152"/>
      <c r="I2430" s="152"/>
      <c r="J2430" s="152"/>
      <c r="K2430" s="152"/>
      <c r="L2430" s="152"/>
      <c r="M2430" s="152"/>
      <c r="N2430" s="152"/>
      <c r="O2430" s="152"/>
      <c r="P2430" s="152"/>
      <c r="Q2430" s="152"/>
      <c r="R2430" s="152"/>
      <c r="S2430" s="152"/>
      <c r="T2430" s="152"/>
      <c r="U2430" s="152"/>
      <c r="V2430" s="152"/>
      <c r="W2430" s="152"/>
      <c r="X2430" s="152"/>
      <c r="Y2430" s="152"/>
      <c r="Z2430" s="152"/>
      <c r="AA2430" s="152"/>
      <c r="AB2430" s="152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486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666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666</v>
      </c>
      <c r="AD2431" s="48">
        <v>0</v>
      </c>
      <c r="AE2431" s="113" t="s">
        <v>792</v>
      </c>
      <c r="AF2431" s="60"/>
    </row>
    <row r="2432" spans="1:32">
      <c r="A2432" s="99" t="s">
        <v>793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604.79999999999995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748.8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748.8</v>
      </c>
      <c r="AD2432" s="48">
        <f>(ROUND(AC2432-AC2431,1)/AC2431)</f>
        <v>0.12432432432432432</v>
      </c>
      <c r="AE2432" s="113"/>
      <c r="AF2432" s="60"/>
    </row>
    <row r="2433" spans="1:32">
      <c r="A2433" s="99" t="s">
        <v>794</v>
      </c>
      <c r="B2433" s="87">
        <v>16</v>
      </c>
      <c r="C2433" s="21" t="s">
        <v>827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453.6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633.6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633.6</v>
      </c>
      <c r="AD2433" s="48">
        <f>(ROUND(AC2433-AC2431,1)/AC2431)</f>
        <v>-4.8648648648648644E-2</v>
      </c>
      <c r="AE2433" s="113"/>
      <c r="AF2433" s="60"/>
    </row>
    <row r="2434" spans="1:32">
      <c r="A2434" s="99" t="s">
        <v>795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453.6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633.6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633.6</v>
      </c>
      <c r="AD2434" s="48">
        <f>(ROUND(AC2434-AC2431,1)/AC2431)</f>
        <v>-4.8648648648648644E-2</v>
      </c>
      <c r="AE2434" s="113"/>
      <c r="AF2434" s="60"/>
    </row>
    <row r="2435" spans="1:32">
      <c r="A2435" s="99" t="s">
        <v>796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453.6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633.6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633.6</v>
      </c>
      <c r="AD2435" s="48">
        <f>(ROUND(AC2435-AC2431,1)/AC2431)</f>
        <v>-4.8648648648648644E-2</v>
      </c>
      <c r="AE2435" s="113"/>
      <c r="AF2435" s="60"/>
    </row>
    <row r="2436" spans="1:32">
      <c r="A2436" s="99" t="s">
        <v>646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453.6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633.6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633.6</v>
      </c>
      <c r="AD2436" s="48">
        <f>(ROUND(AC2436-AC2431,1)/AC2431)</f>
        <v>-4.8648648648648644E-2</v>
      </c>
      <c r="AE2436" s="113"/>
      <c r="AF2436" s="60"/>
    </row>
    <row r="2437" spans="1:32">
      <c r="A2437" s="99" t="s">
        <v>587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157.94999999999999</v>
      </c>
      <c r="T2437" s="14">
        <f>(O2437/100)*(K2437*$K$9)</f>
        <v>427.5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216.45</v>
      </c>
      <c r="Y2437" s="14">
        <f t="shared" si="787"/>
        <v>577.5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794</v>
      </c>
      <c r="AD2437" s="48">
        <f>(ROUND(AC2437-AC2431,1)/AC2431)</f>
        <v>0.19219219219219219</v>
      </c>
      <c r="AE2437" s="113"/>
      <c r="AF2437" s="60"/>
    </row>
    <row r="2438" spans="1:32">
      <c r="A2438" s="99" t="s">
        <v>822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300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0</v>
      </c>
      <c r="T2438" s="14">
        <f>(O2438/100)*(K2438*$J$10)</f>
        <v>0</v>
      </c>
      <c r="U2438" s="14">
        <f>(P2438/100)*(K2438*$K$10)+(P2438/100)*(L2438*$L$10)</f>
        <v>0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58.5</v>
      </c>
      <c r="Y2438" s="14">
        <f t="shared" si="787"/>
        <v>0</v>
      </c>
      <c r="Z2438" s="14">
        <f t="shared" si="788"/>
        <v>300</v>
      </c>
      <c r="AA2438" s="14">
        <f t="shared" si="789"/>
        <v>0</v>
      </c>
      <c r="AB2438" s="14">
        <f t="shared" si="791"/>
        <v>0</v>
      </c>
      <c r="AC2438" s="15">
        <f t="shared" si="790"/>
        <v>358.5</v>
      </c>
      <c r="AD2438" s="48">
        <f>(ROUND(AC2438-AC2431,1)/AC2431)</f>
        <v>-0.46171171171171171</v>
      </c>
      <c r="AE2438" s="113"/>
      <c r="AF2438" s="60"/>
    </row>
    <row r="2439" spans="1:32">
      <c r="A2439" s="99" t="s">
        <v>823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157.94999999999999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427.5</v>
      </c>
      <c r="W2439" s="14">
        <f>(R2439/100)*(K2439*$K$11)+(R2439/100)*(L2439*$L$11)</f>
        <v>0</v>
      </c>
      <c r="X2439" s="14">
        <f t="shared" si="786"/>
        <v>216.45</v>
      </c>
      <c r="Y2439" s="14">
        <f t="shared" si="787"/>
        <v>0</v>
      </c>
      <c r="Z2439" s="14">
        <f t="shared" si="788"/>
        <v>0</v>
      </c>
      <c r="AA2439" s="14">
        <f t="shared" si="789"/>
        <v>577.5</v>
      </c>
      <c r="AB2439" s="14">
        <f t="shared" si="791"/>
        <v>0</v>
      </c>
      <c r="AC2439" s="15">
        <f t="shared" si="790"/>
        <v>794</v>
      </c>
      <c r="AD2439" s="48">
        <f>(ROUND(AC2439-AC2431,1)/AC2431)</f>
        <v>0.19219219219219219</v>
      </c>
      <c r="AE2439" s="113"/>
      <c r="AF2439" s="60"/>
    </row>
    <row r="2440" spans="1:32">
      <c r="A2440" s="99" t="s">
        <v>824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157.94999999999999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427.5</v>
      </c>
      <c r="X2440" s="14">
        <f t="shared" si="786"/>
        <v>216.45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577.5</v>
      </c>
      <c r="AC2440" s="15">
        <f t="shared" si="790"/>
        <v>794</v>
      </c>
      <c r="AD2440" s="48">
        <f>(ROUND(AC2440-AC2431,1)/AC2431)</f>
        <v>0.19219219219219219</v>
      </c>
      <c r="AE2440" s="113"/>
      <c r="AF2440" s="60"/>
    </row>
    <row r="2441" spans="1:32">
      <c r="A2441" s="99" t="s">
        <v>825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668.25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803.25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803.3</v>
      </c>
      <c r="AD2441" s="48">
        <f>(ROUND(AC2441-AC2431,1)/AC2431)</f>
        <v>0.20615615615615618</v>
      </c>
      <c r="AE2441" s="113"/>
      <c r="AF2441" s="60"/>
    </row>
    <row r="2442" spans="1:32">
      <c r="A2442" s="99" t="s">
        <v>826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668.25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803.25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803.3</v>
      </c>
      <c r="AD2442" s="48">
        <f>(ROUND(AC2442-AC2431,1)/AC2431)</f>
        <v>0.20615615615615618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668.25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803.25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803.3</v>
      </c>
      <c r="AD2443" s="48">
        <f>(ROUND(AC2443-AC2431,1)/AC2431)</f>
        <v>0.20615615615615618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594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738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738</v>
      </c>
      <c r="AD2444" s="48">
        <f>(ROUND(AC2444-AC2431,1)/AC2431)</f>
        <v>0.10810810810810811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475.2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619.20000000000005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619.20000000000005</v>
      </c>
      <c r="AD2445" s="48">
        <f>(ROUND(AC2445-AC2431,1)/AC2431)</f>
        <v>-7.027027027027026E-2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470.4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666.4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666.4</v>
      </c>
      <c r="AD2446" s="58"/>
      <c r="AE2446" s="113" t="s">
        <v>792</v>
      </c>
      <c r="AF2446" s="60"/>
    </row>
    <row r="2447" spans="1:32">
      <c r="A2447" s="99" t="s">
        <v>793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603.68000000000006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760.48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760.5</v>
      </c>
      <c r="AD2447" s="48">
        <f>(ROUND(AC2447-AC2446,1)/AC2446)</f>
        <v>0.14120648259303722</v>
      </c>
      <c r="AE2447" s="113"/>
      <c r="AF2447" s="60"/>
    </row>
    <row r="2448" spans="1:32">
      <c r="A2448" s="99" t="s">
        <v>794</v>
      </c>
      <c r="B2448" s="91">
        <v>25</v>
      </c>
      <c r="C2448" s="21" t="s">
        <v>827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439.03999999999996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635.04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635</v>
      </c>
      <c r="AD2448" s="48">
        <f>(ROUND(AC2448-AC2446,1)/AC2446)</f>
        <v>-4.7118847539015608E-2</v>
      </c>
      <c r="AE2448" s="113"/>
      <c r="AF2448" s="60"/>
    </row>
    <row r="2449" spans="1:32">
      <c r="A2449" s="99" t="s">
        <v>795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439.03999999999996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635.04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635</v>
      </c>
      <c r="AD2449" s="48">
        <f>(ROUND(AC2449-AC2446,1)/AC2446)</f>
        <v>-4.7118847539015608E-2</v>
      </c>
      <c r="AE2449" s="113"/>
      <c r="AF2449" s="60"/>
    </row>
    <row r="2450" spans="1:32">
      <c r="A2450" s="99" t="s">
        <v>796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439.03999999999996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635.04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635</v>
      </c>
      <c r="AD2450" s="48">
        <f>(ROUND(AC2450-AC2446,1)/AC2446)</f>
        <v>-4.7118847539015608E-2</v>
      </c>
      <c r="AE2450" s="113"/>
      <c r="AF2450" s="60"/>
    </row>
    <row r="2451" spans="1:32">
      <c r="A2451" s="99" t="s">
        <v>646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439.03999999999996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635.04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635</v>
      </c>
      <c r="AD2451" s="48">
        <f>(ROUND(AC2451-AC2446,1)/AC2446)</f>
        <v>-4.7118847539015608E-2</v>
      </c>
      <c r="AE2451" s="113"/>
      <c r="AF2451" s="60"/>
    </row>
    <row r="2452" spans="1:32">
      <c r="A2452" s="99" t="s">
        <v>587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152.88</v>
      </c>
      <c r="T2452" s="14">
        <f>(O2452/100)*(K2452*$K$9)</f>
        <v>405.45000000000005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216.57999999999998</v>
      </c>
      <c r="Y2452" s="14">
        <f t="shared" si="793"/>
        <v>564.45000000000005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781</v>
      </c>
      <c r="AD2452" s="48">
        <f>(ROUND(AC2452-AC2446,1)/AC2446)</f>
        <v>0.17196878751500599</v>
      </c>
      <c r="AE2452" s="113"/>
      <c r="AF2452" s="60"/>
    </row>
    <row r="2453" spans="1:32">
      <c r="A2453" s="99" t="s">
        <v>822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318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0</v>
      </c>
      <c r="T2453" s="14">
        <f>(O2453/100)*(K2453*$J$10)</f>
        <v>0</v>
      </c>
      <c r="U2453" s="14">
        <f>(P2453/100)*(K2453*$K$10)+(P2453/100)*(L2453*$L$10)</f>
        <v>0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63.7</v>
      </c>
      <c r="Y2453" s="14">
        <f t="shared" si="793"/>
        <v>0</v>
      </c>
      <c r="Z2453" s="14">
        <f t="shared" si="794"/>
        <v>318</v>
      </c>
      <c r="AA2453" s="14">
        <f t="shared" si="795"/>
        <v>0</v>
      </c>
      <c r="AB2453" s="14">
        <f t="shared" si="797"/>
        <v>0</v>
      </c>
      <c r="AC2453" s="15">
        <f t="shared" si="796"/>
        <v>381.7</v>
      </c>
      <c r="AD2453" s="48">
        <f>(ROUND(AC2453-AC2446,1)/AC2446)</f>
        <v>-0.42722088835534211</v>
      </c>
      <c r="AE2453" s="113"/>
      <c r="AF2453" s="60"/>
    </row>
    <row r="2454" spans="1:32">
      <c r="A2454" s="99" t="s">
        <v>823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152.88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405.45000000000005</v>
      </c>
      <c r="W2454" s="14">
        <f>(R2454/100)*(K2454*$K$11)+(R2454/100)*(L2454*$L$11)</f>
        <v>0</v>
      </c>
      <c r="X2454" s="14">
        <f t="shared" si="792"/>
        <v>216.57999999999998</v>
      </c>
      <c r="Y2454" s="14">
        <f t="shared" si="793"/>
        <v>0</v>
      </c>
      <c r="Z2454" s="14">
        <f t="shared" si="794"/>
        <v>0</v>
      </c>
      <c r="AA2454" s="14">
        <f t="shared" si="795"/>
        <v>564.45000000000005</v>
      </c>
      <c r="AB2454" s="14">
        <f t="shared" si="797"/>
        <v>0</v>
      </c>
      <c r="AC2454" s="15">
        <f t="shared" si="796"/>
        <v>781</v>
      </c>
      <c r="AD2454" s="48">
        <f>(ROUND(AC2454-AC2446,1)/AC2446)</f>
        <v>0.17196878751500599</v>
      </c>
      <c r="AE2454" s="113"/>
      <c r="AF2454" s="60"/>
    </row>
    <row r="2455" spans="1:32">
      <c r="A2455" s="99" t="s">
        <v>824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152.88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405.45000000000005</v>
      </c>
      <c r="X2455" s="14">
        <f t="shared" si="792"/>
        <v>216.57999999999998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564.45000000000005</v>
      </c>
      <c r="AC2455" s="15">
        <f t="shared" si="796"/>
        <v>781</v>
      </c>
      <c r="AD2455" s="48">
        <f>(ROUND(AC2455-AC2446,1)/AC2446)</f>
        <v>0.17196878751500599</v>
      </c>
      <c r="AE2455" s="113"/>
      <c r="AF2455" s="60"/>
    </row>
    <row r="2456" spans="1:32">
      <c r="A2456" s="99" t="s">
        <v>825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661.5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808.5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808.5</v>
      </c>
      <c r="AD2456" s="48">
        <f>(ROUND(AC2456-AC2446,1)/AC2446)</f>
        <v>0.21323529411764705</v>
      </c>
      <c r="AE2456" s="113"/>
      <c r="AF2456" s="60"/>
    </row>
    <row r="2457" spans="1:32">
      <c r="A2457" s="99" t="s">
        <v>826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661.5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808.5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808.5</v>
      </c>
      <c r="AD2457" s="48">
        <f>(ROUND(AC2457-AC2446,1)/AC2446)</f>
        <v>0.21323529411764705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661.5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808.5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808.5</v>
      </c>
      <c r="AD2458" s="48">
        <f>(ROUND(AC2458-AC2446,1)/AC2446)</f>
        <v>0.21323529411764705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615.43999999999994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772.24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772.2</v>
      </c>
      <c r="AD2459" s="48">
        <f>(ROUND(AC2459-AC2446,1)/AC2446)</f>
        <v>0.15876350540216086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462.56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619.36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619.4</v>
      </c>
      <c r="AD2460" s="48">
        <f>(ROUND(AC2460-AC2446,1)/AC2446)</f>
        <v>-7.0528211284513809E-2</v>
      </c>
      <c r="AE2460" s="113"/>
      <c r="AF2460" s="60"/>
    </row>
    <row r="2461" spans="1:32">
      <c r="A2461" s="107"/>
      <c r="B2461" s="152" t="s">
        <v>109</v>
      </c>
      <c r="C2461" s="152"/>
      <c r="D2461" s="152"/>
      <c r="E2461" s="152"/>
      <c r="F2461" s="152"/>
      <c r="G2461" s="152"/>
      <c r="H2461" s="152"/>
      <c r="I2461" s="152"/>
      <c r="J2461" s="152"/>
      <c r="K2461" s="152"/>
      <c r="L2461" s="152"/>
      <c r="M2461" s="152"/>
      <c r="N2461" s="152"/>
      <c r="O2461" s="152"/>
      <c r="P2461" s="152"/>
      <c r="Q2461" s="152"/>
      <c r="R2461" s="152"/>
      <c r="S2461" s="152"/>
      <c r="T2461" s="152"/>
      <c r="U2461" s="152"/>
      <c r="V2461" s="152"/>
      <c r="W2461" s="152"/>
      <c r="X2461" s="152"/>
      <c r="Y2461" s="152"/>
      <c r="Z2461" s="152"/>
      <c r="AA2461" s="152"/>
      <c r="AB2461" s="152"/>
      <c r="AC2461" s="18">
        <v>600</v>
      </c>
      <c r="AD2461" s="18"/>
      <c r="AE2461" s="113" t="s">
        <v>792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556.79999999999995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788.8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788.8</v>
      </c>
      <c r="AD2462" s="48">
        <v>0</v>
      </c>
      <c r="AE2462" s="113"/>
      <c r="AF2462" s="60"/>
    </row>
    <row r="2463" spans="1:32">
      <c r="A2463" s="99" t="s">
        <v>793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714.56000000000017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900.1600000000002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900.2</v>
      </c>
      <c r="AD2463" s="48">
        <f>(ROUND(AC2463-AC2462,1)/AC2462)</f>
        <v>0.14122718052738339</v>
      </c>
      <c r="AE2463" s="113"/>
      <c r="AF2463" s="60"/>
    </row>
    <row r="2464" spans="1:32">
      <c r="A2464" s="99" t="s">
        <v>794</v>
      </c>
      <c r="B2464" s="87">
        <v>0</v>
      </c>
      <c r="C2464" s="21" t="s">
        <v>827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519.67999999999995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751.68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751.7</v>
      </c>
      <c r="AD2464" s="48">
        <f>(ROUND(AC2464-AC2462,1)/AC2462)</f>
        <v>-4.7033468559837734E-2</v>
      </c>
      <c r="AE2464" s="113"/>
      <c r="AF2464" s="60"/>
    </row>
    <row r="2465" spans="1:32">
      <c r="A2465" s="99" t="s">
        <v>795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519.67999999999995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751.68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751.7</v>
      </c>
      <c r="AD2465" s="48">
        <f>(ROUND(AC2465-AC2462,1)/AC2462)</f>
        <v>-4.7033468559837734E-2</v>
      </c>
      <c r="AE2465" s="113"/>
      <c r="AF2465" s="60"/>
    </row>
    <row r="2466" spans="1:32">
      <c r="A2466" s="99" t="s">
        <v>796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519.67999999999995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751.68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751.7</v>
      </c>
      <c r="AD2466" s="48">
        <f>(ROUND(AC2466-AC2462,1)/AC2462)</f>
        <v>-4.7033468559837734E-2</v>
      </c>
      <c r="AE2466" s="113"/>
      <c r="AF2466" s="60"/>
    </row>
    <row r="2467" spans="1:32">
      <c r="A2467" s="99" t="s">
        <v>646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519.67999999999995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751.68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751.7</v>
      </c>
      <c r="AD2467" s="48">
        <f>(ROUND(AC2467-AC2462,1)/AC2462)</f>
        <v>-4.7033468559837734E-2</v>
      </c>
      <c r="AE2467" s="113"/>
      <c r="AF2467" s="60"/>
    </row>
    <row r="2468" spans="1:32">
      <c r="A2468" s="99" t="s">
        <v>587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180.95999999999998</v>
      </c>
      <c r="T2468" s="14">
        <f>(O2468/100)*(K2468*$K$9)</f>
        <v>478.125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256.36</v>
      </c>
      <c r="Y2468" s="14">
        <f t="shared" si="799"/>
        <v>665.625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922</v>
      </c>
      <c r="AD2468" s="48">
        <f>(ROUND(AC2468-AC2462,1)/AC2462)</f>
        <v>0.16886409736308317</v>
      </c>
      <c r="AE2468" s="113"/>
      <c r="AF2468" s="60"/>
    </row>
    <row r="2469" spans="1:32">
      <c r="A2469" s="99" t="s">
        <v>822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375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0</v>
      </c>
      <c r="T2469" s="14">
        <f>(O2469/100)*(K2469*$J$10)</f>
        <v>0</v>
      </c>
      <c r="U2469" s="14">
        <f>(P2469/100)*(K2469*$K$10)+(P2469/100)*(L2469*$L$10)</f>
        <v>0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75.400000000000006</v>
      </c>
      <c r="Y2469" s="14">
        <f t="shared" si="799"/>
        <v>0</v>
      </c>
      <c r="Z2469" s="14">
        <f t="shared" si="800"/>
        <v>375</v>
      </c>
      <c r="AA2469" s="14">
        <f t="shared" si="801"/>
        <v>0</v>
      </c>
      <c r="AB2469" s="14">
        <f t="shared" si="803"/>
        <v>0</v>
      </c>
      <c r="AC2469" s="15">
        <f t="shared" si="802"/>
        <v>450.4</v>
      </c>
      <c r="AD2469" s="48">
        <f>(ROUND(AC2469-AC2462,1)/AC2462)</f>
        <v>-0.42900608519269778</v>
      </c>
      <c r="AE2469" s="113"/>
      <c r="AF2469" s="60"/>
    </row>
    <row r="2470" spans="1:32">
      <c r="A2470" s="99" t="s">
        <v>823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180.95999999999998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478.125</v>
      </c>
      <c r="W2470" s="14">
        <f>(R2470/100)*(K2470*$K$11)+(R2470/100)*(L2470*$L$11)</f>
        <v>0</v>
      </c>
      <c r="X2470" s="14">
        <f t="shared" si="798"/>
        <v>256.36</v>
      </c>
      <c r="Y2470" s="14">
        <f t="shared" si="799"/>
        <v>0</v>
      </c>
      <c r="Z2470" s="14">
        <f t="shared" si="800"/>
        <v>0</v>
      </c>
      <c r="AA2470" s="14">
        <f t="shared" si="801"/>
        <v>665.625</v>
      </c>
      <c r="AB2470" s="14">
        <f t="shared" si="803"/>
        <v>0</v>
      </c>
      <c r="AC2470" s="15">
        <f t="shared" si="802"/>
        <v>922</v>
      </c>
      <c r="AD2470" s="48">
        <f>(ROUND(AC2470-AC2462,1)/AC2462)</f>
        <v>0.16886409736308317</v>
      </c>
      <c r="AE2470" s="113"/>
      <c r="AF2470" s="60"/>
    </row>
    <row r="2471" spans="1:32">
      <c r="A2471" s="99" t="s">
        <v>824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180.95999999999998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478.125</v>
      </c>
      <c r="X2471" s="14">
        <f t="shared" si="798"/>
        <v>256.36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665.625</v>
      </c>
      <c r="AC2471" s="15">
        <f t="shared" si="802"/>
        <v>922</v>
      </c>
      <c r="AD2471" s="48">
        <f>(ROUND(AC2471-AC2462,1)/AC2462)</f>
        <v>0.16886409736308317</v>
      </c>
      <c r="AE2471" s="113"/>
      <c r="AF2471" s="60"/>
    </row>
    <row r="2472" spans="1:32">
      <c r="A2472" s="99" t="s">
        <v>825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783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957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957</v>
      </c>
      <c r="AD2472" s="48">
        <f>(ROUND(AC2472-AC2462,1)/AC2462)</f>
        <v>0.21323529411764705</v>
      </c>
      <c r="AE2472" s="113"/>
      <c r="AF2472" s="60"/>
    </row>
    <row r="2473" spans="1:32">
      <c r="A2473" s="99" t="s">
        <v>826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783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957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957</v>
      </c>
      <c r="AD2473" s="48">
        <f>(ROUND(AC2473-AC2462,1)/AC2462)</f>
        <v>0.21323529411764705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783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957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957</v>
      </c>
      <c r="AD2474" s="48">
        <f>(ROUND(AC2474-AC2462,1)/AC2462)</f>
        <v>0.21323529411764705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585.5680000000001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771.16800000000012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771.2</v>
      </c>
      <c r="AD2475" s="48">
        <f>(ROUND(AC2475-AC2462,1)/AC2462)</f>
        <v>-2.2312373225152133E-2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682.08000000000015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867.68000000000018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867.7</v>
      </c>
      <c r="AD2476" s="48">
        <f>(ROUND(AC2476-AC2462,1)/AC2462)</f>
        <v>0.10002535496957404</v>
      </c>
      <c r="AE2476" s="113" t="s">
        <v>792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571.20000000000005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795.2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795.2</v>
      </c>
      <c r="AD2477" s="58">
        <v>0</v>
      </c>
      <c r="AE2477" s="113"/>
      <c r="AF2477" s="60"/>
    </row>
    <row r="2478" spans="1:32">
      <c r="A2478" s="99" t="s">
        <v>793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721.2800000000002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900.48000000000025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900.5</v>
      </c>
      <c r="AD2478" s="48">
        <f>(ROUND(AC2478-AC2477,1)/AC2477)</f>
        <v>0.13241951710261568</v>
      </c>
      <c r="AE2478" s="113"/>
      <c r="AF2478" s="60"/>
    </row>
    <row r="2479" spans="1:32">
      <c r="A2479" s="99" t="s">
        <v>794</v>
      </c>
      <c r="B2479" s="89">
        <v>8</v>
      </c>
      <c r="C2479" s="21" t="s">
        <v>827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533.12000000000012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757.12000000000012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757.1</v>
      </c>
      <c r="AD2479" s="48">
        <f>(ROUND(AC2479-AC2477,1)/AC2477)</f>
        <v>-4.7912474849094569E-2</v>
      </c>
      <c r="AE2479" s="113"/>
      <c r="AF2479" s="60"/>
    </row>
    <row r="2480" spans="1:32">
      <c r="A2480" s="99" t="s">
        <v>795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533.12000000000012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757.12000000000012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757.1</v>
      </c>
      <c r="AD2480" s="48">
        <f>(ROUND(AC2480-AC2477,1)/AC2477)</f>
        <v>-4.7912474849094569E-2</v>
      </c>
      <c r="AE2480" s="113"/>
      <c r="AF2480" s="60"/>
    </row>
    <row r="2481" spans="1:32">
      <c r="A2481" s="99" t="s">
        <v>796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533.12000000000012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757.12000000000012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757.1</v>
      </c>
      <c r="AD2481" s="48">
        <f>(ROUND(AC2481-AC2477,1)/AC2477)</f>
        <v>-4.7912474849094569E-2</v>
      </c>
      <c r="AE2481" s="113"/>
      <c r="AF2481" s="60"/>
    </row>
    <row r="2482" spans="1:32">
      <c r="A2482" s="99" t="s">
        <v>646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533.12000000000012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757.12000000000012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757.1</v>
      </c>
      <c r="AD2482" s="48">
        <f>(ROUND(AC2482-AC2477,1)/AC2477)</f>
        <v>-4.7912474849094569E-2</v>
      </c>
      <c r="AE2482" s="113"/>
      <c r="AF2482" s="60"/>
    </row>
    <row r="2483" spans="1:32">
      <c r="A2483" s="99" t="s">
        <v>587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185.64</v>
      </c>
      <c r="T2483" s="14">
        <f>(O2483/100)*(K2483*$K$9)</f>
        <v>486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258.44</v>
      </c>
      <c r="Y2483" s="14">
        <f t="shared" si="805"/>
        <v>666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924.4</v>
      </c>
      <c r="AD2483" s="48">
        <f>(ROUND(AC2483-AC2477,1)/AC2477)</f>
        <v>0.16247484909456739</v>
      </c>
      <c r="AE2483" s="113"/>
      <c r="AF2483" s="60"/>
    </row>
    <row r="2484" spans="1:32">
      <c r="A2484" s="99" t="s">
        <v>822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360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0</v>
      </c>
      <c r="T2484" s="14">
        <f>(O2484/100)*(K2484*$J$10)</f>
        <v>0</v>
      </c>
      <c r="U2484" s="14">
        <f>(P2484/100)*(K2484*$K$10)+(P2484/100)*(L2484*$L$10)</f>
        <v>0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72.8</v>
      </c>
      <c r="Y2484" s="14">
        <f t="shared" si="805"/>
        <v>0</v>
      </c>
      <c r="Z2484" s="14">
        <f t="shared" si="806"/>
        <v>360</v>
      </c>
      <c r="AA2484" s="14">
        <f t="shared" si="807"/>
        <v>0</v>
      </c>
      <c r="AB2484" s="14">
        <f t="shared" si="809"/>
        <v>0</v>
      </c>
      <c r="AC2484" s="15">
        <f t="shared" si="808"/>
        <v>432.8</v>
      </c>
      <c r="AD2484" s="48">
        <f>(ROUND(AC2484-AC2477,1)/AC2477)</f>
        <v>-0.45573440643863172</v>
      </c>
      <c r="AE2484" s="113"/>
      <c r="AF2484" s="60"/>
    </row>
    <row r="2485" spans="1:32">
      <c r="A2485" s="99" t="s">
        <v>823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185.64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486</v>
      </c>
      <c r="W2485" s="14">
        <f>(R2485/100)*(K2485*$K$11)+(R2485/100)*(L2485*$L$11)</f>
        <v>0</v>
      </c>
      <c r="X2485" s="14">
        <f t="shared" si="804"/>
        <v>258.44</v>
      </c>
      <c r="Y2485" s="14">
        <f t="shared" si="805"/>
        <v>0</v>
      </c>
      <c r="Z2485" s="14">
        <f t="shared" si="806"/>
        <v>0</v>
      </c>
      <c r="AA2485" s="14">
        <f t="shared" si="807"/>
        <v>666</v>
      </c>
      <c r="AB2485" s="14">
        <f t="shared" si="809"/>
        <v>0</v>
      </c>
      <c r="AC2485" s="15">
        <f t="shared" si="808"/>
        <v>924.4</v>
      </c>
      <c r="AD2485" s="48">
        <f>(ROUND(AC2485-AC2477,1)/AC2477)</f>
        <v>0.16247484909456739</v>
      </c>
      <c r="AE2485" s="113"/>
      <c r="AF2485" s="60"/>
    </row>
    <row r="2486" spans="1:32">
      <c r="A2486" s="99" t="s">
        <v>824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185.64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486</v>
      </c>
      <c r="X2486" s="14">
        <f t="shared" si="804"/>
        <v>258.44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666</v>
      </c>
      <c r="AC2486" s="15">
        <f t="shared" si="808"/>
        <v>924.4</v>
      </c>
      <c r="AD2486" s="48">
        <f>(ROUND(AC2486-AC2477,1)/AC2477)</f>
        <v>0.16247484909456739</v>
      </c>
      <c r="AE2486" s="113"/>
      <c r="AF2486" s="60"/>
    </row>
    <row r="2487" spans="1:32">
      <c r="A2487" s="99" t="s">
        <v>825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796.31999999999994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964.31999999999994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964.3</v>
      </c>
      <c r="AD2487" s="48">
        <f>(ROUND(AC2487-AC2477,1)/AC2477)</f>
        <v>0.21265090543259554</v>
      </c>
      <c r="AE2487" s="113"/>
      <c r="AF2487" s="60"/>
    </row>
    <row r="2488" spans="1:32">
      <c r="A2488" s="99" t="s">
        <v>826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796.31999999999994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964.31999999999994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964.3</v>
      </c>
      <c r="AD2488" s="48">
        <f>(ROUND(AC2488-AC2477,1)/AC2477)</f>
        <v>0.21265090543259554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796.31999999999994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964.31999999999994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964.3</v>
      </c>
      <c r="AD2489" s="48">
        <f>(ROUND(AC2489-AC2477,1)/AC2477)</f>
        <v>0.21265090543259554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698.88000000000011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878.08000000000015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878.1</v>
      </c>
      <c r="AD2490" s="48">
        <f>(ROUND(AC2490-AC2477,1)/AC2477)</f>
        <v>0.10425050301810865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582.40000000000009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761.60000000000014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761.6</v>
      </c>
      <c r="AD2491" s="48">
        <f>(ROUND(AC2491-AC2477,1)/AC2477)</f>
        <v>-4.2253521126760563E-2</v>
      </c>
      <c r="AE2491" s="113" t="s">
        <v>792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581.4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809.4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809.4</v>
      </c>
      <c r="AD2492" s="58">
        <v>0</v>
      </c>
      <c r="AE2492" s="113"/>
      <c r="AF2492" s="60"/>
    </row>
    <row r="2493" spans="1:32">
      <c r="A2493" s="99" t="s">
        <v>793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734.16000000000008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916.56000000000006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916.6</v>
      </c>
      <c r="AD2493" s="48">
        <f>(ROUND(AC2493-AC2492,1)/AC2492)</f>
        <v>0.13244378552013839</v>
      </c>
      <c r="AE2493" s="113"/>
      <c r="AF2493" s="60"/>
    </row>
    <row r="2494" spans="1:32">
      <c r="A2494" s="99" t="s">
        <v>794</v>
      </c>
      <c r="B2494" s="87">
        <v>0</v>
      </c>
      <c r="C2494" s="21" t="s">
        <v>827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542.64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770.64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770.6</v>
      </c>
      <c r="AD2494" s="48">
        <f>(ROUND(AC2494-AC2492,1)/AC2492)</f>
        <v>-4.7936743266617246E-2</v>
      </c>
      <c r="AE2494" s="113"/>
      <c r="AF2494" s="60"/>
    </row>
    <row r="2495" spans="1:32">
      <c r="A2495" s="99" t="s">
        <v>795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542.64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770.64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770.6</v>
      </c>
      <c r="AD2495" s="48">
        <f>(ROUND(AC2495-AC2492,1)/AC2492)</f>
        <v>-4.7936743266617246E-2</v>
      </c>
      <c r="AE2495" s="113"/>
      <c r="AF2495" s="60"/>
    </row>
    <row r="2496" spans="1:32">
      <c r="A2496" s="99" t="s">
        <v>796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542.64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770.64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770.6</v>
      </c>
      <c r="AD2496" s="48">
        <f>(ROUND(AC2496-AC2492,1)/AC2492)</f>
        <v>-4.7936743266617246E-2</v>
      </c>
      <c r="AE2496" s="113"/>
      <c r="AF2496" s="60"/>
    </row>
    <row r="2497" spans="1:32">
      <c r="A2497" s="99" t="s">
        <v>646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542.64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770.64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770.6</v>
      </c>
      <c r="AD2497" s="48">
        <f>(ROUND(AC2497-AC2492,1)/AC2492)</f>
        <v>-4.7936743266617246E-2</v>
      </c>
      <c r="AE2497" s="113"/>
      <c r="AF2497" s="60"/>
    </row>
    <row r="2498" spans="1:32">
      <c r="A2498" s="99" t="s">
        <v>587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185.64</v>
      </c>
      <c r="T2498" s="14">
        <f>(O2498/100)*(K2498*$K$9)</f>
        <v>506.25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258.44</v>
      </c>
      <c r="Y2498" s="14">
        <f t="shared" si="805"/>
        <v>693.75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952.2</v>
      </c>
      <c r="AD2498" s="48">
        <f>(ROUND(AC2498-AC2492,1)/AC2492)</f>
        <v>0.1764269829503336</v>
      </c>
      <c r="AE2498" s="113"/>
      <c r="AF2498" s="60"/>
    </row>
    <row r="2499" spans="1:32">
      <c r="A2499" s="99" t="s">
        <v>822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375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0</v>
      </c>
      <c r="T2499" s="14">
        <f>(O2499/100)*(K2499*$J$10)</f>
        <v>0</v>
      </c>
      <c r="U2499" s="14">
        <f>(P2499/100)*(K2499*$K$10)+(P2499/100)*(L2499*$L$10)</f>
        <v>0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72.8</v>
      </c>
      <c r="Y2499" s="14">
        <f t="shared" si="805"/>
        <v>0</v>
      </c>
      <c r="Z2499" s="14">
        <f t="shared" si="806"/>
        <v>375</v>
      </c>
      <c r="AA2499" s="14">
        <f t="shared" si="807"/>
        <v>0</v>
      </c>
      <c r="AB2499" s="14">
        <f t="shared" si="811"/>
        <v>0</v>
      </c>
      <c r="AC2499" s="15">
        <f t="shared" si="810"/>
        <v>447.8</v>
      </c>
      <c r="AD2499" s="48">
        <f>(ROUND(AC2499-AC2492,1)/AC2492)</f>
        <v>-0.4467506795156907</v>
      </c>
      <c r="AE2499" s="113"/>
      <c r="AF2499" s="60"/>
    </row>
    <row r="2500" spans="1:32">
      <c r="A2500" s="99" t="s">
        <v>823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185.64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506.25</v>
      </c>
      <c r="W2500" s="14">
        <f>(R2500/100)*(K2500*$K$11)+(R2500/100)*(L2500*$L$11)</f>
        <v>0</v>
      </c>
      <c r="X2500" s="14">
        <f t="shared" si="804"/>
        <v>258.44</v>
      </c>
      <c r="Y2500" s="14">
        <f t="shared" si="805"/>
        <v>0</v>
      </c>
      <c r="Z2500" s="14">
        <f t="shared" si="806"/>
        <v>0</v>
      </c>
      <c r="AA2500" s="14">
        <f t="shared" si="807"/>
        <v>693.75</v>
      </c>
      <c r="AB2500" s="14">
        <f t="shared" si="811"/>
        <v>0</v>
      </c>
      <c r="AC2500" s="15">
        <f t="shared" si="810"/>
        <v>952.2</v>
      </c>
      <c r="AD2500" s="48">
        <f>(ROUND(AC2500-AC2492,1)/AC2492)</f>
        <v>0.1764269829503336</v>
      </c>
      <c r="AE2500" s="113"/>
      <c r="AF2500" s="60"/>
    </row>
    <row r="2501" spans="1:32">
      <c r="A2501" s="99" t="s">
        <v>824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185.64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506.25</v>
      </c>
      <c r="X2501" s="14">
        <f t="shared" si="804"/>
        <v>258.44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693.75</v>
      </c>
      <c r="AC2501" s="15">
        <f t="shared" si="810"/>
        <v>952.2</v>
      </c>
      <c r="AD2501" s="48">
        <f>(ROUND(AC2501-AC2492,1)/AC2492)</f>
        <v>0.1764269829503336</v>
      </c>
      <c r="AE2501" s="113"/>
      <c r="AF2501" s="60"/>
    </row>
    <row r="2502" spans="1:32">
      <c r="A2502" s="99" t="s">
        <v>825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805.41000000000008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976.41000000000008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976.4</v>
      </c>
      <c r="AD2502" s="48">
        <f>(ROUND(AC2502-AC2492,1)/AC2492)</f>
        <v>0.20632567333827528</v>
      </c>
      <c r="AE2502" s="113"/>
      <c r="AF2502" s="60"/>
    </row>
    <row r="2503" spans="1:32">
      <c r="A2503" s="99" t="s">
        <v>826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805.41000000000008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976.41000000000008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976.4</v>
      </c>
      <c r="AD2503" s="48">
        <f>(ROUND(AC2503-AC2492,1)/AC2492)</f>
        <v>0.20632567333827528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805.41000000000008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976.41000000000008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976.4</v>
      </c>
      <c r="AD2504" s="48">
        <f>(ROUND(AC2504-AC2492,1)/AC2492)</f>
        <v>0.20632567333827528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601.92000000000007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784.32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784.3</v>
      </c>
      <c r="AD2505" s="48">
        <f>(ROUND(AC2505-AC2492,1)/AC2492)</f>
        <v>-3.1010625154435388E-2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743.28000000000009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925.68000000000006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925.7</v>
      </c>
      <c r="AD2506" s="48">
        <f>(ROUND(AC2506-AC2492,1)/AC2492)</f>
        <v>0.14368668149246355</v>
      </c>
      <c r="AE2506" s="113" t="s">
        <v>792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571.20000000000005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795.2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795.2</v>
      </c>
      <c r="AD2507" s="58">
        <v>0</v>
      </c>
      <c r="AE2507" s="113"/>
      <c r="AF2507" s="60"/>
    </row>
    <row r="2508" spans="1:32">
      <c r="A2508" s="99" t="s">
        <v>793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721.2800000000002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900.48000000000025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900.5</v>
      </c>
      <c r="AD2508" s="48">
        <f>(ROUND(AC2508-AC2507,1)/AC2507)</f>
        <v>0.13241951710261568</v>
      </c>
      <c r="AE2508" s="113"/>
      <c r="AF2508" s="60"/>
    </row>
    <row r="2509" spans="1:32">
      <c r="A2509" s="99" t="s">
        <v>794</v>
      </c>
      <c r="B2509" s="89">
        <v>0</v>
      </c>
      <c r="C2509" s="21" t="s">
        <v>827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533.12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757.12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757.1</v>
      </c>
      <c r="AD2509" s="48">
        <f>(ROUND(AC2509-AC2507,1)/AC2507)</f>
        <v>-4.7912474849094569E-2</v>
      </c>
      <c r="AE2509" s="113"/>
      <c r="AF2509" s="60"/>
    </row>
    <row r="2510" spans="1:32">
      <c r="A2510" s="99" t="s">
        <v>795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533.12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757.12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757.1</v>
      </c>
      <c r="AD2510" s="48">
        <f>(ROUND(AC2510-AC2507,1)/AC2507)</f>
        <v>-4.7912474849094569E-2</v>
      </c>
      <c r="AE2510" s="113"/>
      <c r="AF2510" s="60"/>
    </row>
    <row r="2511" spans="1:32">
      <c r="A2511" s="99" t="s">
        <v>796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533.12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757.12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757.1</v>
      </c>
      <c r="AD2511" s="48">
        <f>(ROUND(AC2511-AC2507,1)/AC2507)</f>
        <v>-4.7912474849094569E-2</v>
      </c>
      <c r="AE2511" s="113"/>
      <c r="AF2511" s="60"/>
    </row>
    <row r="2512" spans="1:32">
      <c r="A2512" s="99" t="s">
        <v>646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533.12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757.12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757.1</v>
      </c>
      <c r="AD2512" s="48">
        <f>(ROUND(AC2512-AC2507,1)/AC2507)</f>
        <v>-4.7912474849094569E-2</v>
      </c>
      <c r="AE2512" s="113"/>
      <c r="AF2512" s="60"/>
    </row>
    <row r="2513" spans="1:32">
      <c r="A2513" s="99" t="s">
        <v>587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185.64</v>
      </c>
      <c r="T2513" s="14">
        <f>(O2513/100)*(K2513*$K$9)</f>
        <v>477.9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258.44</v>
      </c>
      <c r="Y2513" s="14">
        <f t="shared" si="805"/>
        <v>654.9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913.3</v>
      </c>
      <c r="AD2513" s="48">
        <f>(ROUND(AC2513-AC2507,1)/AC2507)</f>
        <v>0.14851609657947684</v>
      </c>
      <c r="AE2513" s="113"/>
      <c r="AF2513" s="60"/>
    </row>
    <row r="2514" spans="1:32">
      <c r="A2514" s="99" t="s">
        <v>822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354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0</v>
      </c>
      <c r="T2514" s="14">
        <f>(O2514/100)*(K2514*$J$10)</f>
        <v>0</v>
      </c>
      <c r="U2514" s="14">
        <f>(P2514/100)*(K2514*$K$10)+(P2514/100)*(L2514*$L$10)</f>
        <v>0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72.8</v>
      </c>
      <c r="Y2514" s="14">
        <f t="shared" si="805"/>
        <v>0</v>
      </c>
      <c r="Z2514" s="14">
        <f t="shared" si="806"/>
        <v>354</v>
      </c>
      <c r="AA2514" s="14">
        <f t="shared" si="807"/>
        <v>0</v>
      </c>
      <c r="AB2514" s="14">
        <f t="shared" si="813"/>
        <v>0</v>
      </c>
      <c r="AC2514" s="15">
        <f t="shared" si="812"/>
        <v>426.8</v>
      </c>
      <c r="AD2514" s="48">
        <f>(ROUND(AC2514-AC2507,1)/AC2507)</f>
        <v>-0.46327967806841042</v>
      </c>
      <c r="AE2514" s="113"/>
      <c r="AF2514" s="60"/>
    </row>
    <row r="2515" spans="1:32">
      <c r="A2515" s="99" t="s">
        <v>823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185.64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477.9</v>
      </c>
      <c r="W2515" s="14">
        <f>(R2515/100)*(K2515*$K$11)+(R2515/100)*(L2515*$L$11)</f>
        <v>0</v>
      </c>
      <c r="X2515" s="14">
        <f t="shared" si="804"/>
        <v>258.44</v>
      </c>
      <c r="Y2515" s="14">
        <f t="shared" si="805"/>
        <v>0</v>
      </c>
      <c r="Z2515" s="14">
        <f t="shared" si="806"/>
        <v>0</v>
      </c>
      <c r="AA2515" s="14">
        <f t="shared" si="807"/>
        <v>654.9</v>
      </c>
      <c r="AB2515" s="14">
        <f t="shared" si="813"/>
        <v>0</v>
      </c>
      <c r="AC2515" s="15">
        <f t="shared" si="812"/>
        <v>913.3</v>
      </c>
      <c r="AD2515" s="48">
        <f>(ROUND(AC2515-AC2507,1)/AC2507)</f>
        <v>0.14851609657947684</v>
      </c>
      <c r="AE2515" s="113"/>
      <c r="AF2515" s="60"/>
    </row>
    <row r="2516" spans="1:32">
      <c r="A2516" s="99" t="s">
        <v>824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185.64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477.9</v>
      </c>
      <c r="X2516" s="14">
        <f t="shared" si="804"/>
        <v>258.44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654.9</v>
      </c>
      <c r="AC2516" s="15">
        <f t="shared" si="812"/>
        <v>913.3</v>
      </c>
      <c r="AD2516" s="48">
        <f>(ROUND(AC2516-AC2507,1)/AC2507)</f>
        <v>0.14851609657947684</v>
      </c>
      <c r="AE2516" s="113"/>
      <c r="AF2516" s="60"/>
    </row>
    <row r="2517" spans="1:32">
      <c r="A2517" s="99" t="s">
        <v>825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791.28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959.28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959.3</v>
      </c>
      <c r="AD2517" s="48">
        <f>(ROUND(AC2517-AC2507,1)/AC2507)</f>
        <v>0.20636317907444665</v>
      </c>
      <c r="AE2517" s="113"/>
      <c r="AF2517" s="60"/>
    </row>
    <row r="2518" spans="1:32">
      <c r="A2518" s="99" t="s">
        <v>826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791.28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959.28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959.3</v>
      </c>
      <c r="AD2518" s="48">
        <f>(ROUND(AC2518-AC2507,1)/AC2507)</f>
        <v>0.20636317907444665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791.28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959.28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959.3</v>
      </c>
      <c r="AD2519" s="48">
        <f>(ROUND(AC2519-AC2507,1)/AC2507)</f>
        <v>0.20636317907444665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568.96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748.16000000000008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748.2</v>
      </c>
      <c r="AD2520" s="48">
        <f>(ROUND(AC2520-AC2507,1)/AC2507)</f>
        <v>-5.9104627766599596E-2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712.32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891.5200000000001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891.5</v>
      </c>
      <c r="AD2521" s="48">
        <f>(ROUND(AC2521-AC2507,1)/AC2507)</f>
        <v>0.12110160965794768</v>
      </c>
      <c r="AE2521" s="113" t="s">
        <v>792</v>
      </c>
      <c r="AF2521" s="60"/>
    </row>
    <row r="2522" spans="1:32">
      <c r="A2522" s="106" t="s">
        <v>0</v>
      </c>
      <c r="B2522" s="86" t="s">
        <v>873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566.4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802.4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802.4</v>
      </c>
      <c r="AD2522" s="58">
        <v>0</v>
      </c>
      <c r="AE2522" s="113"/>
      <c r="AF2522" s="60"/>
    </row>
    <row r="2523" spans="1:32">
      <c r="A2523" s="99" t="s">
        <v>793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792.96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981.76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981.8</v>
      </c>
      <c r="AD2523" s="48">
        <f>(ROUND(AC2523-AC2522,1)/AC2522)</f>
        <v>0.22357926221335994</v>
      </c>
      <c r="AE2523" s="113"/>
      <c r="AF2523" s="60"/>
    </row>
    <row r="2524" spans="1:32">
      <c r="A2524" s="99" t="s">
        <v>794</v>
      </c>
      <c r="B2524" s="87">
        <v>18</v>
      </c>
      <c r="C2524" s="21" t="s">
        <v>827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528.64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764.64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764.6</v>
      </c>
      <c r="AD2524" s="48">
        <f>(ROUND(AC2524-AC2522,1)/AC2522)</f>
        <v>-4.7108673978065799E-2</v>
      </c>
      <c r="AE2524" s="113"/>
      <c r="AF2524" s="60"/>
    </row>
    <row r="2525" spans="1:32">
      <c r="A2525" s="99" t="s">
        <v>795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528.64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764.64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764.6</v>
      </c>
      <c r="AD2525" s="48">
        <f>(ROUND(AC2525-AC2522,1)/AC2522)</f>
        <v>-4.7108673978065799E-2</v>
      </c>
      <c r="AE2525" s="113"/>
      <c r="AF2525" s="60"/>
    </row>
    <row r="2526" spans="1:32">
      <c r="A2526" s="99" t="s">
        <v>796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528.64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764.64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764.6</v>
      </c>
      <c r="AD2526" s="48">
        <f>(ROUND(AC2526-AC2522,1)/AC2522)</f>
        <v>-4.7108673978065799E-2</v>
      </c>
      <c r="AE2526" s="113"/>
      <c r="AF2526" s="60"/>
    </row>
    <row r="2527" spans="1:32">
      <c r="A2527" s="99" t="s">
        <v>646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528.64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764.64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764.6</v>
      </c>
      <c r="AD2527" s="48">
        <f>(ROUND(AC2527-AC2522,1)/AC2522)</f>
        <v>-4.7108673978065799E-2</v>
      </c>
      <c r="AE2527" s="113"/>
      <c r="AF2527" s="60"/>
    </row>
    <row r="2528" spans="1:32">
      <c r="A2528" s="99" t="s">
        <v>587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184.08</v>
      </c>
      <c r="T2528" s="14">
        <f>(O2528/100)*(K2528*$K$9)</f>
        <v>497.25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260.78000000000003</v>
      </c>
      <c r="Y2528" s="14">
        <f t="shared" si="815"/>
        <v>692.25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953</v>
      </c>
      <c r="AD2528" s="48">
        <f>(ROUND(AC2528-AC2522,1)/AC2522)</f>
        <v>0.18768693918245263</v>
      </c>
      <c r="AE2528" s="113"/>
      <c r="AF2528" s="60"/>
    </row>
    <row r="2529" spans="1:32">
      <c r="A2529" s="99" t="s">
        <v>822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390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0</v>
      </c>
      <c r="T2529" s="14">
        <f>(O2529/100)*(K2529*$J$10)</f>
        <v>0</v>
      </c>
      <c r="U2529" s="14">
        <f>(P2529/100)*(K2529*$K$10)+(P2529/100)*(L2529*$L$10)</f>
        <v>0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76.7</v>
      </c>
      <c r="Y2529" s="14">
        <f t="shared" si="815"/>
        <v>0</v>
      </c>
      <c r="Z2529" s="14">
        <f t="shared" si="816"/>
        <v>390</v>
      </c>
      <c r="AA2529" s="14">
        <f t="shared" si="817"/>
        <v>0</v>
      </c>
      <c r="AB2529" s="14">
        <f t="shared" si="819"/>
        <v>0</v>
      </c>
      <c r="AC2529" s="15">
        <f t="shared" si="818"/>
        <v>466.7</v>
      </c>
      <c r="AD2529" s="48">
        <f>(ROUND(AC2529-AC2522,1)/AC2522)</f>
        <v>-0.41836989032901295</v>
      </c>
      <c r="AE2529" s="113"/>
      <c r="AF2529" s="60"/>
    </row>
    <row r="2530" spans="1:32">
      <c r="A2530" s="99" t="s">
        <v>823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184.08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497.25</v>
      </c>
      <c r="W2530" s="14">
        <f>(R2530/100)*(K2530*$K$11)+(R2530/100)*(L2530*$L$11)</f>
        <v>0</v>
      </c>
      <c r="X2530" s="14">
        <f t="shared" si="814"/>
        <v>260.78000000000003</v>
      </c>
      <c r="Y2530" s="14">
        <f t="shared" si="815"/>
        <v>0</v>
      </c>
      <c r="Z2530" s="14">
        <f t="shared" si="816"/>
        <v>0</v>
      </c>
      <c r="AA2530" s="14">
        <f t="shared" si="817"/>
        <v>692.25</v>
      </c>
      <c r="AB2530" s="14">
        <f t="shared" si="819"/>
        <v>0</v>
      </c>
      <c r="AC2530" s="15">
        <f t="shared" si="818"/>
        <v>953</v>
      </c>
      <c r="AD2530" s="48">
        <f>(ROUND(AC2530-AC2522,1)/AC2522)</f>
        <v>0.18768693918245263</v>
      </c>
      <c r="AE2530" s="113"/>
      <c r="AF2530" s="60"/>
    </row>
    <row r="2531" spans="1:32">
      <c r="A2531" s="99" t="s">
        <v>824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184.08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497.25</v>
      </c>
      <c r="X2531" s="14">
        <f t="shared" si="814"/>
        <v>260.78000000000003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692.25</v>
      </c>
      <c r="AC2531" s="15">
        <f t="shared" si="818"/>
        <v>953</v>
      </c>
      <c r="AD2531" s="48">
        <f>(ROUND(AC2531-AC2522,1)/AC2522)</f>
        <v>0.18768693918245263</v>
      </c>
      <c r="AE2531" s="113"/>
      <c r="AF2531" s="60"/>
    </row>
    <row r="2532" spans="1:32">
      <c r="A2532" s="99" t="s">
        <v>825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796.5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973.5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973.5</v>
      </c>
      <c r="AD2532" s="48">
        <f>(ROUND(AC2532-AC2522,1)/AC2522)</f>
        <v>0.21323529411764705</v>
      </c>
      <c r="AE2532" s="113"/>
      <c r="AF2532" s="60"/>
    </row>
    <row r="2533" spans="1:32">
      <c r="A2533" s="99" t="s">
        <v>826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796.5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973.5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973.5</v>
      </c>
      <c r="AD2533" s="48">
        <f>(ROUND(AC2533-AC2522,1)/AC2522)</f>
        <v>0.21323529411764705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796.5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973.5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973.5</v>
      </c>
      <c r="AD2534" s="48">
        <f>(ROUND(AC2534-AC2522,1)/AC2522)</f>
        <v>0.21323529411764705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627.76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816.56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816.6</v>
      </c>
      <c r="AD2535" s="48">
        <f>(ROUND(AC2535-AC2522,1)/AC2522)</f>
        <v>1.769690927218345E-2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627.76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816.56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816.6</v>
      </c>
      <c r="AD2536" s="48">
        <f>(ROUND(AC2536-AC2522,1)/AC2522)</f>
        <v>1.769690927218345E-2</v>
      </c>
      <c r="AE2536" s="113"/>
      <c r="AF2536" s="60"/>
    </row>
    <row r="2537" spans="1:32">
      <c r="A2537" s="106" t="s">
        <v>0</v>
      </c>
      <c r="B2537" s="86" t="s">
        <v>550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537.6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793.6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793.6</v>
      </c>
      <c r="AD2537" s="58">
        <v>0</v>
      </c>
      <c r="AE2537" s="113" t="s">
        <v>792</v>
      </c>
      <c r="AF2537" s="60"/>
    </row>
    <row r="2538" spans="1:32">
      <c r="A2538" s="99" t="s">
        <v>793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709.63200000000006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914.43200000000002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914.4</v>
      </c>
      <c r="AD2538" s="48">
        <f>(ROUND(AC2538-AC2537,1)/AC2537)</f>
        <v>0.15221774193548387</v>
      </c>
      <c r="AE2538" s="113"/>
      <c r="AF2538" s="60"/>
    </row>
    <row r="2539" spans="1:32">
      <c r="A2539" s="99" t="s">
        <v>794</v>
      </c>
      <c r="B2539" s="87">
        <v>0</v>
      </c>
      <c r="C2539" s="21" t="s">
        <v>827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501.76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757.76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757.8</v>
      </c>
      <c r="AD2539" s="48">
        <f>(ROUND(AC2539-AC2537,1)/AC2537)</f>
        <v>-4.5110887096774188E-2</v>
      </c>
      <c r="AE2539" s="113"/>
      <c r="AF2539" s="60"/>
    </row>
    <row r="2540" spans="1:32">
      <c r="A2540" s="99" t="s">
        <v>795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501.76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757.76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757.8</v>
      </c>
      <c r="AD2540" s="48">
        <f>(ROUND(AC2540-AC2537,1)/AC2537)</f>
        <v>-4.5110887096774188E-2</v>
      </c>
      <c r="AE2540" s="113"/>
      <c r="AF2540" s="60"/>
    </row>
    <row r="2541" spans="1:32">
      <c r="A2541" s="99" t="s">
        <v>796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501.76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757.76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757.8</v>
      </c>
      <c r="AD2541" s="48">
        <f>(ROUND(AC2541-AC2537,1)/AC2537)</f>
        <v>-4.5110887096774188E-2</v>
      </c>
      <c r="AE2541" s="113"/>
      <c r="AF2541" s="60"/>
    </row>
    <row r="2542" spans="1:32">
      <c r="A2542" s="99" t="s">
        <v>646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501.76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757.76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757.8</v>
      </c>
      <c r="AD2542" s="48">
        <f>(ROUND(AC2542-AC2537,1)/AC2537)</f>
        <v>-4.5110887096774188E-2</v>
      </c>
      <c r="AE2542" s="113"/>
      <c r="AF2542" s="60"/>
    </row>
    <row r="2543" spans="1:32">
      <c r="A2543" s="99" t="s">
        <v>587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174.72000000000003</v>
      </c>
      <c r="T2543" s="14">
        <f>(O2543/100)*(K2543*$K$9)</f>
        <v>472.5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257.92</v>
      </c>
      <c r="Y2543" s="14">
        <f t="shared" si="821"/>
        <v>682.5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940.4</v>
      </c>
      <c r="AD2543" s="48">
        <f>(ROUND(AC2543-AC2537,1)/AC2537)</f>
        <v>0.18497983870967744</v>
      </c>
      <c r="AE2543" s="113"/>
      <c r="AF2543" s="60"/>
    </row>
    <row r="2544" spans="1:32">
      <c r="A2544" s="99" t="s">
        <v>822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420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0</v>
      </c>
      <c r="T2544" s="14">
        <f>(O2544/100)*(K2544*$J$10)</f>
        <v>0</v>
      </c>
      <c r="U2544" s="14">
        <f>(P2544/100)*(K2544*$K$10)+(P2544/100)*(L2544*$L$10)</f>
        <v>0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83.2</v>
      </c>
      <c r="Y2544" s="14">
        <f t="shared" si="821"/>
        <v>0</v>
      </c>
      <c r="Z2544" s="14">
        <f t="shared" si="822"/>
        <v>420</v>
      </c>
      <c r="AA2544" s="14">
        <f t="shared" si="823"/>
        <v>0</v>
      </c>
      <c r="AB2544" s="14">
        <f t="shared" si="826"/>
        <v>0</v>
      </c>
      <c r="AC2544" s="15">
        <f t="shared" si="825"/>
        <v>503.2</v>
      </c>
      <c r="AD2544" s="48">
        <f>(ROUND(AC2544-AC2537,1)/AC2537)</f>
        <v>-0.36592741935483869</v>
      </c>
      <c r="AE2544" s="113"/>
      <c r="AF2544" s="60"/>
    </row>
    <row r="2545" spans="1:32">
      <c r="A2545" s="99" t="s">
        <v>823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174.72000000000003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472.5</v>
      </c>
      <c r="W2545" s="14">
        <f>(R2545/100)*(K2545*$K$11)+(R2545/100)*(L2545*$L$11)</f>
        <v>0</v>
      </c>
      <c r="X2545" s="14">
        <f t="shared" si="820"/>
        <v>257.92</v>
      </c>
      <c r="Y2545" s="14">
        <f t="shared" si="821"/>
        <v>0</v>
      </c>
      <c r="Z2545" s="14">
        <f t="shared" si="822"/>
        <v>0</v>
      </c>
      <c r="AA2545" s="14">
        <f t="shared" si="823"/>
        <v>682.5</v>
      </c>
      <c r="AB2545" s="14">
        <f t="shared" si="826"/>
        <v>0</v>
      </c>
      <c r="AC2545" s="15">
        <f t="shared" si="825"/>
        <v>940.4</v>
      </c>
      <c r="AD2545" s="48">
        <f>(ROUND(AC2545-AC2537,1)/AC2537)</f>
        <v>0.18497983870967744</v>
      </c>
      <c r="AE2545" s="113"/>
      <c r="AF2545" s="60"/>
    </row>
    <row r="2546" spans="1:32">
      <c r="A2546" s="99" t="s">
        <v>824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174.72000000000003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472.5</v>
      </c>
      <c r="X2546" s="14">
        <f t="shared" si="820"/>
        <v>257.92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682.5</v>
      </c>
      <c r="AC2546" s="15">
        <f t="shared" si="825"/>
        <v>940.4</v>
      </c>
      <c r="AD2546" s="48">
        <f>(ROUND(AC2546-AC2537,1)/AC2537)</f>
        <v>0.18497983870967744</v>
      </c>
      <c r="AE2546" s="113"/>
      <c r="AF2546" s="60"/>
    </row>
    <row r="2547" spans="1:32">
      <c r="A2547" s="99" t="s">
        <v>825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777.59999999999991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969.59999999999991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969.6</v>
      </c>
      <c r="AD2547" s="48">
        <f>(ROUND(AC2547-AC2537,1)/AC2537)</f>
        <v>0.22177419354838709</v>
      </c>
      <c r="AE2547" s="113"/>
      <c r="AF2547" s="60"/>
    </row>
    <row r="2548" spans="1:32">
      <c r="A2548" s="99" t="s">
        <v>826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777.59999999999991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969.59999999999991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969.6</v>
      </c>
      <c r="AD2548" s="48">
        <f>(ROUND(AC2548-AC2537,1)/AC2537)</f>
        <v>0.22177419354838709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777.59999999999991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969.59999999999991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969.6</v>
      </c>
      <c r="AD2549" s="48">
        <f>(ROUND(AC2549-AC2537,1)/AC2537)</f>
        <v>0.22177419354838709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546.81600000000003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751.61599999999999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751.6</v>
      </c>
      <c r="AD2550" s="48">
        <f>(ROUND(AC2550-AC2537,1)/AC2537)</f>
        <v>-5.2923387096774195E-2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711.68000000000006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916.48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916.5</v>
      </c>
      <c r="AD2551" s="48">
        <f>(ROUND(AC2551-AC2537,1)/AC2537)</f>
        <v>0.15486391129032259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556.79999999999995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788.8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788.8</v>
      </c>
      <c r="AD2552" s="58">
        <v>0</v>
      </c>
      <c r="AE2552" s="113" t="s">
        <v>792</v>
      </c>
      <c r="AF2552" s="60"/>
    </row>
    <row r="2553" spans="1:32">
      <c r="A2553" s="99" t="s">
        <v>793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714.56000000000006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900.16000000000008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900.2</v>
      </c>
      <c r="AD2553" s="48">
        <f>(ROUND(AC2553-AC2552,1)/AC2552)</f>
        <v>0.14122718052738339</v>
      </c>
      <c r="AE2553" s="113"/>
      <c r="AF2553" s="60"/>
    </row>
    <row r="2554" spans="1:32">
      <c r="A2554" s="99" t="s">
        <v>794</v>
      </c>
      <c r="B2554" s="89">
        <v>0</v>
      </c>
      <c r="C2554" s="21" t="s">
        <v>827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519.67999999999995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751.68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751.7</v>
      </c>
      <c r="AD2554" s="48">
        <f>(ROUND(AC2554-AC2552,1)/AC2552)</f>
        <v>-4.7033468559837734E-2</v>
      </c>
      <c r="AE2554" s="113"/>
      <c r="AF2554" s="60"/>
    </row>
    <row r="2555" spans="1:32">
      <c r="A2555" s="99" t="s">
        <v>795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519.67999999999995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751.68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751.7</v>
      </c>
      <c r="AD2555" s="48">
        <f>(ROUND(AC2555-AC2552,1)/AC2552)</f>
        <v>-4.7033468559837734E-2</v>
      </c>
      <c r="AE2555" s="113"/>
      <c r="AF2555" s="60"/>
    </row>
    <row r="2556" spans="1:32">
      <c r="A2556" s="99" t="s">
        <v>796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519.67999999999995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751.68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751.7</v>
      </c>
      <c r="AD2556" s="48">
        <f>(ROUND(AC2556-AC2552,1)/AC2552)</f>
        <v>-4.7033468559837734E-2</v>
      </c>
      <c r="AE2556" s="113"/>
      <c r="AF2556" s="60"/>
    </row>
    <row r="2557" spans="1:32">
      <c r="A2557" s="99" t="s">
        <v>646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519.67999999999995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751.68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751.7</v>
      </c>
      <c r="AD2557" s="48">
        <f>(ROUND(AC2557-AC2552,1)/AC2552)</f>
        <v>-4.7033468559837734E-2</v>
      </c>
      <c r="AE2557" s="113"/>
      <c r="AF2557" s="60"/>
    </row>
    <row r="2558" spans="1:32">
      <c r="A2558" s="99" t="s">
        <v>587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174.72</v>
      </c>
      <c r="T2558" s="14">
        <f>(O2558/100)*(K2558*$K$9)</f>
        <v>497.25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247.51999999999998</v>
      </c>
      <c r="Y2558" s="14">
        <f t="shared" si="828"/>
        <v>692.25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939.8</v>
      </c>
      <c r="AD2558" s="48">
        <f>(ROUND(AC2558-AC2552,1)/AC2552)</f>
        <v>0.19143002028397568</v>
      </c>
      <c r="AE2558" s="113"/>
      <c r="AF2558" s="60"/>
    </row>
    <row r="2559" spans="1:32">
      <c r="A2559" s="99" t="s">
        <v>822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390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0</v>
      </c>
      <c r="T2559" s="14">
        <f>(O2559/100)*(K2559*$J$10)</f>
        <v>0</v>
      </c>
      <c r="U2559" s="14">
        <f>(P2559/100)*(K2559*$K$10)+(P2559/100)*(L2559*$L$10)</f>
        <v>0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72.8</v>
      </c>
      <c r="Y2559" s="14">
        <f t="shared" si="828"/>
        <v>0</v>
      </c>
      <c r="Z2559" s="14">
        <f t="shared" si="829"/>
        <v>390</v>
      </c>
      <c r="AA2559" s="14">
        <f t="shared" si="830"/>
        <v>0</v>
      </c>
      <c r="AB2559" s="14">
        <f t="shared" si="832"/>
        <v>0</v>
      </c>
      <c r="AC2559" s="15">
        <f t="shared" si="831"/>
        <v>462.8</v>
      </c>
      <c r="AD2559" s="48">
        <f>(ROUND(AC2559-AC2552,1)/AC2552)</f>
        <v>-0.41328600405679516</v>
      </c>
      <c r="AE2559" s="113"/>
      <c r="AF2559" s="60"/>
    </row>
    <row r="2560" spans="1:32">
      <c r="A2560" s="99" t="s">
        <v>823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174.72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497.25</v>
      </c>
      <c r="W2560" s="14">
        <f>(R2560/100)*(K2560*$K$11)+(R2560/100)*(L2560*$L$11)</f>
        <v>0</v>
      </c>
      <c r="X2560" s="14">
        <f t="shared" si="827"/>
        <v>247.51999999999998</v>
      </c>
      <c r="Y2560" s="14">
        <f t="shared" si="828"/>
        <v>0</v>
      </c>
      <c r="Z2560" s="14">
        <f t="shared" si="829"/>
        <v>0</v>
      </c>
      <c r="AA2560" s="14">
        <f t="shared" si="830"/>
        <v>692.25</v>
      </c>
      <c r="AB2560" s="14">
        <f t="shared" si="832"/>
        <v>0</v>
      </c>
      <c r="AC2560" s="15">
        <f t="shared" si="831"/>
        <v>939.8</v>
      </c>
      <c r="AD2560" s="48">
        <f>(ROUND(AC2560-AC2552,1)/AC2552)</f>
        <v>0.19143002028397568</v>
      </c>
      <c r="AE2560" s="113"/>
      <c r="AF2560" s="60"/>
    </row>
    <row r="2561" spans="1:32">
      <c r="A2561" s="99" t="s">
        <v>824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174.72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497.25</v>
      </c>
      <c r="X2561" s="14">
        <f t="shared" si="827"/>
        <v>247.51999999999998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692.25</v>
      </c>
      <c r="AC2561" s="15">
        <f t="shared" si="831"/>
        <v>939.8</v>
      </c>
      <c r="AD2561" s="48">
        <f>(ROUND(AC2561-AC2552,1)/AC2552)</f>
        <v>0.19143002028397568</v>
      </c>
      <c r="AE2561" s="113"/>
      <c r="AF2561" s="60"/>
    </row>
    <row r="2562" spans="1:32">
      <c r="A2562" s="99" t="s">
        <v>825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783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957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957</v>
      </c>
      <c r="AD2562" s="48">
        <f>(ROUND(AC2562-AC2552,1)/AC2552)</f>
        <v>0.21323529411764705</v>
      </c>
      <c r="AE2562" s="113"/>
      <c r="AF2562" s="60"/>
    </row>
    <row r="2563" spans="1:32">
      <c r="A2563" s="99" t="s">
        <v>826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783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957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957</v>
      </c>
      <c r="AD2563" s="48">
        <f>(ROUND(AC2563-AC2552,1)/AC2552)</f>
        <v>0.21323529411764705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783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957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957</v>
      </c>
      <c r="AD2564" s="48">
        <f>(ROUND(AC2564-AC2552,1)/AC2552)</f>
        <v>0.21323529411764705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547.5200000000001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733.12000000000012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733.1</v>
      </c>
      <c r="AD2565" s="48">
        <f>(ROUND(AC2565-AC2552,1)/AC2552)</f>
        <v>-7.0613590263691697E-2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728.48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914.08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914.1</v>
      </c>
      <c r="AD2566" s="48">
        <f>(ROUND(AC2566-AC2552,1)/AC2552)</f>
        <v>0.15884888438133873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388.80000000000007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60</v>
      </c>
      <c r="W2567" s="52">
        <f>(R2567/100)*(K2567*$K$3)+(R2567/100)*(L2567*$L$3)</f>
        <v>0</v>
      </c>
      <c r="X2567" s="52">
        <f t="shared" si="820"/>
        <v>604.80000000000007</v>
      </c>
      <c r="Y2567" s="52">
        <f t="shared" si="821"/>
        <v>0</v>
      </c>
      <c r="Z2567" s="52">
        <f t="shared" si="822"/>
        <v>0</v>
      </c>
      <c r="AA2567" s="52">
        <f t="shared" si="823"/>
        <v>160</v>
      </c>
      <c r="AB2567" s="52">
        <f>R2567+W2567</f>
        <v>0</v>
      </c>
      <c r="AC2567" s="53">
        <f>ROUND(X2567+Y2567+Z2567+AA2567+AB2567,1)</f>
        <v>764.8</v>
      </c>
      <c r="AD2567" s="58"/>
      <c r="AE2567" s="113" t="s">
        <v>792</v>
      </c>
      <c r="AF2567" s="60"/>
    </row>
    <row r="2568" spans="1:32">
      <c r="A2568" s="99" t="s">
        <v>793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592.70400000000006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48</v>
      </c>
      <c r="W2568" s="14">
        <f>(R2568/100)*(K2568*$K$4)+(R2568/100)*(L2568*$L$4)</f>
        <v>0</v>
      </c>
      <c r="X2568" s="14">
        <f t="shared" si="820"/>
        <v>765.50400000000013</v>
      </c>
      <c r="Y2568" s="14">
        <f t="shared" si="821"/>
        <v>0</v>
      </c>
      <c r="Z2568" s="14">
        <f t="shared" si="822"/>
        <v>0</v>
      </c>
      <c r="AA2568" s="14">
        <f t="shared" si="823"/>
        <v>128</v>
      </c>
      <c r="AB2568" s="14">
        <f>R2568+W2568</f>
        <v>0</v>
      </c>
      <c r="AC2568" s="15">
        <f>ROUND(X2568+Y2568+Z2568+AA2568+AB2568,1)</f>
        <v>893.5</v>
      </c>
      <c r="AD2568" s="48">
        <f>(ROUND(AC2568-AC2567,1)/AC2567)</f>
        <v>0.16827928870292885</v>
      </c>
      <c r="AE2568" s="113"/>
      <c r="AF2568" s="60"/>
    </row>
    <row r="2569" spans="1:32">
      <c r="A2569" s="99" t="s">
        <v>794</v>
      </c>
      <c r="B2569" s="91">
        <v>14</v>
      </c>
      <c r="C2569" s="21" t="s">
        <v>827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362.88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56</v>
      </c>
      <c r="W2569" s="14">
        <f>(R2569/100)*(K2569*$K$5)+(R2569/100)*(L2569*$L$5)</f>
        <v>0</v>
      </c>
      <c r="X2569" s="14">
        <f t="shared" si="820"/>
        <v>578.88</v>
      </c>
      <c r="Y2569" s="14">
        <f t="shared" si="821"/>
        <v>0</v>
      </c>
      <c r="Z2569" s="14">
        <f t="shared" si="822"/>
        <v>0</v>
      </c>
      <c r="AA2569" s="14">
        <f t="shared" si="823"/>
        <v>156</v>
      </c>
      <c r="AB2569" s="14">
        <f>R2569+W2569</f>
        <v>0</v>
      </c>
      <c r="AC2569" s="15">
        <f t="shared" ref="AC2569:AC2581" si="833">ROUND(X2569+Y2569+Z2569+AA2569+AB2569,1)</f>
        <v>734.9</v>
      </c>
      <c r="AD2569" s="48">
        <f>(ROUND(AC2569-AC2567,1)/AC2567)</f>
        <v>-3.9095188284518828E-2</v>
      </c>
      <c r="AE2569" s="113"/>
      <c r="AF2569" s="60"/>
    </row>
    <row r="2570" spans="1:32">
      <c r="A2570" s="99" t="s">
        <v>795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362.88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56</v>
      </c>
      <c r="W2570" s="14">
        <f>(R2570/100)*(K2570*$K$6)+(R2570/100)*(L2570*$L$6)</f>
        <v>0</v>
      </c>
      <c r="X2570" s="14">
        <f t="shared" si="820"/>
        <v>578.88</v>
      </c>
      <c r="Y2570" s="14">
        <f t="shared" si="821"/>
        <v>0</v>
      </c>
      <c r="Z2570" s="14">
        <f t="shared" si="822"/>
        <v>0</v>
      </c>
      <c r="AA2570" s="14">
        <f t="shared" si="823"/>
        <v>156</v>
      </c>
      <c r="AB2570" s="14">
        <f t="shared" ref="AB2570:AB2581" si="834">R2570+W2570</f>
        <v>0</v>
      </c>
      <c r="AC2570" s="15">
        <f t="shared" si="833"/>
        <v>734.9</v>
      </c>
      <c r="AD2570" s="48">
        <f>(ROUND(AC2570-AC2567,1)/AC2567)</f>
        <v>-3.9095188284518828E-2</v>
      </c>
      <c r="AE2570" s="113"/>
      <c r="AF2570" s="60"/>
    </row>
    <row r="2571" spans="1:32">
      <c r="A2571" s="99" t="s">
        <v>796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362.88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56</v>
      </c>
      <c r="W2571" s="14">
        <f>(R2571/100)*(K2571*$K$7)+(R2571/100)*(L2571*$L$7)</f>
        <v>0</v>
      </c>
      <c r="X2571" s="14">
        <f t="shared" si="820"/>
        <v>578.88</v>
      </c>
      <c r="Y2571" s="14">
        <f t="shared" si="821"/>
        <v>0</v>
      </c>
      <c r="Z2571" s="14">
        <f t="shared" si="822"/>
        <v>0</v>
      </c>
      <c r="AA2571" s="14">
        <f t="shared" si="823"/>
        <v>156</v>
      </c>
      <c r="AB2571" s="14">
        <f t="shared" si="834"/>
        <v>0</v>
      </c>
      <c r="AC2571" s="15">
        <f t="shared" si="833"/>
        <v>734.9</v>
      </c>
      <c r="AD2571" s="48">
        <f>(ROUND(AC2571-AC2567,1)/AC2567)</f>
        <v>-3.9095188284518828E-2</v>
      </c>
      <c r="AE2571" s="113"/>
      <c r="AF2571" s="60"/>
    </row>
    <row r="2572" spans="1:32">
      <c r="A2572" s="99" t="s">
        <v>646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362.88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56</v>
      </c>
      <c r="W2572" s="14">
        <f>(R2572/100)*(K2572*$K$8)+(R2572/100)*(L2572*$L$8)</f>
        <v>0</v>
      </c>
      <c r="X2572" s="14">
        <f t="shared" si="820"/>
        <v>578.88</v>
      </c>
      <c r="Y2572" s="14">
        <f t="shared" si="821"/>
        <v>0</v>
      </c>
      <c r="Z2572" s="14">
        <f t="shared" si="822"/>
        <v>0</v>
      </c>
      <c r="AA2572" s="14">
        <f t="shared" si="823"/>
        <v>156</v>
      </c>
      <c r="AB2572" s="14">
        <f t="shared" si="834"/>
        <v>0</v>
      </c>
      <c r="AC2572" s="15">
        <f t="shared" si="833"/>
        <v>734.9</v>
      </c>
      <c r="AD2572" s="48">
        <f>(ROUND(AC2572-AC2567,1)/AC2567)</f>
        <v>-3.9095188284518828E-2</v>
      </c>
      <c r="AE2572" s="113"/>
      <c r="AF2572" s="60"/>
    </row>
    <row r="2573" spans="1:32">
      <c r="A2573" s="99" t="s">
        <v>587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140.4</v>
      </c>
      <c r="T2573" s="14">
        <f>(O2573/100)*(K2573*$K$9)</f>
        <v>526.5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218.4</v>
      </c>
      <c r="Y2573" s="14">
        <f t="shared" si="821"/>
        <v>721.5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939.9</v>
      </c>
      <c r="AD2573" s="48">
        <f>(ROUND(AC2573-AC2567,1)/AC2567)</f>
        <v>0.22894874476987448</v>
      </c>
      <c r="AE2573" s="113"/>
      <c r="AF2573" s="60"/>
    </row>
    <row r="2574" spans="1:32">
      <c r="A2574" s="99" t="s">
        <v>822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390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0</v>
      </c>
      <c r="T2574" s="14">
        <f>(O2574/100)*(K2574*$J$10)</f>
        <v>0</v>
      </c>
      <c r="U2574" s="14">
        <f>(P2574/100)*(K2574*$K$10)+(P2574/100)*(L2574*$L$10)</f>
        <v>0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78</v>
      </c>
      <c r="Y2574" s="14">
        <f t="shared" si="821"/>
        <v>0</v>
      </c>
      <c r="Z2574" s="14">
        <f t="shared" si="822"/>
        <v>390</v>
      </c>
      <c r="AA2574" s="14">
        <f t="shared" si="823"/>
        <v>0</v>
      </c>
      <c r="AB2574" s="14">
        <f t="shared" si="834"/>
        <v>0</v>
      </c>
      <c r="AC2574" s="15">
        <f t="shared" si="833"/>
        <v>468</v>
      </c>
      <c r="AD2574" s="48">
        <f>(ROUND(AC2574-AC2567,1)/AC2567)</f>
        <v>-0.38807531380753141</v>
      </c>
      <c r="AE2574" s="113"/>
      <c r="AF2574" s="60"/>
    </row>
    <row r="2575" spans="1:32">
      <c r="A2575" s="99" t="s">
        <v>823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140.4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585</v>
      </c>
      <c r="W2575" s="14">
        <f>(R2575/100)*(K2575*$K$11)+(R2575/100)*(L2575*$L$11)</f>
        <v>0</v>
      </c>
      <c r="X2575" s="14">
        <f t="shared" si="820"/>
        <v>218.4</v>
      </c>
      <c r="Y2575" s="14">
        <f t="shared" si="821"/>
        <v>0</v>
      </c>
      <c r="Z2575" s="14">
        <f t="shared" si="822"/>
        <v>0</v>
      </c>
      <c r="AA2575" s="14">
        <f t="shared" si="823"/>
        <v>780</v>
      </c>
      <c r="AB2575" s="14">
        <f t="shared" si="834"/>
        <v>0</v>
      </c>
      <c r="AC2575" s="15">
        <f t="shared" si="833"/>
        <v>998.4</v>
      </c>
      <c r="AD2575" s="48">
        <f>(ROUND(AC2575-AC2567,1)/AC2567)</f>
        <v>0.30543933054393307</v>
      </c>
      <c r="AE2575" s="113"/>
      <c r="AF2575" s="60"/>
    </row>
    <row r="2576" spans="1:32">
      <c r="A2576" s="99" t="s">
        <v>824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140.4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526.5</v>
      </c>
      <c r="X2576" s="14">
        <f t="shared" si="820"/>
        <v>218.4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721.5</v>
      </c>
      <c r="AC2576" s="15">
        <f t="shared" si="833"/>
        <v>939.9</v>
      </c>
      <c r="AD2576" s="48">
        <f>(ROUND(AC2576-AC2567,1)/AC2567)</f>
        <v>0.22894874476987448</v>
      </c>
      <c r="AE2576" s="113"/>
      <c r="AF2576" s="60"/>
    </row>
    <row r="2577" spans="1:32">
      <c r="A2577" s="99" t="s">
        <v>825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534.6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157.5</v>
      </c>
      <c r="W2577" s="14">
        <f>(R2577/100)*(K2577*$K$13)+(R2577/100)*(L2577*$L$13)+(R2577/100)*(M2577*$M$13)</f>
        <v>0</v>
      </c>
      <c r="X2577" s="14">
        <f>N2577+S2577</f>
        <v>696.6</v>
      </c>
      <c r="Y2577" s="14">
        <f t="shared" si="821"/>
        <v>0</v>
      </c>
      <c r="Z2577" s="14">
        <f t="shared" si="822"/>
        <v>0</v>
      </c>
      <c r="AA2577" s="14">
        <f t="shared" si="823"/>
        <v>232.5</v>
      </c>
      <c r="AB2577" s="14">
        <f t="shared" si="834"/>
        <v>0</v>
      </c>
      <c r="AC2577" s="15">
        <f t="shared" si="833"/>
        <v>929.1</v>
      </c>
      <c r="AD2577" s="48">
        <f>(ROUND(AC2577-AC2567,1)/AC2567)</f>
        <v>0.2148274058577406</v>
      </c>
      <c r="AE2577" s="113"/>
      <c r="AF2577" s="60"/>
    </row>
    <row r="2578" spans="1:32">
      <c r="A2578" s="99" t="s">
        <v>826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837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1017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1017</v>
      </c>
      <c r="AD2578" s="48">
        <f>(ROUND(AC2578-AC2567,1)/AC2567)</f>
        <v>0.32975941422594141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837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1017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1017</v>
      </c>
      <c r="AD2579" s="48">
        <f>(ROUND(AC2579-AC2567,1)/AC2567)</f>
        <v>0.32975941422594141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489.02400000000006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48</v>
      </c>
      <c r="W2580" s="14">
        <f>(R2580/100)*(K2580*$K$16)+(R2580/100)*(L2580*$L$16)</f>
        <v>0</v>
      </c>
      <c r="X2580" s="14">
        <f t="shared" si="820"/>
        <v>661.82400000000007</v>
      </c>
      <c r="Y2580" s="14">
        <f t="shared" si="821"/>
        <v>0</v>
      </c>
      <c r="Z2580" s="14">
        <f t="shared" si="822"/>
        <v>0</v>
      </c>
      <c r="AA2580" s="14">
        <f t="shared" si="823"/>
        <v>128</v>
      </c>
      <c r="AB2580" s="14">
        <f t="shared" si="834"/>
        <v>0</v>
      </c>
      <c r="AC2580" s="15">
        <f t="shared" si="833"/>
        <v>789.8</v>
      </c>
      <c r="AD2580" s="48">
        <f>(ROUND(AC2580-AC2567,1)/AC2567)</f>
        <v>3.268828451882845E-2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617.76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48</v>
      </c>
      <c r="W2581" s="14">
        <f>(R2581/100)*(K2581*$K$17)+(R2581/100)*(L2581*$L$17)</f>
        <v>0</v>
      </c>
      <c r="X2581" s="14">
        <f t="shared" si="820"/>
        <v>790.56</v>
      </c>
      <c r="Y2581" s="14">
        <f t="shared" si="821"/>
        <v>0</v>
      </c>
      <c r="Z2581" s="14">
        <f t="shared" si="822"/>
        <v>0</v>
      </c>
      <c r="AA2581" s="14">
        <f t="shared" si="823"/>
        <v>128</v>
      </c>
      <c r="AB2581" s="14">
        <f t="shared" si="834"/>
        <v>0</v>
      </c>
      <c r="AC2581" s="15">
        <f t="shared" si="833"/>
        <v>918.6</v>
      </c>
      <c r="AD2581" s="48">
        <f>(ROUND(AC2581-AC2567,1)/AC2567)</f>
        <v>0.20109832635983266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594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814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814</v>
      </c>
      <c r="AD2582" s="58"/>
      <c r="AE2582" s="113" t="s">
        <v>792</v>
      </c>
      <c r="AF2582" s="60"/>
    </row>
    <row r="2583" spans="1:32">
      <c r="A2583" s="99" t="s">
        <v>793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751.52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927.52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927.5</v>
      </c>
      <c r="AD2583" s="48">
        <f>(ROUND(AC2583-AC2582,1)/AC2582)</f>
        <v>0.13943488943488944</v>
      </c>
      <c r="AE2583" s="113"/>
      <c r="AF2583" s="60"/>
    </row>
    <row r="2584" spans="1:32">
      <c r="A2584" s="99" t="s">
        <v>794</v>
      </c>
      <c r="B2584" s="93">
        <v>0</v>
      </c>
      <c r="C2584" s="21" t="s">
        <v>827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554.4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774.4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774.4</v>
      </c>
      <c r="AD2584" s="48">
        <f>(ROUND(AC2584-AC2582,1)/AC2582)</f>
        <v>-4.8648648648648651E-2</v>
      </c>
      <c r="AE2584" s="113"/>
      <c r="AF2584" s="60"/>
    </row>
    <row r="2585" spans="1:32">
      <c r="A2585" s="99" t="s">
        <v>795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554.4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774.4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774.4</v>
      </c>
      <c r="AD2585" s="48">
        <f>(ROUND(AC2585-AC2582,1)/AC2582)</f>
        <v>-4.8648648648648651E-2</v>
      </c>
      <c r="AE2585" s="113"/>
      <c r="AF2585" s="60"/>
    </row>
    <row r="2586" spans="1:32">
      <c r="A2586" s="99" t="s">
        <v>796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554.4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774.4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774.4</v>
      </c>
      <c r="AD2586" s="48">
        <f>(ROUND(AC2586-AC2582,1)/AC2582)</f>
        <v>-4.8648648648648651E-2</v>
      </c>
      <c r="AE2586" s="113"/>
      <c r="AF2586" s="60"/>
    </row>
    <row r="2587" spans="1:32">
      <c r="A2587" s="99" t="s">
        <v>646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554.4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774.4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774.4</v>
      </c>
      <c r="AD2587" s="48">
        <f>(ROUND(AC2587-AC2582,1)/AC2582)</f>
        <v>-4.8648648648648651E-2</v>
      </c>
      <c r="AE2587" s="113"/>
      <c r="AF2587" s="60"/>
    </row>
    <row r="2588" spans="1:32">
      <c r="A2588" s="99" t="s">
        <v>587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193.04999999999998</v>
      </c>
      <c r="T2588" s="14">
        <f>(O2588/100)*(K2588*$K$9)</f>
        <v>513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264.54999999999995</v>
      </c>
      <c r="Y2588" s="14">
        <f t="shared" si="836"/>
        <v>693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957.6</v>
      </c>
      <c r="AD2588" s="48">
        <f>(ROUND(AC2588-AC2582,1)/AC2582)</f>
        <v>0.17641277641277642</v>
      </c>
      <c r="AE2588" s="113"/>
      <c r="AF2588" s="60"/>
    </row>
    <row r="2589" spans="1:32">
      <c r="A2589" s="99" t="s">
        <v>822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360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0</v>
      </c>
      <c r="T2589" s="14">
        <f>(O2589/100)*(K2589*$J$10)</f>
        <v>0</v>
      </c>
      <c r="U2589" s="14">
        <f>(P2589/100)*(K2589*$K$10)+(P2589/100)*(L2589*$L$10)</f>
        <v>0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71.5</v>
      </c>
      <c r="Y2589" s="14">
        <f t="shared" si="836"/>
        <v>0</v>
      </c>
      <c r="Z2589" s="14">
        <f t="shared" si="837"/>
        <v>360</v>
      </c>
      <c r="AA2589" s="14">
        <f t="shared" si="838"/>
        <v>0</v>
      </c>
      <c r="AB2589" s="14">
        <f t="shared" si="840"/>
        <v>0</v>
      </c>
      <c r="AC2589" s="15">
        <f t="shared" si="839"/>
        <v>431.5</v>
      </c>
      <c r="AD2589" s="48">
        <f>(ROUND(AC2589-AC2582,1)/AC2582)</f>
        <v>-0.46990171990171992</v>
      </c>
      <c r="AE2589" s="113"/>
      <c r="AF2589" s="60"/>
    </row>
    <row r="2590" spans="1:32">
      <c r="A2590" s="99" t="s">
        <v>823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193.04999999999998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513</v>
      </c>
      <c r="W2590" s="14">
        <f>(R2590/100)*(K2590*$K$11)+(R2590/100)*(L2590*$L$11)</f>
        <v>0</v>
      </c>
      <c r="X2590" s="14">
        <f t="shared" si="835"/>
        <v>264.54999999999995</v>
      </c>
      <c r="Y2590" s="14">
        <f t="shared" si="836"/>
        <v>0</v>
      </c>
      <c r="Z2590" s="14">
        <f t="shared" si="837"/>
        <v>0</v>
      </c>
      <c r="AA2590" s="14">
        <f t="shared" si="838"/>
        <v>693</v>
      </c>
      <c r="AB2590" s="14">
        <f t="shared" si="840"/>
        <v>0</v>
      </c>
      <c r="AC2590" s="15">
        <f t="shared" si="839"/>
        <v>957.6</v>
      </c>
      <c r="AD2590" s="48">
        <f>(ROUND(AC2590-AC2582,1)/AC2582)</f>
        <v>0.17641277641277642</v>
      </c>
      <c r="AE2590" s="113"/>
      <c r="AF2590" s="60"/>
    </row>
    <row r="2591" spans="1:32">
      <c r="A2591" s="99" t="s">
        <v>824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193.04999999999998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513</v>
      </c>
      <c r="X2591" s="14">
        <f t="shared" si="835"/>
        <v>264.54999999999995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693</v>
      </c>
      <c r="AC2591" s="15">
        <f t="shared" si="839"/>
        <v>957.6</v>
      </c>
      <c r="AD2591" s="48">
        <f>(ROUND(AC2591-AC2582,1)/AC2582)</f>
        <v>0.17641277641277642</v>
      </c>
      <c r="AE2591" s="113"/>
      <c r="AF2591" s="60"/>
    </row>
    <row r="2592" spans="1:32">
      <c r="A2592" s="99" t="s">
        <v>825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816.75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981.75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981.8</v>
      </c>
      <c r="AD2592" s="48">
        <f>(ROUND(AC2592-AC2582,1)/AC2582)</f>
        <v>0.20614250614250615</v>
      </c>
      <c r="AE2592" s="113"/>
      <c r="AF2592" s="60"/>
    </row>
    <row r="2593" spans="1:32">
      <c r="A2593" s="99" t="s">
        <v>826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816.75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981.75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981.8</v>
      </c>
      <c r="AD2593" s="48">
        <f>(ROUND(AC2593-AC2582,1)/AC2582)</f>
        <v>0.20614250614250615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816.75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981.75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981.8</v>
      </c>
      <c r="AD2594" s="48">
        <f>(ROUND(AC2594-AC2582,1)/AC2582)</f>
        <v>0.20614250614250615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554.4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730.4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730.4</v>
      </c>
      <c r="AD2595" s="48">
        <f>(ROUND(AC2595-AC2582,1)/AC2582)</f>
        <v>-0.10270270270270269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752.4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928.4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928.4</v>
      </c>
      <c r="AD2596" s="48">
        <f>(ROUND(AC2596-AC2582,1)/AC2582)</f>
        <v>0.14054054054054055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586.5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816.5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816.5</v>
      </c>
      <c r="AD2597" s="58"/>
      <c r="AE2597" s="113" t="s">
        <v>792</v>
      </c>
      <c r="AF2597" s="60"/>
    </row>
    <row r="2598" spans="1:32">
      <c r="A2598" s="99" t="s">
        <v>793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740.6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924.6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924.6</v>
      </c>
      <c r="AD2598" s="48">
        <f>(ROUND(AC2598-AC2597,1)/AC2597)</f>
        <v>0.13239436619718309</v>
      </c>
      <c r="AE2598" s="113"/>
      <c r="AF2598" s="60"/>
    </row>
    <row r="2599" spans="1:32">
      <c r="A2599" s="99" t="s">
        <v>794</v>
      </c>
      <c r="B2599" s="91">
        <v>18</v>
      </c>
      <c r="C2599" s="21" t="s">
        <v>827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547.4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777.4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777.4</v>
      </c>
      <c r="AD2599" s="48">
        <f>(ROUND(AC2599-AC2597,1)/AC2597)</f>
        <v>-4.788732394366197E-2</v>
      </c>
      <c r="AE2599" s="113"/>
      <c r="AF2599" s="60"/>
    </row>
    <row r="2600" spans="1:32">
      <c r="A2600" s="99" t="s">
        <v>795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547.4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777.4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777.4</v>
      </c>
      <c r="AD2600" s="48">
        <f>(ROUND(AC2600-AC2597,1)/AC2597)</f>
        <v>-4.788732394366197E-2</v>
      </c>
      <c r="AE2600" s="113"/>
      <c r="AF2600" s="60"/>
    </row>
    <row r="2601" spans="1:32">
      <c r="A2601" s="99" t="s">
        <v>796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547.4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777.4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777.4</v>
      </c>
      <c r="AD2601" s="48">
        <f>(ROUND(AC2601-AC2597,1)/AC2597)</f>
        <v>-4.788732394366197E-2</v>
      </c>
      <c r="AE2601" s="113"/>
      <c r="AF2601" s="60"/>
    </row>
    <row r="2602" spans="1:32">
      <c r="A2602" s="99" t="s">
        <v>646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547.4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777.4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777.4</v>
      </c>
      <c r="AD2602" s="48">
        <f>(ROUND(AC2602-AC2597,1)/AC2597)</f>
        <v>-4.788732394366197E-2</v>
      </c>
      <c r="AE2602" s="113"/>
      <c r="AF2602" s="60"/>
    </row>
    <row r="2603" spans="1:32">
      <c r="A2603" s="99" t="s">
        <v>587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188.95500000000004</v>
      </c>
      <c r="T2603" s="14">
        <f>(O2603/100)*(K2603*$K$9)</f>
        <v>506.25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263.05500000000006</v>
      </c>
      <c r="Y2603" s="14">
        <f t="shared" si="842"/>
        <v>693.75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956.8</v>
      </c>
      <c r="AD2603" s="48">
        <f>(ROUND(AC2603-AC2597,1)/AC2597)</f>
        <v>0.17183098591549298</v>
      </c>
      <c r="AE2603" s="113"/>
      <c r="AF2603" s="60"/>
    </row>
    <row r="2604" spans="1:32">
      <c r="A2604" s="99" t="s">
        <v>822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375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0</v>
      </c>
      <c r="T2604" s="14">
        <f>(O2604/100)*(K2604*$J$10)</f>
        <v>0</v>
      </c>
      <c r="U2604" s="14">
        <f>(P2604/100)*(K2604*$K$10)+(P2604/100)*(L2604*$L$10)</f>
        <v>0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74.100000000000009</v>
      </c>
      <c r="Y2604" s="14">
        <f t="shared" si="842"/>
        <v>0</v>
      </c>
      <c r="Z2604" s="14">
        <f t="shared" si="843"/>
        <v>375</v>
      </c>
      <c r="AA2604" s="14">
        <f t="shared" si="844"/>
        <v>0</v>
      </c>
      <c r="AB2604" s="14">
        <f t="shared" si="846"/>
        <v>0</v>
      </c>
      <c r="AC2604" s="15">
        <f t="shared" si="845"/>
        <v>449.1</v>
      </c>
      <c r="AD2604" s="48">
        <f>(ROUND(AC2604-AC2597,1)/AC2597)</f>
        <v>-0.44996938150642984</v>
      </c>
      <c r="AE2604" s="113"/>
      <c r="AF2604" s="60"/>
    </row>
    <row r="2605" spans="1:32">
      <c r="A2605" s="99" t="s">
        <v>823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188.95500000000004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506.25</v>
      </c>
      <c r="W2605" s="14">
        <f>(R2605/100)*(K2605*$K$11)+(R2605/100)*(L2605*$L$11)</f>
        <v>0</v>
      </c>
      <c r="X2605" s="14">
        <f t="shared" si="841"/>
        <v>263.05500000000006</v>
      </c>
      <c r="Y2605" s="14">
        <f t="shared" si="842"/>
        <v>0</v>
      </c>
      <c r="Z2605" s="14">
        <f t="shared" si="843"/>
        <v>0</v>
      </c>
      <c r="AA2605" s="14">
        <f t="shared" si="844"/>
        <v>693.75</v>
      </c>
      <c r="AB2605" s="14">
        <f t="shared" si="846"/>
        <v>0</v>
      </c>
      <c r="AC2605" s="15">
        <f t="shared" si="845"/>
        <v>956.8</v>
      </c>
      <c r="AD2605" s="48">
        <f>(ROUND(AC2605-AC2597,1)/AC2597)</f>
        <v>0.17183098591549298</v>
      </c>
      <c r="AE2605" s="113"/>
      <c r="AF2605" s="60"/>
    </row>
    <row r="2606" spans="1:32">
      <c r="A2606" s="99" t="s">
        <v>824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188.95500000000004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506.25</v>
      </c>
      <c r="X2606" s="14">
        <f t="shared" si="841"/>
        <v>263.05500000000006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693.75</v>
      </c>
      <c r="AC2606" s="15">
        <f t="shared" si="845"/>
        <v>956.8</v>
      </c>
      <c r="AD2606" s="48">
        <f>(ROUND(AC2606-AC2597,1)/AC2597)</f>
        <v>0.17183098591549298</v>
      </c>
      <c r="AE2606" s="113"/>
      <c r="AF2606" s="60"/>
    </row>
    <row r="2607" spans="1:32">
      <c r="A2607" s="99" t="s">
        <v>825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812.47500000000002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984.97500000000002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985</v>
      </c>
      <c r="AD2607" s="48">
        <f>(ROUND(AC2607-AC2597,1)/AC2597)</f>
        <v>0.2063686466625842</v>
      </c>
      <c r="AE2607" s="113"/>
      <c r="AF2607" s="60"/>
    </row>
    <row r="2608" spans="1:32">
      <c r="A2608" s="99" t="s">
        <v>826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812.47500000000002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984.97500000000002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985</v>
      </c>
      <c r="AD2608" s="48">
        <f>(ROUND(AC2608-AC2597,1)/AC2597)</f>
        <v>0.2063686466625842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812.47500000000002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984.97500000000002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985</v>
      </c>
      <c r="AD2609" s="48">
        <f>(ROUND(AC2609-AC2597,1)/AC2597)</f>
        <v>0.2063686466625842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607.20000000000005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791.2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791.2</v>
      </c>
      <c r="AD2610" s="48">
        <f>(ROUND(AC2610-AC2597,1)/AC2597)</f>
        <v>-3.0985915492957747E-2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708.4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892.4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892.4</v>
      </c>
      <c r="AD2611" s="48">
        <f>(ROUND(AC2611-AC2597,1)/AC2597)</f>
        <v>9.295774647887324E-2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360</v>
      </c>
      <c r="T2612" s="52">
        <f>(O2612/100)*(K2612*$K$3)</f>
        <v>0</v>
      </c>
      <c r="U2612" s="52">
        <f>(P2612/100)*(K2612*$K$3)+(P2612/100)*(L2612*$L$3)</f>
        <v>60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600</v>
      </c>
      <c r="Y2612" s="52">
        <f t="shared" si="821"/>
        <v>0</v>
      </c>
      <c r="Z2612" s="52">
        <f t="shared" si="822"/>
        <v>160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760</v>
      </c>
      <c r="AD2612" s="58"/>
      <c r="AE2612" s="113"/>
      <c r="AF2612" s="60"/>
    </row>
    <row r="2613" spans="1:32">
      <c r="A2613" s="99" t="s">
        <v>793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571.20000000000005</v>
      </c>
      <c r="T2613" s="14">
        <f>(O2613/100)*(K2613*$K$4)</f>
        <v>0</v>
      </c>
      <c r="U2613" s="14">
        <f>(P2613/100)*(K2613*$K$4)+(P2613/100)*(L2613*$L$4)</f>
        <v>48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763.2</v>
      </c>
      <c r="Y2613" s="14">
        <f t="shared" ref="Y2613:Y2642" si="848">O2613+T2613</f>
        <v>0</v>
      </c>
      <c r="Z2613" s="14">
        <f t="shared" ref="Z2613:Z2642" si="849">P2613+U2613</f>
        <v>128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891.2</v>
      </c>
      <c r="AD2613" s="48">
        <f>(ROUND(AC2613-AC2612,1)/AC2612)</f>
        <v>0.17263157894736841</v>
      </c>
      <c r="AE2613" s="113" t="s">
        <v>792</v>
      </c>
      <c r="AF2613" s="60"/>
    </row>
    <row r="2614" spans="1:32">
      <c r="A2614" s="99" t="s">
        <v>794</v>
      </c>
      <c r="B2614" s="93">
        <v>0</v>
      </c>
      <c r="C2614" s="21" t="s">
        <v>827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336</v>
      </c>
      <c r="T2614" s="14">
        <f>(O2614/100)*(K2614*$K$5)</f>
        <v>0</v>
      </c>
      <c r="U2614" s="14">
        <f>(P2614/100)*(K2614*$K$5)+(P2614/100)*(L2614*$L$5)</f>
        <v>56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576</v>
      </c>
      <c r="Y2614" s="14">
        <f t="shared" si="848"/>
        <v>0</v>
      </c>
      <c r="Z2614" s="14">
        <f t="shared" si="849"/>
        <v>156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732</v>
      </c>
      <c r="AD2614" s="48">
        <f>(ROUND(AC2614-AC2612,1)/AC2612)</f>
        <v>-3.6842105263157891E-2</v>
      </c>
      <c r="AE2614" s="113"/>
      <c r="AF2614" s="60"/>
    </row>
    <row r="2615" spans="1:32">
      <c r="A2615" s="99" t="s">
        <v>795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336</v>
      </c>
      <c r="T2615" s="14">
        <f>(O2615/100)*(K2615*$K$6)</f>
        <v>0</v>
      </c>
      <c r="U2615" s="14">
        <f>(P2615/100)*(K2615*$K$6)+(P2615/100)*(L2615*$L$6)</f>
        <v>56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576</v>
      </c>
      <c r="Y2615" s="14">
        <f t="shared" si="848"/>
        <v>0</v>
      </c>
      <c r="Z2615" s="14">
        <f t="shared" si="849"/>
        <v>156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732</v>
      </c>
      <c r="AD2615" s="48">
        <f>(ROUND(AC2615-AC2612,1)/AC2612)</f>
        <v>-3.6842105263157891E-2</v>
      </c>
      <c r="AE2615" s="113"/>
      <c r="AF2615" s="60"/>
    </row>
    <row r="2616" spans="1:32">
      <c r="A2616" s="99" t="s">
        <v>796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336</v>
      </c>
      <c r="T2616" s="14">
        <f>(O2616/100)*(K2616*$K$7)</f>
        <v>0</v>
      </c>
      <c r="U2616" s="14">
        <f>(P2616/100)*(K2616*$K$7)+(P2616/100)*(L2616*$L$7)</f>
        <v>56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576</v>
      </c>
      <c r="Y2616" s="14">
        <f t="shared" si="848"/>
        <v>0</v>
      </c>
      <c r="Z2616" s="14">
        <f t="shared" si="849"/>
        <v>156</v>
      </c>
      <c r="AA2616" s="14">
        <f t="shared" si="850"/>
        <v>0</v>
      </c>
      <c r="AB2616" s="14">
        <f t="shared" si="852"/>
        <v>0</v>
      </c>
      <c r="AC2616" s="15">
        <f t="shared" si="851"/>
        <v>732</v>
      </c>
      <c r="AD2616" s="48">
        <f>(ROUND(AC2616-AC2612,1)/AC2612)</f>
        <v>-3.6842105263157891E-2</v>
      </c>
      <c r="AE2616" s="113"/>
      <c r="AF2616" s="60"/>
    </row>
    <row r="2617" spans="1:32">
      <c r="A2617" s="99" t="s">
        <v>646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336</v>
      </c>
      <c r="T2617" s="14">
        <f>(O2617/100)*(K2617*$K$8)</f>
        <v>0</v>
      </c>
      <c r="U2617" s="14">
        <f>(P2617/100)*(K2617*$K$8)+(P2617/100)*(L2617*$L$8)</f>
        <v>56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576</v>
      </c>
      <c r="Y2617" s="14">
        <f t="shared" si="848"/>
        <v>0</v>
      </c>
      <c r="Z2617" s="14">
        <f t="shared" si="849"/>
        <v>156</v>
      </c>
      <c r="AA2617" s="14">
        <f t="shared" si="850"/>
        <v>0</v>
      </c>
      <c r="AB2617" s="14">
        <f t="shared" si="852"/>
        <v>0</v>
      </c>
      <c r="AC2617" s="15">
        <f t="shared" si="851"/>
        <v>732</v>
      </c>
      <c r="AD2617" s="48">
        <f>(ROUND(AC2617-AC2612,1)/AC2612)</f>
        <v>-3.6842105263157891E-2</v>
      </c>
      <c r="AE2617" s="113"/>
      <c r="AF2617" s="60"/>
    </row>
    <row r="2618" spans="1:32">
      <c r="A2618" s="99" t="s">
        <v>587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117</v>
      </c>
      <c r="T2618" s="14">
        <f>(O2618/100)*(K2618*$K$9)</f>
        <v>540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195</v>
      </c>
      <c r="Y2618" s="14">
        <f t="shared" si="848"/>
        <v>765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960</v>
      </c>
      <c r="AD2618" s="48">
        <f>(ROUND(AC2618-AC2612,1)/AC2612)</f>
        <v>0.26315789473684209</v>
      </c>
      <c r="AE2618" s="113"/>
      <c r="AF2618" s="60"/>
    </row>
    <row r="2619" spans="1:32">
      <c r="A2619" s="99" t="s">
        <v>822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450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0</v>
      </c>
      <c r="T2619" s="14">
        <f>(O2619/100)*(K2619*$J$10)</f>
        <v>0</v>
      </c>
      <c r="U2619" s="14">
        <f>(P2619/100)*(K2619*$K$10)+(P2619/100)*(L2619*$L$10)</f>
        <v>0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78</v>
      </c>
      <c r="Y2619" s="14">
        <f t="shared" si="848"/>
        <v>0</v>
      </c>
      <c r="Z2619" s="14">
        <f t="shared" si="849"/>
        <v>450</v>
      </c>
      <c r="AA2619" s="14">
        <f t="shared" si="850"/>
        <v>0</v>
      </c>
      <c r="AB2619" s="14">
        <f t="shared" si="852"/>
        <v>0</v>
      </c>
      <c r="AC2619" s="15">
        <f t="shared" si="851"/>
        <v>528</v>
      </c>
      <c r="AD2619" s="48">
        <f>(ROUND(AC2619-AC2612,1)/AC2612)</f>
        <v>-0.30526315789473685</v>
      </c>
      <c r="AE2619" s="113"/>
      <c r="AF2619" s="60"/>
    </row>
    <row r="2620" spans="1:32">
      <c r="A2620" s="99" t="s">
        <v>823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117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540</v>
      </c>
      <c r="W2620" s="14">
        <f>(R2620/100)*(K2620*$K$11)+(R2620/100)*(L2620*$L$11)</f>
        <v>0</v>
      </c>
      <c r="X2620" s="14">
        <f t="shared" si="847"/>
        <v>195</v>
      </c>
      <c r="Y2620" s="14">
        <f t="shared" si="848"/>
        <v>0</v>
      </c>
      <c r="Z2620" s="14">
        <f t="shared" si="849"/>
        <v>0</v>
      </c>
      <c r="AA2620" s="14">
        <f t="shared" si="850"/>
        <v>765</v>
      </c>
      <c r="AB2620" s="14">
        <f t="shared" si="852"/>
        <v>0</v>
      </c>
      <c r="AC2620" s="15">
        <f t="shared" si="851"/>
        <v>960</v>
      </c>
      <c r="AD2620" s="48">
        <f>(ROUND(AC2620-AC2612,1)/AC2612)</f>
        <v>0.26315789473684209</v>
      </c>
      <c r="AE2620" s="113"/>
      <c r="AF2620" s="60"/>
    </row>
    <row r="2621" spans="1:32">
      <c r="A2621" s="99" t="s">
        <v>824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117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540</v>
      </c>
      <c r="X2621" s="14">
        <f t="shared" si="847"/>
        <v>195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765</v>
      </c>
      <c r="AC2621" s="15">
        <f t="shared" si="851"/>
        <v>960</v>
      </c>
      <c r="AD2621" s="48">
        <f>(ROUND(AC2621-AC2612,1)/AC2612)</f>
        <v>0.26315789473684209</v>
      </c>
      <c r="AE2621" s="113"/>
      <c r="AF2621" s="60"/>
    </row>
    <row r="2622" spans="1:32">
      <c r="A2622" s="99" t="s">
        <v>825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540</v>
      </c>
      <c r="T2622" s="14">
        <f>(O2622/100)*(K2622*$K$13)+(O2622/100)*(M2622*$M$13)</f>
        <v>0</v>
      </c>
      <c r="U2622" s="14">
        <f>(P2622/100)*(K2622*$K$13)+(P2622/100)*(L2622*$L$13)+(P2622/100)*(M2622*$M$13)</f>
        <v>157.5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720</v>
      </c>
      <c r="Y2622" s="14">
        <f t="shared" si="848"/>
        <v>0</v>
      </c>
      <c r="Z2622" s="14">
        <f t="shared" si="849"/>
        <v>232.5</v>
      </c>
      <c r="AA2622" s="14">
        <f t="shared" si="850"/>
        <v>0</v>
      </c>
      <c r="AB2622" s="14">
        <f t="shared" si="852"/>
        <v>0</v>
      </c>
      <c r="AC2622" s="15">
        <f t="shared" si="851"/>
        <v>952.5</v>
      </c>
      <c r="AD2622" s="48">
        <f>(ROUND(AC2622-AC2612,1)/AC2612)</f>
        <v>0.25328947368421051</v>
      </c>
      <c r="AE2622" s="113"/>
      <c r="AF2622" s="60"/>
    </row>
    <row r="2623" spans="1:32">
      <c r="A2623" s="99" t="s">
        <v>826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787.5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997.5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997.5</v>
      </c>
      <c r="AD2623" s="48">
        <f>(ROUND(AC2623-AC2612,1)/AC2612)</f>
        <v>0.3125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787.5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997.5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997.5</v>
      </c>
      <c r="AD2624" s="48">
        <f>(ROUND(AC2624-AC2612,1)/AC2612)</f>
        <v>0.3125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432.96</v>
      </c>
      <c r="T2625" s="14">
        <f>(O2625/100)*(K2625*$K$16)</f>
        <v>0</v>
      </c>
      <c r="U2625" s="14">
        <f>(P2625/100)*(K2625*$K$16)+(P2625/100)*(L2625*$L$16)</f>
        <v>48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624.96</v>
      </c>
      <c r="Y2625" s="14">
        <f t="shared" si="848"/>
        <v>0</v>
      </c>
      <c r="Z2625" s="14">
        <f t="shared" si="849"/>
        <v>128</v>
      </c>
      <c r="AA2625" s="14">
        <f t="shared" si="850"/>
        <v>0</v>
      </c>
      <c r="AB2625" s="14">
        <f t="shared" si="852"/>
        <v>0</v>
      </c>
      <c r="AC2625" s="15">
        <f t="shared" si="851"/>
        <v>753</v>
      </c>
      <c r="AD2625" s="48">
        <f>(ROUND(AC2625-AC2612,1)/AC2612)</f>
        <v>-9.2105263157894728E-3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604.79999999999995</v>
      </c>
      <c r="T2626" s="14">
        <f>(O2626/100)*(K2626*$K$17)</f>
        <v>0</v>
      </c>
      <c r="U2626" s="14">
        <f>(P2626/100)*(K2626*$K$17)+(P2626/100)*(L2626*$L$17)</f>
        <v>48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796.8</v>
      </c>
      <c r="Y2626" s="14">
        <f t="shared" si="848"/>
        <v>0</v>
      </c>
      <c r="Z2626" s="14">
        <f t="shared" si="849"/>
        <v>128</v>
      </c>
      <c r="AA2626" s="14">
        <f t="shared" si="850"/>
        <v>0</v>
      </c>
      <c r="AB2626" s="14">
        <f t="shared" si="852"/>
        <v>0</v>
      </c>
      <c r="AC2626" s="15">
        <f t="shared" si="851"/>
        <v>924.8</v>
      </c>
      <c r="AD2626" s="48">
        <f>(ROUND(AC2626-AC2612,1)/AC2612)</f>
        <v>0.21684210526315792</v>
      </c>
      <c r="AE2626" s="113"/>
      <c r="AF2626" s="60"/>
    </row>
    <row r="2627" spans="1:32">
      <c r="A2627" s="107"/>
      <c r="B2627" s="152" t="s">
        <v>1003</v>
      </c>
      <c r="C2627" s="152"/>
      <c r="D2627" s="152"/>
      <c r="E2627" s="152"/>
      <c r="F2627" s="152"/>
      <c r="G2627" s="152"/>
      <c r="H2627" s="152"/>
      <c r="I2627" s="152"/>
      <c r="J2627" s="152"/>
      <c r="K2627" s="152"/>
      <c r="L2627" s="152"/>
      <c r="M2627" s="152"/>
      <c r="N2627" s="152"/>
      <c r="O2627" s="152"/>
      <c r="P2627" s="152"/>
      <c r="Q2627" s="152"/>
      <c r="R2627" s="152"/>
      <c r="S2627" s="152"/>
      <c r="T2627" s="152"/>
      <c r="U2627" s="152"/>
      <c r="V2627" s="152"/>
      <c r="W2627" s="152"/>
      <c r="X2627" s="152"/>
      <c r="Y2627" s="152"/>
      <c r="Z2627" s="152"/>
      <c r="AA2627" s="152"/>
      <c r="AB2627" s="152"/>
      <c r="AC2627" s="18">
        <v>500</v>
      </c>
      <c r="AD2627" s="18"/>
      <c r="AE2627" s="113" t="s">
        <v>792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470.4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666.4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666.4</v>
      </c>
      <c r="AD2628" s="58">
        <v>0</v>
      </c>
      <c r="AE2628" s="113"/>
      <c r="AF2628" s="60"/>
    </row>
    <row r="2629" spans="1:32">
      <c r="A2629" s="99" t="s">
        <v>793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603.68000000000006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760.48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760.5</v>
      </c>
      <c r="AD2629" s="48">
        <f>(ROUND(AC2629-AC2628,1)/AC2628)</f>
        <v>0.14120648259303722</v>
      </c>
      <c r="AE2629" s="113"/>
      <c r="AF2629" s="60"/>
    </row>
    <row r="2630" spans="1:32">
      <c r="A2630" s="99" t="s">
        <v>794</v>
      </c>
      <c r="B2630" s="89">
        <v>0</v>
      </c>
      <c r="C2630" s="21" t="s">
        <v>827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439.03999999999996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635.04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635</v>
      </c>
      <c r="AD2630" s="48">
        <f>(ROUND(AC2630-AC2628,1)/AC2628)</f>
        <v>-4.7118847539015608E-2</v>
      </c>
      <c r="AE2630" s="113"/>
      <c r="AF2630" s="60"/>
    </row>
    <row r="2631" spans="1:32">
      <c r="A2631" s="99" t="s">
        <v>795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439.03999999999996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635.04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635</v>
      </c>
      <c r="AD2631" s="48">
        <f>(ROUND(AC2631-AC2628,1)/AC2628)</f>
        <v>-4.7118847539015608E-2</v>
      </c>
      <c r="AE2631" s="113"/>
      <c r="AF2631" s="60"/>
    </row>
    <row r="2632" spans="1:32">
      <c r="A2632" s="99" t="s">
        <v>796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439.03999999999996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635.04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635</v>
      </c>
      <c r="AD2632" s="48">
        <f>(ROUND(AC2632-AC2628,1)/AC2628)</f>
        <v>-4.7118847539015608E-2</v>
      </c>
      <c r="AE2632" s="113"/>
      <c r="AF2632" s="60"/>
    </row>
    <row r="2633" spans="1:32">
      <c r="A2633" s="99" t="s">
        <v>646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439.03999999999996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635.04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635</v>
      </c>
      <c r="AD2633" s="48">
        <f>(ROUND(AC2633-AC2628,1)/AC2628)</f>
        <v>-4.7118847539015608E-2</v>
      </c>
      <c r="AE2633" s="113"/>
      <c r="AF2633" s="60"/>
    </row>
    <row r="2634" spans="1:32">
      <c r="A2634" s="99" t="s">
        <v>587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152.88</v>
      </c>
      <c r="T2634" s="14">
        <f>(O2634/100)*(K2634*$K$9)</f>
        <v>420.75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216.57999999999998</v>
      </c>
      <c r="Y2634" s="14">
        <f t="shared" si="848"/>
        <v>585.75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802.3</v>
      </c>
      <c r="AD2634" s="48">
        <f>(ROUND(AC2634-AC2628,1)/AC2628)</f>
        <v>0.20393157262905165</v>
      </c>
      <c r="AE2634" s="113"/>
      <c r="AF2634" s="60"/>
    </row>
    <row r="2635" spans="1:32">
      <c r="A2635" s="99" t="s">
        <v>822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330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0</v>
      </c>
      <c r="T2635" s="14">
        <f>(O2635/100)*(K2635*$J$10)</f>
        <v>0</v>
      </c>
      <c r="U2635" s="14">
        <f>(P2635/100)*(K2635*$K$10)+(P2635/100)*(L2635*$L$10)</f>
        <v>0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63.7</v>
      </c>
      <c r="Y2635" s="14">
        <f t="shared" si="848"/>
        <v>0</v>
      </c>
      <c r="Z2635" s="14">
        <f t="shared" si="849"/>
        <v>330</v>
      </c>
      <c r="AA2635" s="14">
        <f t="shared" si="850"/>
        <v>0</v>
      </c>
      <c r="AB2635" s="14">
        <f t="shared" si="852"/>
        <v>0</v>
      </c>
      <c r="AC2635" s="15">
        <f t="shared" si="853"/>
        <v>393.7</v>
      </c>
      <c r="AD2635" s="48">
        <f>(ROUND(AC2635-AC2628,1)/AC2628)</f>
        <v>-0.40921368547418968</v>
      </c>
      <c r="AE2635" s="113"/>
      <c r="AF2635" s="60"/>
    </row>
    <row r="2636" spans="1:32">
      <c r="A2636" s="99" t="s">
        <v>823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152.88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420.75</v>
      </c>
      <c r="W2636" s="14">
        <f>(R2636/100)*(K2636*$K$11)+(R2636/100)*(L2636*$L$11)</f>
        <v>0</v>
      </c>
      <c r="X2636" s="14">
        <f t="shared" si="847"/>
        <v>216.57999999999998</v>
      </c>
      <c r="Y2636" s="14">
        <f t="shared" si="848"/>
        <v>0</v>
      </c>
      <c r="Z2636" s="14">
        <f t="shared" si="849"/>
        <v>0</v>
      </c>
      <c r="AA2636" s="14">
        <f t="shared" si="850"/>
        <v>585.75</v>
      </c>
      <c r="AB2636" s="14">
        <f t="shared" si="852"/>
        <v>0</v>
      </c>
      <c r="AC2636" s="15">
        <f t="shared" si="853"/>
        <v>802.3</v>
      </c>
      <c r="AD2636" s="48">
        <f>(ROUND(AC2636-AC2628,1)/AC2628)</f>
        <v>0.20393157262905165</v>
      </c>
      <c r="AE2636" s="113"/>
      <c r="AF2636" s="60"/>
    </row>
    <row r="2637" spans="1:32">
      <c r="A2637" s="99" t="s">
        <v>824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152.88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420.75</v>
      </c>
      <c r="X2637" s="14">
        <f t="shared" si="847"/>
        <v>216.57999999999998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585.75</v>
      </c>
      <c r="AC2637" s="15">
        <f t="shared" si="853"/>
        <v>802.3</v>
      </c>
      <c r="AD2637" s="48">
        <f>(ROUND(AC2637-AC2628,1)/AC2628)</f>
        <v>0.20393157262905165</v>
      </c>
      <c r="AE2637" s="113"/>
      <c r="AF2637" s="60"/>
    </row>
    <row r="2638" spans="1:32">
      <c r="A2638" s="99" t="s">
        <v>825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661.5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808.5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808.5</v>
      </c>
      <c r="AD2638" s="48">
        <f>(ROUND(AC2638-AC2628,1)/AC2628)</f>
        <v>0.21323529411764705</v>
      </c>
      <c r="AE2638" s="113"/>
      <c r="AF2638" s="60"/>
    </row>
    <row r="2639" spans="1:32">
      <c r="A2639" s="99" t="s">
        <v>826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661.5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808.5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808.5</v>
      </c>
      <c r="AD2639" s="48">
        <f>(ROUND(AC2639-AC2628,1)/AC2628)</f>
        <v>0.21323529411764705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661.5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808.5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808.5</v>
      </c>
      <c r="AD2640" s="48">
        <f>(ROUND(AC2640-AC2628,1)/AC2628)</f>
        <v>0.21323529411764705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462.56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619.36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619.4</v>
      </c>
      <c r="AD2641" s="48">
        <f>(ROUND(AC2641-AC2628,1)/AC2628)</f>
        <v>-7.0528211284513809E-2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615.43999999999994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772.24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772.2</v>
      </c>
      <c r="AD2642" s="48">
        <f>(ROUND(AC2642-AC2628,1)/AC2628)</f>
        <v>0.15876350540216086</v>
      </c>
      <c r="AE2642" s="113" t="s">
        <v>792</v>
      </c>
      <c r="AF2642" s="60"/>
    </row>
    <row r="2643" spans="1:32">
      <c r="A2643" s="107"/>
      <c r="B2643" s="152" t="s">
        <v>120</v>
      </c>
      <c r="C2643" s="152"/>
      <c r="D2643" s="152"/>
      <c r="E2643" s="152"/>
      <c r="F2643" s="152"/>
      <c r="G2643" s="152"/>
      <c r="H2643" s="152"/>
      <c r="I2643" s="152"/>
      <c r="J2643" s="152"/>
      <c r="K2643" s="152"/>
      <c r="L2643" s="152"/>
      <c r="M2643" s="152"/>
      <c r="N2643" s="152"/>
      <c r="O2643" s="152"/>
      <c r="P2643" s="152"/>
      <c r="Q2643" s="152"/>
      <c r="R2643" s="152"/>
      <c r="S2643" s="152"/>
      <c r="T2643" s="152"/>
      <c r="U2643" s="152"/>
      <c r="V2643" s="152"/>
      <c r="W2643" s="152"/>
      <c r="X2643" s="152"/>
      <c r="Y2643" s="152"/>
      <c r="Z2643" s="152"/>
      <c r="AA2643" s="152"/>
      <c r="AB2643" s="152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682.5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1032.5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1032.5</v>
      </c>
      <c r="AD2644" s="48">
        <v>0</v>
      </c>
      <c r="AE2644" s="113"/>
      <c r="AF2644" s="60"/>
    </row>
    <row r="2645" spans="1:32">
      <c r="A2645" s="99" t="s">
        <v>793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882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1162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1162</v>
      </c>
      <c r="AD2645" s="48">
        <f>(ROUND(AC2645-AC2644,1)/AC2644)</f>
        <v>0.12542372881355932</v>
      </c>
      <c r="AE2645" s="113"/>
      <c r="AF2645" s="60"/>
    </row>
    <row r="2646" spans="1:32">
      <c r="A2646" s="99" t="s">
        <v>794</v>
      </c>
      <c r="B2646" s="87">
        <v>8</v>
      </c>
      <c r="C2646" s="21" t="s">
        <v>827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637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987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987</v>
      </c>
      <c r="AD2646" s="48">
        <f>(ROUND(AC2646-AC2644,1)/AC2644)</f>
        <v>-4.4067796610169491E-2</v>
      </c>
      <c r="AE2646" s="113"/>
      <c r="AF2646" s="60"/>
    </row>
    <row r="2647" spans="1:32">
      <c r="A2647" s="99" t="s">
        <v>795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637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987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987</v>
      </c>
      <c r="AD2647" s="48">
        <f>(ROUND(AC2647-AC2644,1)/AC2644)</f>
        <v>-4.4067796610169491E-2</v>
      </c>
      <c r="AE2647" s="113"/>
      <c r="AF2647" s="60"/>
    </row>
    <row r="2648" spans="1:32">
      <c r="A2648" s="99" t="s">
        <v>796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637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987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987</v>
      </c>
      <c r="AD2648" s="48">
        <f>(ROUND(AC2648-AC2644,1)/AC2644)</f>
        <v>-4.4067796610169491E-2</v>
      </c>
      <c r="AE2648" s="113"/>
      <c r="AF2648" s="60"/>
    </row>
    <row r="2649" spans="1:32">
      <c r="A2649" s="99" t="s">
        <v>646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637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987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987</v>
      </c>
      <c r="AD2649" s="48">
        <f>(ROUND(AC2649-AC2644,1)/AC2644)</f>
        <v>-4.4067796610169491E-2</v>
      </c>
      <c r="AE2649" s="113"/>
      <c r="AF2649" s="60"/>
    </row>
    <row r="2650" spans="1:32">
      <c r="A2650" s="99" t="s">
        <v>587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215.47499999999999</v>
      </c>
      <c r="T2650" s="14">
        <f>(O2650/100)*(K2650*$K$9)</f>
        <v>598.5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325.97500000000002</v>
      </c>
      <c r="Y2650" s="14">
        <f t="shared" si="856"/>
        <v>883.5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1209.5</v>
      </c>
      <c r="AD2650" s="48">
        <f>(ROUND(AC2650-AC2644,1)/AC2644)</f>
        <v>0.17142857142857143</v>
      </c>
      <c r="AE2650" s="113"/>
      <c r="AF2650" s="60"/>
    </row>
    <row r="2651" spans="1:32">
      <c r="A2651" s="99" t="s">
        <v>822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570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0</v>
      </c>
      <c r="T2651" s="14">
        <f>(O2651/100)*(K2651*$J$10)</f>
        <v>0</v>
      </c>
      <c r="U2651" s="14">
        <f>(P2651/100)*(K2651*$K$10)+(P2651/100)*(L2651*$L$10)</f>
        <v>0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110.5</v>
      </c>
      <c r="Y2651" s="14">
        <f t="shared" si="856"/>
        <v>0</v>
      </c>
      <c r="Z2651" s="14">
        <f t="shared" si="857"/>
        <v>570</v>
      </c>
      <c r="AA2651" s="14">
        <f t="shared" si="858"/>
        <v>0</v>
      </c>
      <c r="AB2651" s="14">
        <f t="shared" si="860"/>
        <v>0</v>
      </c>
      <c r="AC2651" s="15">
        <f t="shared" si="859"/>
        <v>680.5</v>
      </c>
      <c r="AD2651" s="48">
        <f>(ROUND(AC2651-AC2644,1)/AC2644)</f>
        <v>-0.34092009685230024</v>
      </c>
      <c r="AE2651" s="113"/>
      <c r="AF2651" s="60"/>
    </row>
    <row r="2652" spans="1:32">
      <c r="A2652" s="99" t="s">
        <v>823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215.47499999999999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598.5</v>
      </c>
      <c r="W2652" s="14">
        <f>(R2652/100)*(K2652*$K$11)+(R2652/100)*(L2652*$L$11)</f>
        <v>0</v>
      </c>
      <c r="X2652" s="14">
        <f t="shared" si="855"/>
        <v>325.97500000000002</v>
      </c>
      <c r="Y2652" s="14">
        <f t="shared" si="856"/>
        <v>0</v>
      </c>
      <c r="Z2652" s="14">
        <f t="shared" si="857"/>
        <v>0</v>
      </c>
      <c r="AA2652" s="14">
        <f t="shared" si="858"/>
        <v>883.5</v>
      </c>
      <c r="AB2652" s="14">
        <f t="shared" si="860"/>
        <v>0</v>
      </c>
      <c r="AC2652" s="15">
        <f t="shared" si="859"/>
        <v>1209.5</v>
      </c>
      <c r="AD2652" s="48">
        <f>(ROUND(AC2652-AC2644,1)/AC2644)</f>
        <v>0.17142857142857143</v>
      </c>
      <c r="AE2652" s="113"/>
      <c r="AF2652" s="60"/>
    </row>
    <row r="2653" spans="1:32">
      <c r="A2653" s="99" t="s">
        <v>824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215.47499999999999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598.5</v>
      </c>
      <c r="X2653" s="14">
        <f t="shared" si="855"/>
        <v>325.97500000000002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883.5</v>
      </c>
      <c r="AC2653" s="15">
        <f t="shared" si="859"/>
        <v>1209.5</v>
      </c>
      <c r="AD2653" s="48">
        <f>(ROUND(AC2653-AC2644,1)/AC2644)</f>
        <v>0.17142857142857143</v>
      </c>
      <c r="AE2653" s="113"/>
      <c r="AF2653" s="60"/>
    </row>
    <row r="2654" spans="1:32">
      <c r="A2654" s="99" t="s">
        <v>825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1000.125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1262.625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1262.5999999999999</v>
      </c>
      <c r="AD2654" s="48">
        <f>(ROUND(AC2654-AC2644,1)/AC2644)</f>
        <v>0.22285714285714286</v>
      </c>
      <c r="AE2654" s="113"/>
      <c r="AF2654" s="60"/>
    </row>
    <row r="2655" spans="1:32">
      <c r="A2655" s="99" t="s">
        <v>826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1000.125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1262.625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1262.5999999999999</v>
      </c>
      <c r="AD2655" s="48">
        <f>(ROUND(AC2655-AC2644,1)/AC2644)</f>
        <v>0.22285714285714286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1000.125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1262.625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1262.5999999999999</v>
      </c>
      <c r="AD2656" s="48">
        <f>(ROUND(AC2656-AC2644,1)/AC2644)</f>
        <v>0.22285714285714286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721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1001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1001</v>
      </c>
      <c r="AD2657" s="48">
        <f>(ROUND(AC2657-AC2644,1)/AC2644)</f>
        <v>-3.0508474576271188E-2</v>
      </c>
      <c r="AE2657" s="113" t="s">
        <v>792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910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1190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1190</v>
      </c>
      <c r="AD2658" s="48">
        <f>(ROUND(AC2658-AC2644,1)/AC2644)</f>
        <v>0.15254237288135594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705.6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1041.5999999999999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1041.5999999999999</v>
      </c>
      <c r="AD2659" s="58">
        <v>0</v>
      </c>
      <c r="AE2659" s="113"/>
      <c r="AF2659" s="60"/>
    </row>
    <row r="2660" spans="1:32">
      <c r="A2660" s="99" t="s">
        <v>793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893.76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1162.56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1162.5999999999999</v>
      </c>
      <c r="AD2660" s="48">
        <f>(ROUND(AC2660-AC2659,1)/AC2659)</f>
        <v>0.11616743471582182</v>
      </c>
      <c r="AE2660" s="113"/>
      <c r="AF2660" s="60"/>
    </row>
    <row r="2661" spans="1:32">
      <c r="A2661" s="99" t="s">
        <v>794</v>
      </c>
      <c r="B2661" s="89">
        <v>10</v>
      </c>
      <c r="C2661" s="21" t="s">
        <v>827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658.56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994.56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994.6</v>
      </c>
      <c r="AD2661" s="48">
        <f>(ROUND(AC2661-AC2659,1)/AC2659)</f>
        <v>-4.5122887864823352E-2</v>
      </c>
      <c r="AE2661" s="113"/>
      <c r="AF2661" s="60"/>
    </row>
    <row r="2662" spans="1:32">
      <c r="A2662" s="99" t="s">
        <v>795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658.56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994.56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994.6</v>
      </c>
      <c r="AD2662" s="48">
        <f>(ROUND(AC2662-AC2659,1)/AC2659)</f>
        <v>-4.5122887864823352E-2</v>
      </c>
      <c r="AE2662" s="113"/>
      <c r="AF2662" s="60"/>
    </row>
    <row r="2663" spans="1:32">
      <c r="A2663" s="99" t="s">
        <v>796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658.56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994.56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994.6</v>
      </c>
      <c r="AD2663" s="48">
        <f>(ROUND(AC2663-AC2659,1)/AC2659)</f>
        <v>-4.5122887864823352E-2</v>
      </c>
      <c r="AE2663" s="113"/>
      <c r="AF2663" s="60"/>
    </row>
    <row r="2664" spans="1:32">
      <c r="A2664" s="99" t="s">
        <v>646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658.56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994.56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994.6</v>
      </c>
      <c r="AD2664" s="48">
        <f>(ROUND(AC2664-AC2659,1)/AC2659)</f>
        <v>-4.5122887864823352E-2</v>
      </c>
      <c r="AE2664" s="113"/>
      <c r="AF2664" s="60"/>
    </row>
    <row r="2665" spans="1:32">
      <c r="A2665" s="99" t="s">
        <v>587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223.86</v>
      </c>
      <c r="T2665" s="14">
        <f>(O2665/100)*(K2665*$K$9)</f>
        <v>607.5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330.46000000000004</v>
      </c>
      <c r="Y2665" s="14">
        <f t="shared" si="856"/>
        <v>877.5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1208</v>
      </c>
      <c r="AD2665" s="48">
        <f>(ROUND(AC2665-AC2659,1)/AC2659)</f>
        <v>0.15975422427035332</v>
      </c>
      <c r="AE2665" s="113"/>
      <c r="AF2665" s="60"/>
    </row>
    <row r="2666" spans="1:32">
      <c r="A2666" s="99" t="s">
        <v>822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540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0</v>
      </c>
      <c r="T2666" s="14">
        <f>(O2666/100)*(K2666*$J$10)</f>
        <v>0</v>
      </c>
      <c r="U2666" s="14">
        <f>(P2666/100)*(K2666*$K$10)+(P2666/100)*(L2666*$L$10)</f>
        <v>0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106.60000000000001</v>
      </c>
      <c r="Y2666" s="14">
        <f t="shared" si="856"/>
        <v>0</v>
      </c>
      <c r="Z2666" s="14">
        <f t="shared" si="857"/>
        <v>540</v>
      </c>
      <c r="AA2666" s="14">
        <f t="shared" si="858"/>
        <v>0</v>
      </c>
      <c r="AB2666" s="14">
        <f t="shared" si="862"/>
        <v>0</v>
      </c>
      <c r="AC2666" s="15">
        <f t="shared" si="861"/>
        <v>646.6</v>
      </c>
      <c r="AD2666" s="48">
        <f>(ROUND(AC2666-AC2659,1)/AC2659)</f>
        <v>-0.37922427035330264</v>
      </c>
      <c r="AE2666" s="113"/>
      <c r="AF2666" s="60"/>
    </row>
    <row r="2667" spans="1:32">
      <c r="A2667" s="99" t="s">
        <v>823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223.86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607.5</v>
      </c>
      <c r="W2667" s="14">
        <f>(R2667/100)*(K2667*$K$11)+(R2667/100)*(L2667*$L$11)</f>
        <v>0</v>
      </c>
      <c r="X2667" s="14">
        <f t="shared" si="855"/>
        <v>330.46000000000004</v>
      </c>
      <c r="Y2667" s="14">
        <f t="shared" si="856"/>
        <v>0</v>
      </c>
      <c r="Z2667" s="14">
        <f t="shared" si="857"/>
        <v>0</v>
      </c>
      <c r="AA2667" s="14">
        <f t="shared" si="858"/>
        <v>877.5</v>
      </c>
      <c r="AB2667" s="14">
        <f t="shared" si="862"/>
        <v>0</v>
      </c>
      <c r="AC2667" s="15">
        <f t="shared" si="861"/>
        <v>1208</v>
      </c>
      <c r="AD2667" s="48">
        <f>(ROUND(AC2667-AC2659,1)/AC2659)</f>
        <v>0.15975422427035332</v>
      </c>
      <c r="AE2667" s="113"/>
      <c r="AF2667" s="60"/>
    </row>
    <row r="2668" spans="1:32">
      <c r="A2668" s="99" t="s">
        <v>824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223.86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607.5</v>
      </c>
      <c r="X2668" s="14">
        <f t="shared" si="855"/>
        <v>330.46000000000004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877.5</v>
      </c>
      <c r="AC2668" s="15">
        <f t="shared" si="861"/>
        <v>1208</v>
      </c>
      <c r="AD2668" s="48">
        <f>(ROUND(AC2668-AC2659,1)/AC2659)</f>
        <v>0.15975422427035332</v>
      </c>
      <c r="AE2668" s="113"/>
      <c r="AF2668" s="60"/>
    </row>
    <row r="2669" spans="1:32">
      <c r="A2669" s="99" t="s">
        <v>825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1020.6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1272.5999999999999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1272.5999999999999</v>
      </c>
      <c r="AD2669" s="48">
        <f>(ROUND(AC2669-AC2659,1)/AC2659)</f>
        <v>0.22177419354838712</v>
      </c>
      <c r="AE2669" s="113"/>
      <c r="AF2669" s="60"/>
    </row>
    <row r="2670" spans="1:32">
      <c r="A2670" s="99" t="s">
        <v>826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1020.6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1272.5999999999999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1272.5999999999999</v>
      </c>
      <c r="AD2670" s="48">
        <f>(ROUND(AC2670-AC2659,1)/AC2659)</f>
        <v>0.22177419354838712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1020.6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1272.5999999999999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1272.5999999999999</v>
      </c>
      <c r="AD2671" s="48">
        <f>(ROUND(AC2671-AC2659,1)/AC2659)</f>
        <v>0.22177419354838712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739.2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1008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1008</v>
      </c>
      <c r="AD2672" s="48">
        <f>(ROUND(AC2672-AC2659,1)/AC2659)</f>
        <v>-3.2258064516129038E-2</v>
      </c>
      <c r="AE2672" s="113" t="s">
        <v>792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900.48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1169.28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1169.3</v>
      </c>
      <c r="AD2673" s="48">
        <f>(ROUND(AC2673-AC2659,1)/AC2659)</f>
        <v>0.12259984639016898</v>
      </c>
      <c r="AE2673" s="113"/>
      <c r="AF2673" s="60"/>
    </row>
    <row r="2674" spans="1:32">
      <c r="A2674" s="106" t="s">
        <v>0</v>
      </c>
      <c r="B2674" s="88" t="s">
        <v>537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666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1036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1036</v>
      </c>
      <c r="AD2674" s="58">
        <v>0</v>
      </c>
      <c r="AE2674" s="113"/>
      <c r="AF2674" s="60"/>
    </row>
    <row r="2675" spans="1:32">
      <c r="A2675" s="99" t="s">
        <v>793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880.6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1176.5999999999999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1176.5999999999999</v>
      </c>
      <c r="AD2675" s="48">
        <f>(ROUND(AC2675-AC2674,1)/AC2674)</f>
        <v>0.1357142857142857</v>
      </c>
      <c r="AE2675" s="113"/>
      <c r="AF2675" s="60"/>
    </row>
    <row r="2676" spans="1:32">
      <c r="A2676" s="99" t="s">
        <v>794</v>
      </c>
      <c r="B2676" s="89">
        <v>0</v>
      </c>
      <c r="C2676" s="21" t="s">
        <v>827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621.6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991.6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991.6</v>
      </c>
      <c r="AD2676" s="48">
        <f>(ROUND(AC2676-AC2674,1)/AC2674)</f>
        <v>-4.2857142857142858E-2</v>
      </c>
      <c r="AE2676" s="113"/>
      <c r="AF2676" s="60"/>
    </row>
    <row r="2677" spans="1:32">
      <c r="A2677" s="99" t="s">
        <v>795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621.6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991.6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991.6</v>
      </c>
      <c r="AD2677" s="48">
        <f>(ROUND(AC2677-AC2674,1)/AC2674)</f>
        <v>-4.2857142857142858E-2</v>
      </c>
      <c r="AE2677" s="113"/>
      <c r="AF2677" s="60"/>
    </row>
    <row r="2678" spans="1:32">
      <c r="A2678" s="99" t="s">
        <v>796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621.6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991.6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991.6</v>
      </c>
      <c r="AD2678" s="48">
        <f>(ROUND(AC2678-AC2674,1)/AC2674)</f>
        <v>-4.2857142857142858E-2</v>
      </c>
      <c r="AE2678" s="113"/>
      <c r="AF2678" s="60"/>
    </row>
    <row r="2679" spans="1:32">
      <c r="A2679" s="99" t="s">
        <v>646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621.6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991.6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991.6</v>
      </c>
      <c r="AD2679" s="48">
        <f>(ROUND(AC2679-AC2674,1)/AC2674)</f>
        <v>-4.2857142857142858E-2</v>
      </c>
      <c r="AE2679" s="113"/>
      <c r="AF2679" s="60"/>
    </row>
    <row r="2680" spans="1:32">
      <c r="A2680" s="99" t="s">
        <v>587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205.92000000000002</v>
      </c>
      <c r="T2680" s="14">
        <f>(O2680/100)*(K2680*$K$9)</f>
        <v>585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320.32000000000005</v>
      </c>
      <c r="Y2680" s="14">
        <f t="shared" si="864"/>
        <v>885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1205.3</v>
      </c>
      <c r="AD2680" s="48">
        <f>(ROUND(AC2680-AC2674,1)/AC2674)</f>
        <v>0.16341698841698843</v>
      </c>
      <c r="AE2680" s="113"/>
      <c r="AF2680" s="60"/>
    </row>
    <row r="2681" spans="1:32">
      <c r="A2681" s="99" t="s">
        <v>822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600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0</v>
      </c>
      <c r="T2681" s="14">
        <f>(O2681/100)*(K2681*$J$10)</f>
        <v>0</v>
      </c>
      <c r="U2681" s="14">
        <f>(P2681/100)*(K2681*$K$10)+(P2681/100)*(L2681*$L$10)</f>
        <v>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114.4</v>
      </c>
      <c r="Y2681" s="14">
        <f t="shared" si="864"/>
        <v>0</v>
      </c>
      <c r="Z2681" s="14">
        <f t="shared" si="865"/>
        <v>600</v>
      </c>
      <c r="AA2681" s="14">
        <f t="shared" si="866"/>
        <v>0</v>
      </c>
      <c r="AB2681" s="14">
        <f t="shared" si="869"/>
        <v>0</v>
      </c>
      <c r="AC2681" s="15">
        <f t="shared" si="868"/>
        <v>714.4</v>
      </c>
      <c r="AD2681" s="48">
        <f>(ROUND(AC2681-AC2674,1)/AC2674)</f>
        <v>-0.31042471042471043</v>
      </c>
      <c r="AE2681" s="113"/>
      <c r="AF2681" s="60"/>
    </row>
    <row r="2682" spans="1:32">
      <c r="A2682" s="99" t="s">
        <v>823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205.92000000000002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585</v>
      </c>
      <c r="W2682" s="14">
        <f>(R2682/100)*(K2682*$K$11)+(R2682/100)*(L2682*$L$11)</f>
        <v>0</v>
      </c>
      <c r="X2682" s="14">
        <f t="shared" si="863"/>
        <v>320.32000000000005</v>
      </c>
      <c r="Y2682" s="14">
        <f t="shared" si="864"/>
        <v>0</v>
      </c>
      <c r="Z2682" s="14">
        <f t="shared" si="865"/>
        <v>0</v>
      </c>
      <c r="AA2682" s="14">
        <f t="shared" si="866"/>
        <v>885</v>
      </c>
      <c r="AB2682" s="14">
        <f t="shared" si="869"/>
        <v>0</v>
      </c>
      <c r="AC2682" s="15">
        <f t="shared" si="868"/>
        <v>1205.3</v>
      </c>
      <c r="AD2682" s="48">
        <f>(ROUND(AC2682-AC2674,1)/AC2674)</f>
        <v>0.16341698841698843</v>
      </c>
      <c r="AE2682" s="113"/>
      <c r="AF2682" s="60"/>
    </row>
    <row r="2683" spans="1:32">
      <c r="A2683" s="99" t="s">
        <v>824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205.92000000000002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585</v>
      </c>
      <c r="X2683" s="14">
        <f t="shared" si="863"/>
        <v>320.32000000000005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885</v>
      </c>
      <c r="AC2683" s="15">
        <f t="shared" si="868"/>
        <v>1205.3</v>
      </c>
      <c r="AD2683" s="48">
        <f>(ROUND(AC2683-AC2674,1)/AC2674)</f>
        <v>0.16341698841698843</v>
      </c>
      <c r="AE2683" s="113"/>
      <c r="AF2683" s="60"/>
    </row>
    <row r="2684" spans="1:32">
      <c r="A2684" s="99" t="s">
        <v>825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999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1276.5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1276.5</v>
      </c>
      <c r="AD2684" s="48">
        <f>(ROUND(AC2684-AC2674,1)/AC2674)</f>
        <v>0.23214285714285715</v>
      </c>
      <c r="AE2684" s="113"/>
      <c r="AF2684" s="60"/>
    </row>
    <row r="2685" spans="1:32">
      <c r="A2685" s="99" t="s">
        <v>826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999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1276.5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1276.5</v>
      </c>
      <c r="AD2685" s="48">
        <f>(ROUND(AC2685-AC2674,1)/AC2674)</f>
        <v>0.23214285714285715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999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1276.5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1276.5</v>
      </c>
      <c r="AD2686" s="48">
        <f>(ROUND(AC2686-AC2674,1)/AC2674)</f>
        <v>0.23214285714285715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710.4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1006.4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1006.4</v>
      </c>
      <c r="AD2687" s="48">
        <f>(ROUND(AC2687-AC2674,1)/AC2674)</f>
        <v>-2.8571428571428574E-2</v>
      </c>
      <c r="AE2687" s="113" t="s">
        <v>792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932.4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1228.4000000000001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1228.4000000000001</v>
      </c>
      <c r="AD2688" s="48">
        <f>(ROUND(AC2688-AC2674,1)/AC2674)</f>
        <v>0.18571428571428572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714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1054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1054</v>
      </c>
      <c r="AD2689" s="58"/>
      <c r="AE2689" s="113"/>
      <c r="AF2689" s="60"/>
    </row>
    <row r="2690" spans="1:32">
      <c r="A2690" s="99" t="s">
        <v>793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942.48000000000013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1214.48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1214.5</v>
      </c>
      <c r="AD2690" s="48">
        <f>(ROUND(AC2690-AC2689,1)/AC2689)</f>
        <v>0.15227703984819735</v>
      </c>
      <c r="AE2690" s="113"/>
      <c r="AF2690" s="60"/>
    </row>
    <row r="2691" spans="1:32">
      <c r="A2691" s="99" t="s">
        <v>794</v>
      </c>
      <c r="B2691" s="91">
        <v>18</v>
      </c>
      <c r="C2691" s="21" t="s">
        <v>827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666.4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1006.4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1006.4</v>
      </c>
      <c r="AD2691" s="48">
        <f>(ROUND(AC2691-AC2689,1)/AC2689)</f>
        <v>-4.5161290322580649E-2</v>
      </c>
      <c r="AE2691" s="113"/>
      <c r="AF2691" s="60"/>
    </row>
    <row r="2692" spans="1:32">
      <c r="A2692" s="99" t="s">
        <v>795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666.4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1006.4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1006.4</v>
      </c>
      <c r="AD2692" s="48">
        <f>(ROUND(AC2692-AC2689,1)/AC2689)</f>
        <v>-4.5161290322580649E-2</v>
      </c>
      <c r="AE2692" s="113"/>
      <c r="AF2692" s="60"/>
    </row>
    <row r="2693" spans="1:32">
      <c r="A2693" s="99" t="s">
        <v>796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666.4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1006.4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1006.4</v>
      </c>
      <c r="AD2693" s="48">
        <f>(ROUND(AC2693-AC2689,1)/AC2689)</f>
        <v>-4.5161290322580649E-2</v>
      </c>
      <c r="AE2693" s="113"/>
      <c r="AF2693" s="60"/>
    </row>
    <row r="2694" spans="1:32">
      <c r="A2694" s="99" t="s">
        <v>646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666.4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1006.4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1006.4</v>
      </c>
      <c r="AD2694" s="48">
        <f>(ROUND(AC2694-AC2689,1)/AC2689)</f>
        <v>-4.5161290322580649E-2</v>
      </c>
      <c r="AE2694" s="113"/>
      <c r="AF2694" s="60"/>
    </row>
    <row r="2695" spans="1:32">
      <c r="A2695" s="99" t="s">
        <v>587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232.05</v>
      </c>
      <c r="T2695" s="14">
        <f>(O2695/100)*(K2695*$K$9)</f>
        <v>607.5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342.55</v>
      </c>
      <c r="Y2695" s="14">
        <f t="shared" si="871"/>
        <v>877.5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1220.0999999999999</v>
      </c>
      <c r="AD2695" s="48">
        <f>(ROUND(AC2695-AC2689,1)/AC2689)</f>
        <v>0.15759013282732448</v>
      </c>
      <c r="AE2695" s="113"/>
      <c r="AF2695" s="60"/>
    </row>
    <row r="2696" spans="1:32">
      <c r="A2696" s="99" t="s">
        <v>822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540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0</v>
      </c>
      <c r="T2696" s="14">
        <f>(O2696/100)*(K2696*$J$10)</f>
        <v>0</v>
      </c>
      <c r="U2696" s="14">
        <f>(P2696/100)*(K2696*$K$10)+(P2696/100)*(L2696*$L$10)</f>
        <v>0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110.5</v>
      </c>
      <c r="Y2696" s="14">
        <f t="shared" si="871"/>
        <v>0</v>
      </c>
      <c r="Z2696" s="14">
        <f t="shared" si="872"/>
        <v>540</v>
      </c>
      <c r="AA2696" s="14">
        <f t="shared" si="873"/>
        <v>0</v>
      </c>
      <c r="AB2696" s="14">
        <f t="shared" si="875"/>
        <v>0</v>
      </c>
      <c r="AC2696" s="15">
        <f t="shared" si="874"/>
        <v>650.5</v>
      </c>
      <c r="AD2696" s="48">
        <f>(ROUND(AC2696-AC2689,1)/AC2689)</f>
        <v>-0.38282732447817835</v>
      </c>
      <c r="AE2696" s="113"/>
      <c r="AF2696" s="60"/>
    </row>
    <row r="2697" spans="1:32">
      <c r="A2697" s="99" t="s">
        <v>823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232.05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607.5</v>
      </c>
      <c r="W2697" s="14">
        <f>(R2697/100)*(K2697*$K$11)+(R2697/100)*(L2697*$L$11)</f>
        <v>0</v>
      </c>
      <c r="X2697" s="14">
        <f t="shared" si="870"/>
        <v>342.55</v>
      </c>
      <c r="Y2697" s="14">
        <f t="shared" si="871"/>
        <v>0</v>
      </c>
      <c r="Z2697" s="14">
        <f t="shared" si="872"/>
        <v>0</v>
      </c>
      <c r="AA2697" s="14">
        <f t="shared" si="873"/>
        <v>877.5</v>
      </c>
      <c r="AB2697" s="14">
        <f t="shared" si="875"/>
        <v>0</v>
      </c>
      <c r="AC2697" s="15">
        <f t="shared" si="874"/>
        <v>1220.0999999999999</v>
      </c>
      <c r="AD2697" s="48">
        <f>(ROUND(AC2697-AC2689,1)/AC2689)</f>
        <v>0.15759013282732448</v>
      </c>
      <c r="AE2697" s="113"/>
      <c r="AF2697" s="60"/>
    </row>
    <row r="2698" spans="1:32">
      <c r="A2698" s="99" t="s">
        <v>824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232.05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607.5</v>
      </c>
      <c r="X2698" s="14">
        <f t="shared" si="870"/>
        <v>342.55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877.5</v>
      </c>
      <c r="AC2698" s="15">
        <f t="shared" si="874"/>
        <v>1220.0999999999999</v>
      </c>
      <c r="AD2698" s="48">
        <f>(ROUND(AC2698-AC2689,1)/AC2689)</f>
        <v>0.15759013282732448</v>
      </c>
      <c r="AE2698" s="113"/>
      <c r="AF2698" s="60"/>
    </row>
    <row r="2699" spans="1:32">
      <c r="A2699" s="99" t="s">
        <v>825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1032.75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1287.75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1287.8</v>
      </c>
      <c r="AD2699" s="48">
        <f>(ROUND(AC2699-AC2689,1)/AC2689)</f>
        <v>0.22182163187855788</v>
      </c>
      <c r="AE2699" s="113"/>
      <c r="AF2699" s="60"/>
    </row>
    <row r="2700" spans="1:32">
      <c r="A2700" s="99" t="s">
        <v>826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1032.75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1287.75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1287.8</v>
      </c>
      <c r="AD2700" s="48">
        <f>(ROUND(AC2700-AC2689,1)/AC2689)</f>
        <v>0.22182163187855788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1032.75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1287.75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1287.8</v>
      </c>
      <c r="AD2701" s="48">
        <f>(ROUND(AC2701-AC2689,1)/AC2689)</f>
        <v>0.22182163187855788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726.24000000000012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998.24000000000012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998.2</v>
      </c>
      <c r="AD2702" s="48">
        <f>(ROUND(AC2702-AC2689,1)/AC2689)</f>
        <v>-5.2941176470588235E-2</v>
      </c>
      <c r="AE2702" s="113" t="s">
        <v>792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981.92000000000007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1253.92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1253.9000000000001</v>
      </c>
      <c r="AD2703" s="48">
        <f>(ROUND(AC2703-AC2689,1)/AC2689)</f>
        <v>0.18965844402277041</v>
      </c>
      <c r="AE2703" s="113"/>
      <c r="AF2703" s="60"/>
    </row>
    <row r="2704" spans="1:32">
      <c r="A2704" s="106" t="s">
        <v>0</v>
      </c>
      <c r="B2704" s="92" t="s">
        <v>645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475.2</v>
      </c>
      <c r="T2704" s="52">
        <f>(O2704/100)*(K2704*$K$3)</f>
        <v>0</v>
      </c>
      <c r="U2704" s="52">
        <f>(P2704/100)*(K2704*$K$3)+(P2704/100)*(L2704*$L$3)</f>
        <v>96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739.2</v>
      </c>
      <c r="Y2704" s="52">
        <f t="shared" si="871"/>
        <v>0</v>
      </c>
      <c r="Z2704" s="52">
        <f t="shared" si="872"/>
        <v>256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995.2</v>
      </c>
      <c r="AD2704" s="58"/>
      <c r="AE2704" s="113"/>
      <c r="AF2704" s="60"/>
    </row>
    <row r="2705" spans="1:32">
      <c r="A2705" s="99" t="s">
        <v>793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702.24</v>
      </c>
      <c r="T2705" s="14">
        <f>(O2705/100)*(K2705*$K$4)</f>
        <v>0</v>
      </c>
      <c r="U2705" s="14">
        <f>(P2705/100)*(K2705*$K$4)+(P2705/100)*(L2705*$L$4)</f>
        <v>76.8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913.44</v>
      </c>
      <c r="Y2705" s="14">
        <f t="shared" ref="Y2705:Y2718" si="877">O2705+T2705</f>
        <v>0</v>
      </c>
      <c r="Z2705" s="14">
        <f t="shared" ref="Z2705:Z2718" si="878">P2705+U2705</f>
        <v>204.8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1118.2</v>
      </c>
      <c r="AD2705" s="48">
        <f>(ROUND(AC2705-AC2704,1)/AC2704)</f>
        <v>0.12359324758842444</v>
      </c>
      <c r="AE2705" s="113"/>
      <c r="AF2705" s="60"/>
    </row>
    <row r="2706" spans="1:32">
      <c r="A2706" s="99" t="s">
        <v>794</v>
      </c>
      <c r="B2706" s="93">
        <v>0</v>
      </c>
      <c r="C2706" s="21" t="s">
        <v>827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443.52000000000004</v>
      </c>
      <c r="T2706" s="14">
        <f>(O2706/100)*(K2706*$K$5)</f>
        <v>0</v>
      </c>
      <c r="U2706" s="14">
        <f>(P2706/100)*(K2706*$K$5)+(P2706/100)*(L2706*$L$5)</f>
        <v>89.600000000000009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707.52</v>
      </c>
      <c r="Y2706" s="14">
        <f t="shared" si="877"/>
        <v>0</v>
      </c>
      <c r="Z2706" s="14">
        <f t="shared" si="878"/>
        <v>249.60000000000002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957.1</v>
      </c>
      <c r="AD2706" s="48">
        <f>(ROUND(AC2706-AC2704,1)/AC2704)</f>
        <v>-3.8283762057877813E-2</v>
      </c>
      <c r="AE2706" s="113"/>
      <c r="AF2706" s="60"/>
    </row>
    <row r="2707" spans="1:32">
      <c r="A2707" s="99" t="s">
        <v>795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443.52000000000004</v>
      </c>
      <c r="T2707" s="14">
        <f>(O2707/100)*(K2707*$K$6)</f>
        <v>0</v>
      </c>
      <c r="U2707" s="14">
        <f>(P2707/100)*(K2707*$K$6)+(P2707/100)*(L2707*$L$6)</f>
        <v>89.600000000000009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707.52</v>
      </c>
      <c r="Y2707" s="14">
        <f t="shared" si="877"/>
        <v>0</v>
      </c>
      <c r="Z2707" s="14">
        <f t="shared" si="878"/>
        <v>249.60000000000002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957.1</v>
      </c>
      <c r="AD2707" s="48">
        <f>(ROUND(AC2707-AC2704,1)/AC2704)</f>
        <v>-3.8283762057877813E-2</v>
      </c>
      <c r="AE2707" s="113"/>
      <c r="AF2707" s="60"/>
    </row>
    <row r="2708" spans="1:32">
      <c r="A2708" s="99" t="s">
        <v>796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443.52000000000004</v>
      </c>
      <c r="T2708" s="14">
        <f>(O2708/100)*(K2708*$K$7)</f>
        <v>0</v>
      </c>
      <c r="U2708" s="14">
        <f>(P2708/100)*(K2708*$K$7)+(P2708/100)*(L2708*$L$7)</f>
        <v>89.600000000000009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707.52</v>
      </c>
      <c r="Y2708" s="14">
        <f t="shared" si="877"/>
        <v>0</v>
      </c>
      <c r="Z2708" s="14">
        <f t="shared" si="878"/>
        <v>249.60000000000002</v>
      </c>
      <c r="AA2708" s="14">
        <f t="shared" si="879"/>
        <v>0</v>
      </c>
      <c r="AB2708" s="14">
        <f t="shared" si="881"/>
        <v>0</v>
      </c>
      <c r="AC2708" s="15">
        <f t="shared" si="880"/>
        <v>957.1</v>
      </c>
      <c r="AD2708" s="48">
        <f>(ROUND(AC2708-AC2704,1)/AC2704)</f>
        <v>-3.8283762057877813E-2</v>
      </c>
      <c r="AE2708" s="113"/>
      <c r="AF2708" s="60"/>
    </row>
    <row r="2709" spans="1:32">
      <c r="A2709" s="99" t="s">
        <v>646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443.52000000000004</v>
      </c>
      <c r="T2709" s="14">
        <f>(O2709/100)*(K2709*$K$8)</f>
        <v>0</v>
      </c>
      <c r="U2709" s="14">
        <f>(P2709/100)*(K2709*$K$8)+(P2709/100)*(L2709*$L$8)</f>
        <v>89.600000000000009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707.52</v>
      </c>
      <c r="Y2709" s="14">
        <f t="shared" si="877"/>
        <v>0</v>
      </c>
      <c r="Z2709" s="14">
        <f t="shared" si="878"/>
        <v>249.60000000000002</v>
      </c>
      <c r="AA2709" s="14">
        <f t="shared" si="879"/>
        <v>0</v>
      </c>
      <c r="AB2709" s="14">
        <f t="shared" si="881"/>
        <v>0</v>
      </c>
      <c r="AC2709" s="15">
        <f t="shared" si="880"/>
        <v>957.1</v>
      </c>
      <c r="AD2709" s="48">
        <f>(ROUND(AC2709-AC2704,1)/AC2704)</f>
        <v>-3.8283762057877813E-2</v>
      </c>
      <c r="AE2709" s="113"/>
      <c r="AF2709" s="60"/>
    </row>
    <row r="2710" spans="1:32">
      <c r="A2710" s="99" t="s">
        <v>587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154.44</v>
      </c>
      <c r="T2710" s="14">
        <f>(O2710/100)*(K2710*$K$9)</f>
        <v>729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240.24</v>
      </c>
      <c r="Y2710" s="14">
        <f t="shared" si="877"/>
        <v>999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1239.2</v>
      </c>
      <c r="AD2710" s="48">
        <f>(ROUND(AC2710-AC2704,1)/AC2704)</f>
        <v>0.24517684887459806</v>
      </c>
      <c r="AE2710" s="113"/>
      <c r="AF2710" s="60"/>
    </row>
    <row r="2711" spans="1:32">
      <c r="A2711" s="99" t="s">
        <v>822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540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0</v>
      </c>
      <c r="T2711" s="14">
        <f>(O2711/100)*(K2711*$J$10)</f>
        <v>0</v>
      </c>
      <c r="U2711" s="14">
        <f>(P2711/100)*(K2711*$K$10)+(P2711/100)*(L2711*$L$10)</f>
        <v>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85.8</v>
      </c>
      <c r="Y2711" s="14">
        <f t="shared" si="877"/>
        <v>0</v>
      </c>
      <c r="Z2711" s="14">
        <f t="shared" si="878"/>
        <v>540</v>
      </c>
      <c r="AA2711" s="14">
        <f t="shared" si="879"/>
        <v>0</v>
      </c>
      <c r="AB2711" s="14">
        <f t="shared" si="881"/>
        <v>0</v>
      </c>
      <c r="AC2711" s="15">
        <f t="shared" si="880"/>
        <v>625.79999999999995</v>
      </c>
      <c r="AD2711" s="48">
        <f>(ROUND(AC2711-AC2704,1)/AC2704)</f>
        <v>-0.37118167202572344</v>
      </c>
      <c r="AE2711" s="113"/>
      <c r="AF2711" s="60"/>
    </row>
    <row r="2712" spans="1:32">
      <c r="A2712" s="99" t="s">
        <v>823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154.44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729</v>
      </c>
      <c r="W2712" s="14">
        <f>(R2712/100)*(K2712*$K$11)+(R2712/100)*(L2712*$L$11)</f>
        <v>0</v>
      </c>
      <c r="X2712" s="14">
        <f t="shared" si="876"/>
        <v>240.24</v>
      </c>
      <c r="Y2712" s="14">
        <f t="shared" si="877"/>
        <v>0</v>
      </c>
      <c r="Z2712" s="14">
        <f t="shared" si="878"/>
        <v>0</v>
      </c>
      <c r="AA2712" s="14">
        <f t="shared" si="879"/>
        <v>999</v>
      </c>
      <c r="AB2712" s="14">
        <f t="shared" si="881"/>
        <v>0</v>
      </c>
      <c r="AC2712" s="15">
        <f t="shared" si="880"/>
        <v>1239.2</v>
      </c>
      <c r="AD2712" s="48">
        <f>(ROUND(AC2712-AC2704,1)/AC2704)</f>
        <v>0.24517684887459806</v>
      </c>
      <c r="AE2712" s="113"/>
      <c r="AF2712" s="60"/>
    </row>
    <row r="2713" spans="1:32">
      <c r="A2713" s="99" t="s">
        <v>824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154.44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729</v>
      </c>
      <c r="X2713" s="14">
        <f t="shared" si="876"/>
        <v>240.24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999</v>
      </c>
      <c r="AC2713" s="15">
        <f t="shared" si="880"/>
        <v>1239.2</v>
      </c>
      <c r="AD2713" s="48">
        <f>(ROUND(AC2713-AC2704,1)/AC2704)</f>
        <v>0.24517684887459806</v>
      </c>
      <c r="AE2713" s="113"/>
      <c r="AF2713" s="60"/>
    </row>
    <row r="2714" spans="1:32">
      <c r="A2714" s="99" t="s">
        <v>825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653.4</v>
      </c>
      <c r="T2714" s="14">
        <f>(O2714/100)*(K2714*$K$13)+(O2714/100)*(M2714*$M$13)</f>
        <v>0</v>
      </c>
      <c r="U2714" s="14">
        <f>(P2714/100)*(K2714*$K$13)+(P2714/100)*(L2714*$L$13)+(P2714/100)*(M2714*$M$13)</f>
        <v>252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851.4</v>
      </c>
      <c r="Y2714" s="14">
        <f t="shared" si="877"/>
        <v>0</v>
      </c>
      <c r="Z2714" s="14">
        <f t="shared" si="878"/>
        <v>372</v>
      </c>
      <c r="AA2714" s="14">
        <f t="shared" si="879"/>
        <v>0</v>
      </c>
      <c r="AB2714" s="14">
        <f t="shared" si="881"/>
        <v>0</v>
      </c>
      <c r="AC2714" s="15">
        <f t="shared" si="880"/>
        <v>1223.4000000000001</v>
      </c>
      <c r="AD2714" s="48">
        <f>(ROUND(AC2714-AC2704,1)/AC2704)</f>
        <v>0.22930064308681669</v>
      </c>
      <c r="AE2714" s="113"/>
      <c r="AF2714" s="60"/>
    </row>
    <row r="2715" spans="1:32">
      <c r="A2715" s="99" t="s">
        <v>826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1080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1320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1320</v>
      </c>
      <c r="AD2715" s="48">
        <f>(ROUND(AC2715-AC2704,1)/AC2704)</f>
        <v>0.32636655948553056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1080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1320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1320</v>
      </c>
      <c r="AD2716" s="48">
        <f>(ROUND(AC2716-AC2704,1)/AC2704)</f>
        <v>0.32636655948553056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561.79200000000003</v>
      </c>
      <c r="T2717" s="14">
        <f>(O2717/100)*(K2717*$K$16)</f>
        <v>0</v>
      </c>
      <c r="U2717" s="14">
        <f>(P2717/100)*(K2717*$K$16)+(P2717/100)*(L2717*$L$16)</f>
        <v>76.8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772.99200000000008</v>
      </c>
      <c r="Y2717" s="14">
        <f t="shared" si="877"/>
        <v>0</v>
      </c>
      <c r="Z2717" s="14">
        <f t="shared" si="878"/>
        <v>204.8</v>
      </c>
      <c r="AA2717" s="14">
        <f t="shared" si="879"/>
        <v>0</v>
      </c>
      <c r="AB2717" s="14">
        <f t="shared" si="881"/>
        <v>0</v>
      </c>
      <c r="AC2717" s="15">
        <f t="shared" si="880"/>
        <v>977.8</v>
      </c>
      <c r="AD2717" s="48">
        <f>(ROUND(AC2717-AC2704,1)/AC2704)</f>
        <v>-1.7483922829581992E-2</v>
      </c>
      <c r="AE2717" s="113" t="s">
        <v>792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733.92000000000007</v>
      </c>
      <c r="T2718" s="14">
        <f>(O2718/100)*(K2718*$K$17)</f>
        <v>0</v>
      </c>
      <c r="U2718" s="14">
        <f>(P2718/100)*(K2718*$K$17)+(P2718/100)*(L2718*$L$17)</f>
        <v>76.8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945.12000000000012</v>
      </c>
      <c r="Y2718" s="14">
        <f t="shared" si="877"/>
        <v>0</v>
      </c>
      <c r="Z2718" s="14">
        <f t="shared" si="878"/>
        <v>204.8</v>
      </c>
      <c r="AA2718" s="14">
        <f t="shared" si="879"/>
        <v>0</v>
      </c>
      <c r="AB2718" s="14">
        <f t="shared" si="881"/>
        <v>0</v>
      </c>
      <c r="AC2718" s="15">
        <f t="shared" si="880"/>
        <v>1149.9000000000001</v>
      </c>
      <c r="AD2718" s="48">
        <f>(ROUND(AC2718-AC2704,1)/AC2704)</f>
        <v>0.15544614147909966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450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144</v>
      </c>
      <c r="W2719" s="52">
        <f>(R2719/100)*(K2719*$K$3)+(R2719/100)*(L2719*$L$3)</f>
        <v>0</v>
      </c>
      <c r="X2719" s="52">
        <f t="shared" ref="X2719:X2779" si="882">N2719+S2719</f>
        <v>750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264</v>
      </c>
      <c r="AB2719" s="52">
        <f>R2719+W2719</f>
        <v>0</v>
      </c>
      <c r="AC2719" s="53">
        <f>ROUND(X2719+Y2719+Z2719+AA2719+AB2719,1)</f>
        <v>1014</v>
      </c>
      <c r="AD2719" s="58"/>
      <c r="AE2719" s="113"/>
      <c r="AF2719" s="60"/>
    </row>
    <row r="2720" spans="1:32">
      <c r="A2720" s="99" t="s">
        <v>793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705.6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115.19999999999999</v>
      </c>
      <c r="W2720" s="14">
        <f>(R2720/100)*(K2720*$K$4)+(R2720/100)*(L2720*$L$4)</f>
        <v>0</v>
      </c>
      <c r="X2720" s="14">
        <f t="shared" si="882"/>
        <v>945.6</v>
      </c>
      <c r="Y2720" s="14">
        <f t="shared" si="883"/>
        <v>0</v>
      </c>
      <c r="Z2720" s="14">
        <f t="shared" si="884"/>
        <v>0</v>
      </c>
      <c r="AA2720" s="14">
        <f t="shared" si="885"/>
        <v>211.2</v>
      </c>
      <c r="AB2720" s="14">
        <f>R2720+W2720</f>
        <v>0</v>
      </c>
      <c r="AC2720" s="15">
        <f>ROUND(X2720+Y2720+Z2720+AA2720+AB2720,1)</f>
        <v>1156.8</v>
      </c>
      <c r="AD2720" s="48">
        <f>(ROUND(AC2720-AC2719,1)/AC2719)</f>
        <v>0.14082840236686392</v>
      </c>
      <c r="AE2720" s="113"/>
      <c r="AF2720" s="60"/>
    </row>
    <row r="2721" spans="1:32">
      <c r="A2721" s="99" t="s">
        <v>794</v>
      </c>
      <c r="B2721" s="91">
        <v>0</v>
      </c>
      <c r="C2721" s="21" t="s">
        <v>827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420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134.4</v>
      </c>
      <c r="W2721" s="14">
        <f>(R2721/100)*(K2721*$K$5)+(R2721/100)*(L2721*$L$5)</f>
        <v>0</v>
      </c>
      <c r="X2721" s="14">
        <f t="shared" si="882"/>
        <v>720</v>
      </c>
      <c r="Y2721" s="14">
        <f t="shared" si="883"/>
        <v>0</v>
      </c>
      <c r="Z2721" s="14">
        <f t="shared" si="884"/>
        <v>0</v>
      </c>
      <c r="AA2721" s="14">
        <f t="shared" si="885"/>
        <v>254.4</v>
      </c>
      <c r="AB2721" s="14">
        <f>R2721+W2721</f>
        <v>0</v>
      </c>
      <c r="AC2721" s="15">
        <f t="shared" ref="AC2721:AC2733" si="886">ROUND(X2721+Y2721+Z2721+AA2721+AB2721,1)</f>
        <v>974.4</v>
      </c>
      <c r="AD2721" s="48">
        <f>(ROUND(AC2721-AC2719,1)/AC2719)</f>
        <v>-3.9053254437869826E-2</v>
      </c>
      <c r="AE2721" s="113"/>
      <c r="AF2721" s="60"/>
    </row>
    <row r="2722" spans="1:32">
      <c r="A2722" s="99" t="s">
        <v>795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420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134.4</v>
      </c>
      <c r="W2722" s="14">
        <f>(R2722/100)*(K2722*$K$6)+(R2722/100)*(L2722*$L$6)</f>
        <v>0</v>
      </c>
      <c r="X2722" s="14">
        <f t="shared" si="882"/>
        <v>720</v>
      </c>
      <c r="Y2722" s="14">
        <f t="shared" si="883"/>
        <v>0</v>
      </c>
      <c r="Z2722" s="14">
        <f t="shared" si="884"/>
        <v>0</v>
      </c>
      <c r="AA2722" s="14">
        <f t="shared" si="885"/>
        <v>254.4</v>
      </c>
      <c r="AB2722" s="14">
        <f t="shared" ref="AB2722:AB2733" si="887">R2722+W2722</f>
        <v>0</v>
      </c>
      <c r="AC2722" s="15">
        <f t="shared" si="886"/>
        <v>974.4</v>
      </c>
      <c r="AD2722" s="48">
        <f>(ROUND(AC2722-AC2719,1)/AC2719)</f>
        <v>-3.9053254437869826E-2</v>
      </c>
      <c r="AE2722" s="113"/>
      <c r="AF2722" s="60"/>
    </row>
    <row r="2723" spans="1:32">
      <c r="A2723" s="99" t="s">
        <v>796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420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134.4</v>
      </c>
      <c r="W2723" s="14">
        <f>(R2723/100)*(K2723*$K$7)+(R2723/100)*(L2723*$L$7)</f>
        <v>0</v>
      </c>
      <c r="X2723" s="14">
        <f t="shared" si="882"/>
        <v>720</v>
      </c>
      <c r="Y2723" s="14">
        <f t="shared" si="883"/>
        <v>0</v>
      </c>
      <c r="Z2723" s="14">
        <f t="shared" si="884"/>
        <v>0</v>
      </c>
      <c r="AA2723" s="14">
        <f t="shared" si="885"/>
        <v>254.4</v>
      </c>
      <c r="AB2723" s="14">
        <f t="shared" si="887"/>
        <v>0</v>
      </c>
      <c r="AC2723" s="15">
        <f t="shared" si="886"/>
        <v>974.4</v>
      </c>
      <c r="AD2723" s="48">
        <f>(ROUND(AC2723-AC2719,1)/AC2719)</f>
        <v>-3.9053254437869826E-2</v>
      </c>
      <c r="AE2723" s="113"/>
      <c r="AF2723" s="60"/>
    </row>
    <row r="2724" spans="1:32">
      <c r="A2724" s="99" t="s">
        <v>646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420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134.4</v>
      </c>
      <c r="W2724" s="14">
        <f>(R2724/100)*(K2724*$K$8)+(R2724/100)*(L2724*$L$8)</f>
        <v>0</v>
      </c>
      <c r="X2724" s="14">
        <f t="shared" si="882"/>
        <v>720</v>
      </c>
      <c r="Y2724" s="14">
        <f t="shared" si="883"/>
        <v>0</v>
      </c>
      <c r="Z2724" s="14">
        <f t="shared" si="884"/>
        <v>0</v>
      </c>
      <c r="AA2724" s="14">
        <f t="shared" si="885"/>
        <v>254.4</v>
      </c>
      <c r="AB2724" s="14">
        <f t="shared" si="887"/>
        <v>0</v>
      </c>
      <c r="AC2724" s="15">
        <f t="shared" si="886"/>
        <v>974.4</v>
      </c>
      <c r="AD2724" s="48">
        <f>(ROUND(AC2724-AC2719,1)/AC2719)</f>
        <v>-3.9053254437869826E-2</v>
      </c>
      <c r="AE2724" s="113"/>
      <c r="AF2724" s="60"/>
    </row>
    <row r="2725" spans="1:32">
      <c r="A2725" s="99" t="s">
        <v>587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146.25</v>
      </c>
      <c r="T2725" s="14">
        <f>(O2725/100)*(K2725*$K$9)</f>
        <v>742.5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243.75</v>
      </c>
      <c r="Y2725" s="14">
        <f t="shared" si="883"/>
        <v>990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1233.8</v>
      </c>
      <c r="AD2725" s="48">
        <f>(ROUND(AC2725-AC2719,1)/AC2719)</f>
        <v>0.21676528599605524</v>
      </c>
      <c r="AE2725" s="113"/>
      <c r="AF2725" s="60"/>
    </row>
    <row r="2726" spans="1:32">
      <c r="A2726" s="99" t="s">
        <v>822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495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0</v>
      </c>
      <c r="T2726" s="14">
        <f>(O2726/100)*(K2726*$J$10)</f>
        <v>0</v>
      </c>
      <c r="U2726" s="14">
        <f>(P2726/100)*(K2726*$K$10)+(P2726/100)*(L2726*$L$10)</f>
        <v>0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97.5</v>
      </c>
      <c r="Y2726" s="14">
        <f t="shared" si="883"/>
        <v>0</v>
      </c>
      <c r="Z2726" s="14">
        <f t="shared" si="884"/>
        <v>495</v>
      </c>
      <c r="AA2726" s="14">
        <f t="shared" si="885"/>
        <v>0</v>
      </c>
      <c r="AB2726" s="14">
        <f t="shared" si="887"/>
        <v>0</v>
      </c>
      <c r="AC2726" s="15">
        <f t="shared" si="886"/>
        <v>592.5</v>
      </c>
      <c r="AD2726" s="48">
        <f>(ROUND(AC2726-AC2719,1)/AC2719)</f>
        <v>-0.41568047337278108</v>
      </c>
      <c r="AE2726" s="113"/>
      <c r="AF2726" s="60"/>
    </row>
    <row r="2727" spans="1:32">
      <c r="A2727" s="99" t="s">
        <v>823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146.25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853.875</v>
      </c>
      <c r="W2727" s="14">
        <f>(R2727/100)*(K2727*$K$11)+(R2727/100)*(L2727*$L$11)</f>
        <v>0</v>
      </c>
      <c r="X2727" s="14">
        <f t="shared" si="882"/>
        <v>243.75</v>
      </c>
      <c r="Y2727" s="14">
        <f t="shared" si="883"/>
        <v>0</v>
      </c>
      <c r="Z2727" s="14">
        <f t="shared" si="884"/>
        <v>0</v>
      </c>
      <c r="AA2727" s="14">
        <f t="shared" si="885"/>
        <v>1101.375</v>
      </c>
      <c r="AB2727" s="14">
        <f t="shared" si="887"/>
        <v>0</v>
      </c>
      <c r="AC2727" s="15">
        <f t="shared" si="886"/>
        <v>1345.1</v>
      </c>
      <c r="AD2727" s="48">
        <f>(ROUND(AC2727-AC2719,1)/AC2719)</f>
        <v>0.32652859960552272</v>
      </c>
      <c r="AE2727" s="113"/>
      <c r="AF2727" s="60"/>
    </row>
    <row r="2728" spans="1:32">
      <c r="A2728" s="99" t="s">
        <v>824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146.25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742.5</v>
      </c>
      <c r="X2728" s="14">
        <f t="shared" si="882"/>
        <v>243.75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990</v>
      </c>
      <c r="AC2728" s="15">
        <f t="shared" si="886"/>
        <v>1233.8</v>
      </c>
      <c r="AD2728" s="48">
        <f>(ROUND(AC2728-AC2719,1)/AC2719)</f>
        <v>0.21676528599605524</v>
      </c>
      <c r="AE2728" s="113"/>
      <c r="AF2728" s="60"/>
    </row>
    <row r="2729" spans="1:32">
      <c r="A2729" s="99" t="s">
        <v>825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675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243</v>
      </c>
      <c r="W2729" s="14">
        <f>(R2729/100)*(K2729*$K$13)+(R2729/100)*(L2729*$L$13)+(R2729/100)*(M2729*$M$13)</f>
        <v>0</v>
      </c>
      <c r="X2729" s="14">
        <f>N2729+S2729</f>
        <v>900</v>
      </c>
      <c r="Y2729" s="14">
        <f t="shared" si="883"/>
        <v>0</v>
      </c>
      <c r="Z2729" s="14">
        <f t="shared" si="884"/>
        <v>0</v>
      </c>
      <c r="AA2729" s="14">
        <f t="shared" si="885"/>
        <v>333</v>
      </c>
      <c r="AB2729" s="14">
        <f t="shared" si="887"/>
        <v>0</v>
      </c>
      <c r="AC2729" s="15">
        <f t="shared" si="886"/>
        <v>1233</v>
      </c>
      <c r="AD2729" s="48">
        <f>(ROUND(AC2729-AC2719,1)/AC2719)</f>
        <v>0.21597633136094674</v>
      </c>
      <c r="AE2729" s="113"/>
      <c r="AF2729" s="60"/>
    </row>
    <row r="2730" spans="1:32">
      <c r="A2730" s="99" t="s">
        <v>826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1080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1320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1320</v>
      </c>
      <c r="AD2730" s="48">
        <f>(ROUND(AC2730-AC2719,1)/AC2719)</f>
        <v>0.30177514792899407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1080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1320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1320</v>
      </c>
      <c r="AD2731" s="48">
        <f>(ROUND(AC2731-AC2719,1)/AC2719)</f>
        <v>0.30177514792899407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562.79999999999995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115.19999999999999</v>
      </c>
      <c r="W2732" s="14">
        <f>(R2732/100)*(K2732*$K$16)+(R2732/100)*(L2732*$L$16)</f>
        <v>0</v>
      </c>
      <c r="X2732" s="14">
        <f t="shared" si="882"/>
        <v>802.8</v>
      </c>
      <c r="Y2732" s="14">
        <f t="shared" si="883"/>
        <v>0</v>
      </c>
      <c r="Z2732" s="14">
        <f t="shared" si="884"/>
        <v>0</v>
      </c>
      <c r="AA2732" s="14">
        <f t="shared" si="885"/>
        <v>211.2</v>
      </c>
      <c r="AB2732" s="14">
        <f t="shared" si="887"/>
        <v>0</v>
      </c>
      <c r="AC2732" s="15">
        <f t="shared" si="886"/>
        <v>1014</v>
      </c>
      <c r="AD2732" s="48">
        <f>(ROUND(AC2732-AC2719,1)/AC2719)</f>
        <v>0</v>
      </c>
      <c r="AE2732" s="113" t="s">
        <v>792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756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115.19999999999999</v>
      </c>
      <c r="W2733" s="14">
        <f>(R2733/100)*(K2733*$K$17)+(R2733/100)*(L2733*$L$17)</f>
        <v>0</v>
      </c>
      <c r="X2733" s="14">
        <f t="shared" si="882"/>
        <v>996</v>
      </c>
      <c r="Y2733" s="14">
        <f t="shared" si="883"/>
        <v>0</v>
      </c>
      <c r="Z2733" s="14">
        <f t="shared" si="884"/>
        <v>0</v>
      </c>
      <c r="AA2733" s="14">
        <f t="shared" si="885"/>
        <v>211.2</v>
      </c>
      <c r="AB2733" s="14">
        <f t="shared" si="887"/>
        <v>0</v>
      </c>
      <c r="AC2733" s="15">
        <f t="shared" si="886"/>
        <v>1207.2</v>
      </c>
      <c r="AD2733" s="48">
        <f>(ROUND(AC2733-AC2719,1)/AC2719)</f>
        <v>0.19053254437869821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748.80000000000007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1060.8000000000002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1060.8</v>
      </c>
      <c r="AD2734" s="58"/>
      <c r="AE2734" s="113"/>
      <c r="AF2734" s="60"/>
    </row>
    <row r="2735" spans="1:32">
      <c r="A2735" s="99" t="s">
        <v>793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960.96000000000015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1210.5600000000002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1210.5999999999999</v>
      </c>
      <c r="AD2735" s="48">
        <f>(ROUND(AC2735-AC2734,1)/AC2734)</f>
        <v>0.14121417797888389</v>
      </c>
      <c r="AE2735" s="113"/>
      <c r="AF2735" s="60"/>
    </row>
    <row r="2736" spans="1:32">
      <c r="A2736" s="99" t="s">
        <v>794</v>
      </c>
      <c r="B2736" s="93">
        <v>0</v>
      </c>
      <c r="C2736" s="21" t="s">
        <v>827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698.88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1010.88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1010.9</v>
      </c>
      <c r="AD2736" s="48">
        <f>(ROUND(AC2736-AC2734,1)/AC2734)</f>
        <v>-4.7039969834087481E-2</v>
      </c>
      <c r="AE2736" s="113"/>
      <c r="AF2736" s="60"/>
    </row>
    <row r="2737" spans="1:32">
      <c r="A2737" s="99" t="s">
        <v>795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698.88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1010.88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1010.9</v>
      </c>
      <c r="AD2737" s="48">
        <f>(ROUND(AC2737-AC2734,1)/AC2734)</f>
        <v>-4.7039969834087481E-2</v>
      </c>
      <c r="AE2737" s="113"/>
      <c r="AF2737" s="60"/>
    </row>
    <row r="2738" spans="1:32">
      <c r="A2738" s="99" t="s">
        <v>796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698.88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1010.88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1010.9</v>
      </c>
      <c r="AD2738" s="48">
        <f>(ROUND(AC2738-AC2734,1)/AC2734)</f>
        <v>-4.7039969834087481E-2</v>
      </c>
      <c r="AE2738" s="113"/>
      <c r="AF2738" s="60"/>
    </row>
    <row r="2739" spans="1:32">
      <c r="A2739" s="99" t="s">
        <v>646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698.88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1010.88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1010.9</v>
      </c>
      <c r="AD2739" s="48">
        <f>(ROUND(AC2739-AC2734,1)/AC2734)</f>
        <v>-4.7039969834087481E-2</v>
      </c>
      <c r="AE2739" s="113"/>
      <c r="AF2739" s="60"/>
    </row>
    <row r="2740" spans="1:32">
      <c r="A2740" s="99" t="s">
        <v>587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243.36</v>
      </c>
      <c r="T2740" s="14">
        <f>(O2740/100)*(K2740*$K$9)</f>
        <v>612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344.76</v>
      </c>
      <c r="Y2740" s="14">
        <f t="shared" si="889"/>
        <v>852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1196.8</v>
      </c>
      <c r="AD2740" s="48">
        <f>(ROUND(AC2740-AC2734,1)/AC2734)</f>
        <v>0.12820512820512822</v>
      </c>
      <c r="AE2740" s="113"/>
      <c r="AF2740" s="60"/>
    </row>
    <row r="2741" spans="1:32">
      <c r="A2741" s="99" t="s">
        <v>822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480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0</v>
      </c>
      <c r="T2741" s="14">
        <f>(O2741/100)*(K2741*$J$10)</f>
        <v>0</v>
      </c>
      <c r="U2741" s="14">
        <f>(P2741/100)*(K2741*$K$10)+(P2741/100)*(L2741*$L$10)</f>
        <v>0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101.4</v>
      </c>
      <c r="Y2741" s="14">
        <f t="shared" si="889"/>
        <v>0</v>
      </c>
      <c r="Z2741" s="14">
        <f t="shared" si="890"/>
        <v>480</v>
      </c>
      <c r="AA2741" s="14">
        <f t="shared" si="891"/>
        <v>0</v>
      </c>
      <c r="AB2741" s="14">
        <f t="shared" si="893"/>
        <v>0</v>
      </c>
      <c r="AC2741" s="15">
        <f t="shared" si="892"/>
        <v>581.4</v>
      </c>
      <c r="AD2741" s="48">
        <f>(ROUND(AC2741-AC2734,1)/AC2734)</f>
        <v>-0.45192307692307693</v>
      </c>
      <c r="AE2741" s="113"/>
      <c r="AF2741" s="60"/>
    </row>
    <row r="2742" spans="1:32">
      <c r="A2742" s="99" t="s">
        <v>823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243.36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612</v>
      </c>
      <c r="W2742" s="14">
        <f>(R2742/100)*(K2742*$K$11)+(R2742/100)*(L2742*$L$11)</f>
        <v>0</v>
      </c>
      <c r="X2742" s="14">
        <f t="shared" si="888"/>
        <v>344.76</v>
      </c>
      <c r="Y2742" s="14">
        <f t="shared" si="889"/>
        <v>0</v>
      </c>
      <c r="Z2742" s="14">
        <f t="shared" si="890"/>
        <v>0</v>
      </c>
      <c r="AA2742" s="14">
        <f t="shared" si="891"/>
        <v>852</v>
      </c>
      <c r="AB2742" s="14">
        <f t="shared" si="893"/>
        <v>0</v>
      </c>
      <c r="AC2742" s="15">
        <f t="shared" si="892"/>
        <v>1196.8</v>
      </c>
      <c r="AD2742" s="48">
        <f>(ROUND(AC2742-AC2734,1)/AC2734)</f>
        <v>0.12820512820512822</v>
      </c>
      <c r="AE2742" s="113"/>
      <c r="AF2742" s="60"/>
    </row>
    <row r="2743" spans="1:32">
      <c r="A2743" s="99" t="s">
        <v>824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243.36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612</v>
      </c>
      <c r="X2743" s="14">
        <f t="shared" si="888"/>
        <v>344.76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852</v>
      </c>
      <c r="AC2743" s="15">
        <f t="shared" si="892"/>
        <v>1196.8</v>
      </c>
      <c r="AD2743" s="48">
        <f>(ROUND(AC2743-AC2734,1)/AC2734)</f>
        <v>0.12820512820512822</v>
      </c>
      <c r="AE2743" s="113"/>
      <c r="AF2743" s="60"/>
    </row>
    <row r="2744" spans="1:32">
      <c r="A2744" s="99" t="s">
        <v>825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1053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1287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1287</v>
      </c>
      <c r="AD2744" s="48">
        <f>(ROUND(AC2744-AC2734,1)/AC2734)</f>
        <v>0.21323529411764705</v>
      </c>
      <c r="AE2744" s="113"/>
      <c r="AF2744" s="60"/>
    </row>
    <row r="2745" spans="1:32">
      <c r="A2745" s="99" t="s">
        <v>826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1053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1287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1287</v>
      </c>
      <c r="AD2745" s="48">
        <f>(ROUND(AC2745-AC2734,1)/AC2734)</f>
        <v>0.21323529411764705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1053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1287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1287</v>
      </c>
      <c r="AD2746" s="48">
        <f>(ROUND(AC2746-AC2734,1)/AC2734)</f>
        <v>0.21323529411764705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716.3520000000002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965.95200000000023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966</v>
      </c>
      <c r="AD2747" s="48">
        <f>(ROUND(AC2747-AC2734,1)/AC2734)</f>
        <v>-8.9366515837104074E-2</v>
      </c>
      <c r="AE2747" s="113" t="s">
        <v>792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954.72000000000014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1204.3200000000002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1204.3</v>
      </c>
      <c r="AD2748" s="48">
        <f>(ROUND(AC2748-AC2734,1)/AC2734)</f>
        <v>0.13527526395173456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788.4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1080.4000000000001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1080.4000000000001</v>
      </c>
      <c r="AD2749" s="58" t="s">
        <v>329</v>
      </c>
      <c r="AE2749" s="113"/>
      <c r="AF2749" s="60"/>
    </row>
    <row r="2750" spans="1:32">
      <c r="A2750" s="99" t="s">
        <v>793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999.80800000000011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1233.4080000000001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1233.4000000000001</v>
      </c>
      <c r="AD2750" s="48">
        <f>(ROUND(AC2750-AC2749,1)/AC2749)</f>
        <v>0.14161421695668269</v>
      </c>
      <c r="AE2750" s="113"/>
      <c r="AF2750" s="60"/>
    </row>
    <row r="2751" spans="1:32">
      <c r="A2751" s="99" t="s">
        <v>794</v>
      </c>
      <c r="B2751" s="91">
        <v>0</v>
      </c>
      <c r="C2751" s="21" t="s">
        <v>827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735.83999999999992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1027.8399999999999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1027.8</v>
      </c>
      <c r="AD2751" s="48">
        <f>(ROUND(AC2751-AC2749,1)/AC2749)</f>
        <v>-4.8685671973343204E-2</v>
      </c>
      <c r="AE2751" s="113"/>
      <c r="AF2751" s="60"/>
    </row>
    <row r="2752" spans="1:32">
      <c r="A2752" s="99" t="s">
        <v>795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735.83999999999992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1027.8399999999999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1027.8</v>
      </c>
      <c r="AD2752" s="48">
        <f>(ROUND(AC2752-AC2749,1)/AC2749)</f>
        <v>-4.8685671973343204E-2</v>
      </c>
      <c r="AE2752" s="113"/>
      <c r="AF2752" s="60"/>
    </row>
    <row r="2753" spans="1:32">
      <c r="A2753" s="99" t="s">
        <v>796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735.83999999999992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1027.8399999999999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1027.8</v>
      </c>
      <c r="AD2753" s="48">
        <f>(ROUND(AC2753-AC2749,1)/AC2749)</f>
        <v>-4.8685671973343204E-2</v>
      </c>
      <c r="AE2753" s="113"/>
      <c r="AF2753" s="60"/>
    </row>
    <row r="2754" spans="1:32">
      <c r="A2754" s="99" t="s">
        <v>646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735.83999999999992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1027.8399999999999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1027.8</v>
      </c>
      <c r="AD2754" s="48">
        <f>(ROUND(AC2754-AC2749,1)/AC2749)</f>
        <v>-4.8685671973343204E-2</v>
      </c>
      <c r="AE2754" s="113"/>
      <c r="AF2754" s="60"/>
    </row>
    <row r="2755" spans="1:32">
      <c r="A2755" s="99" t="s">
        <v>587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142.35000000000002</v>
      </c>
      <c r="T2755" s="14">
        <f>(O2755/100)*(K2755*$K$9)</f>
        <v>820.8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237.25000000000003</v>
      </c>
      <c r="Y2755" s="14">
        <f t="shared" si="883"/>
        <v>1060.8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1298.0999999999999</v>
      </c>
      <c r="AD2755" s="48">
        <f>(ROUND(AC2755-AC2749,1)/AC2749)</f>
        <v>0.20149944465012956</v>
      </c>
      <c r="AE2755" s="113"/>
      <c r="AF2755" s="60"/>
    </row>
    <row r="2756" spans="1:32">
      <c r="A2756" s="99" t="s">
        <v>822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480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0</v>
      </c>
      <c r="T2756" s="14">
        <f>(O2756/100)*(K2756*$J$10)</f>
        <v>0</v>
      </c>
      <c r="U2756" s="14">
        <f>(P2756/100)*(K2756*$K$10)+(P2756/100)*(L2756*$L$10)</f>
        <v>0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94.9</v>
      </c>
      <c r="Y2756" s="14">
        <f t="shared" si="883"/>
        <v>0</v>
      </c>
      <c r="Z2756" s="14">
        <f t="shared" si="884"/>
        <v>480</v>
      </c>
      <c r="AA2756" s="14">
        <f t="shared" si="885"/>
        <v>0</v>
      </c>
      <c r="AB2756" s="14">
        <f t="shared" si="895"/>
        <v>0</v>
      </c>
      <c r="AC2756" s="15">
        <f t="shared" si="894"/>
        <v>574.9</v>
      </c>
      <c r="AD2756" s="48">
        <f>(ROUND(AC2756-AC2749,1)/AC2749)</f>
        <v>-0.46788226582747128</v>
      </c>
      <c r="AE2756" s="113"/>
      <c r="AF2756" s="60"/>
    </row>
    <row r="2757" spans="1:32">
      <c r="A2757" s="99" t="s">
        <v>823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364.41600000000005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561.6</v>
      </c>
      <c r="W2757" s="14">
        <f>(R2757/100)*(K2757*$K$11)+(R2757/100)*(L2757*$L$11)</f>
        <v>0</v>
      </c>
      <c r="X2757" s="14">
        <f t="shared" si="882"/>
        <v>459.31600000000003</v>
      </c>
      <c r="Y2757" s="14">
        <f t="shared" si="883"/>
        <v>0</v>
      </c>
      <c r="Z2757" s="14">
        <f t="shared" si="884"/>
        <v>0</v>
      </c>
      <c r="AA2757" s="14">
        <f t="shared" si="885"/>
        <v>801.6</v>
      </c>
      <c r="AB2757" s="14">
        <f t="shared" si="895"/>
        <v>0</v>
      </c>
      <c r="AC2757" s="15">
        <f t="shared" si="894"/>
        <v>1260.9000000000001</v>
      </c>
      <c r="AD2757" s="48">
        <f>(ROUND(AC2757-AC2749,1)/AC2749)</f>
        <v>0.16706775268419102</v>
      </c>
      <c r="AE2757" s="113"/>
      <c r="AF2757" s="60"/>
    </row>
    <row r="2758" spans="1:32">
      <c r="A2758" s="99" t="s">
        <v>824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273.31200000000001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662.4</v>
      </c>
      <c r="X2758" s="14">
        <f t="shared" si="882"/>
        <v>368.21199999999999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902.4</v>
      </c>
      <c r="AC2758" s="15">
        <f t="shared" si="894"/>
        <v>1270.5999999999999</v>
      </c>
      <c r="AD2758" s="48">
        <f>(ROUND(AC2758-AC2749,1)/AC2749)</f>
        <v>0.17604590892262123</v>
      </c>
      <c r="AE2758" s="113"/>
      <c r="AF2758" s="60"/>
    </row>
    <row r="2759" spans="1:32">
      <c r="A2759" s="99" t="s">
        <v>825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1084.05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1303.05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1303.0999999999999</v>
      </c>
      <c r="AD2759" s="48">
        <f>(ROUND(AC2759-AC2749,1)/AC2749)</f>
        <v>0.20612736023694925</v>
      </c>
      <c r="AE2759" s="113"/>
      <c r="AF2759" s="60"/>
    </row>
    <row r="2760" spans="1:32">
      <c r="A2760" s="99" t="s">
        <v>826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1032.75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1287.75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1287.8</v>
      </c>
      <c r="AD2760" s="48">
        <f>(ROUND(AC2760-AC2749,1)/AC2749)</f>
        <v>0.19196593854128099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1032.75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1287.75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1287.8</v>
      </c>
      <c r="AD2761" s="48">
        <f>(ROUND(AC2761-AC2749,1)/AC2749)</f>
        <v>0.19196593854128099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828.11200000000019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1061.7120000000002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1061.7</v>
      </c>
      <c r="AD2762" s="48">
        <f>(ROUND(AC2762-AC2749,1)/AC2749)</f>
        <v>-1.7308404294705662E-2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1016.1600000000002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1249.7600000000002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1249.8</v>
      </c>
      <c r="AD2763" s="48">
        <f>(ROUND(AC2763-AC2749,1)/AC2749)</f>
        <v>0.15679378008145131</v>
      </c>
      <c r="AE2763" s="113" t="s">
        <v>792</v>
      </c>
      <c r="AF2763" s="60"/>
    </row>
    <row r="2764" spans="1:32">
      <c r="A2764" s="106" t="s">
        <v>0</v>
      </c>
      <c r="B2764" s="92" t="s">
        <v>533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714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1054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1054</v>
      </c>
      <c r="AD2764" s="58"/>
      <c r="AE2764" s="113"/>
      <c r="AF2764" s="60"/>
    </row>
    <row r="2765" spans="1:32">
      <c r="A2765" s="99" t="s">
        <v>793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942.48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1214.48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1214.5</v>
      </c>
      <c r="AD2765" s="48">
        <f>(ROUND(AC2765-AC2764,1)/AC2764)</f>
        <v>0.15227703984819735</v>
      </c>
      <c r="AE2765" s="113"/>
      <c r="AF2765" s="60"/>
    </row>
    <row r="2766" spans="1:32">
      <c r="A2766" s="99" t="s">
        <v>794</v>
      </c>
      <c r="B2766" s="93">
        <v>0</v>
      </c>
      <c r="C2766" s="21" t="s">
        <v>827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666.4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1006.4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1006.4</v>
      </c>
      <c r="AD2766" s="48">
        <f>(ROUND(AC2766-AC2764,1)/AC2764)</f>
        <v>-4.5161290322580649E-2</v>
      </c>
      <c r="AE2766" s="113"/>
      <c r="AF2766" s="60"/>
    </row>
    <row r="2767" spans="1:32">
      <c r="A2767" s="99" t="s">
        <v>795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666.4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1006.4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1006.4</v>
      </c>
      <c r="AD2767" s="48">
        <f>(ROUND(AC2767-AC2764,1)/AC2764)</f>
        <v>-4.5161290322580649E-2</v>
      </c>
      <c r="AE2767" s="113"/>
      <c r="AF2767" s="60"/>
    </row>
    <row r="2768" spans="1:32">
      <c r="A2768" s="99" t="s">
        <v>796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666.4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1006.4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1006.4</v>
      </c>
      <c r="AD2768" s="48">
        <f>(ROUND(AC2768-AC2764,1)/AC2764)</f>
        <v>-4.5161290322580649E-2</v>
      </c>
      <c r="AE2768" s="113"/>
      <c r="AF2768" s="60"/>
    </row>
    <row r="2769" spans="1:32">
      <c r="A2769" s="99" t="s">
        <v>646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666.4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1006.4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1006.4</v>
      </c>
      <c r="AD2769" s="48">
        <f>(ROUND(AC2769-AC2764,1)/AC2764)</f>
        <v>-4.5161290322580649E-2</v>
      </c>
      <c r="AE2769" s="113"/>
      <c r="AF2769" s="60"/>
    </row>
    <row r="2770" spans="1:32">
      <c r="A2770" s="99" t="s">
        <v>587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232.04999999999998</v>
      </c>
      <c r="T2770" s="14">
        <f>(O2770/100)*(K2770*$K$9)</f>
        <v>607.5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342.54999999999995</v>
      </c>
      <c r="Y2770" s="14">
        <f t="shared" si="883"/>
        <v>877.5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1220.0999999999999</v>
      </c>
      <c r="AD2770" s="48">
        <f>(ROUND(AC2770-AC2764,1)/AC2764)</f>
        <v>0.15759013282732448</v>
      </c>
      <c r="AE2770" s="113"/>
      <c r="AF2770" s="60"/>
    </row>
    <row r="2771" spans="1:32">
      <c r="A2771" s="99" t="s">
        <v>822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540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0</v>
      </c>
      <c r="T2771" s="14">
        <f>(O2771/100)*(K2771*$J$10)</f>
        <v>0</v>
      </c>
      <c r="U2771" s="14">
        <f>(P2771/100)*(K2771*$K$10)+(P2771/100)*(L2771*$L$10)</f>
        <v>0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110.5</v>
      </c>
      <c r="Y2771" s="14">
        <f t="shared" si="883"/>
        <v>0</v>
      </c>
      <c r="Z2771" s="14">
        <f t="shared" si="884"/>
        <v>540</v>
      </c>
      <c r="AA2771" s="14">
        <f t="shared" si="885"/>
        <v>0</v>
      </c>
      <c r="AB2771" s="14">
        <f t="shared" si="897"/>
        <v>0</v>
      </c>
      <c r="AC2771" s="15">
        <f t="shared" si="896"/>
        <v>650.5</v>
      </c>
      <c r="AD2771" s="48">
        <f>(ROUND(AC2771-AC2764,1)/AC2764)</f>
        <v>-0.38282732447817835</v>
      </c>
      <c r="AE2771" s="113"/>
      <c r="AF2771" s="60"/>
    </row>
    <row r="2772" spans="1:32">
      <c r="A2772" s="99" t="s">
        <v>823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232.04999999999998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607.5</v>
      </c>
      <c r="W2772" s="14">
        <f>(R2772/100)*(K2772*$K$11)+(R2772/100)*(L2772*$L$11)</f>
        <v>0</v>
      </c>
      <c r="X2772" s="14">
        <f t="shared" si="882"/>
        <v>342.54999999999995</v>
      </c>
      <c r="Y2772" s="14">
        <f t="shared" si="883"/>
        <v>0</v>
      </c>
      <c r="Z2772" s="14">
        <f t="shared" si="884"/>
        <v>0</v>
      </c>
      <c r="AA2772" s="14">
        <f t="shared" si="885"/>
        <v>877.5</v>
      </c>
      <c r="AB2772" s="14">
        <f t="shared" si="897"/>
        <v>0</v>
      </c>
      <c r="AC2772" s="15">
        <f t="shared" si="896"/>
        <v>1220.0999999999999</v>
      </c>
      <c r="AD2772" s="48">
        <f>(ROUND(AC2772-AC2764,1)/AC2764)</f>
        <v>0.15759013282732448</v>
      </c>
      <c r="AE2772" s="113"/>
      <c r="AF2772" s="60"/>
    </row>
    <row r="2773" spans="1:32">
      <c r="A2773" s="99" t="s">
        <v>824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232.04999999999998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607.5</v>
      </c>
      <c r="X2773" s="14">
        <f t="shared" si="882"/>
        <v>342.54999999999995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877.5</v>
      </c>
      <c r="AC2773" s="15">
        <f t="shared" si="896"/>
        <v>1220.0999999999999</v>
      </c>
      <c r="AD2773" s="48">
        <f>(ROUND(AC2773-AC2764,1)/AC2764)</f>
        <v>0.15759013282732448</v>
      </c>
      <c r="AE2773" s="113"/>
      <c r="AF2773" s="60"/>
    </row>
    <row r="2774" spans="1:32">
      <c r="A2774" s="99" t="s">
        <v>825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1032.75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1287.75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1287.8</v>
      </c>
      <c r="AD2774" s="48">
        <f>(ROUND(AC2774-AC2764,1)/AC2764)</f>
        <v>0.22182163187855788</v>
      </c>
      <c r="AE2774" s="113"/>
      <c r="AF2774" s="60"/>
    </row>
    <row r="2775" spans="1:32">
      <c r="A2775" s="99" t="s">
        <v>826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1032.75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1287.75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1287.8</v>
      </c>
      <c r="AD2775" s="48">
        <f>(ROUND(AC2775-AC2764,1)/AC2764)</f>
        <v>0.22182163187855788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1032.75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1287.75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1287.8</v>
      </c>
      <c r="AD2776" s="48">
        <f>(ROUND(AC2776-AC2764,1)/AC2764)</f>
        <v>0.22182163187855788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704.48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976.48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976.5</v>
      </c>
      <c r="AD2777" s="48">
        <f>(ROUND(AC2777-AC2764,1)/AC2764)</f>
        <v>-7.3529411764705885E-2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979.2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1251.2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1251.2</v>
      </c>
      <c r="AD2778" s="48">
        <f>(ROUND(AC2778-AC2764,1)/AC2764)</f>
        <v>0.18709677419354837</v>
      </c>
      <c r="AE2778" s="113"/>
      <c r="AF2778" s="60"/>
    </row>
    <row r="2779" spans="1:32">
      <c r="A2779" s="106" t="s">
        <v>0</v>
      </c>
      <c r="B2779" s="90" t="s">
        <v>547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788.4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1080.4000000000001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1080.4000000000001</v>
      </c>
      <c r="AD2779" s="58"/>
      <c r="AE2779" s="113" t="s">
        <v>792</v>
      </c>
      <c r="AF2779" s="60"/>
    </row>
    <row r="2780" spans="1:32">
      <c r="A2780" s="99" t="s">
        <v>793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997.47200000000021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1231.0720000000001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1231.0999999999999</v>
      </c>
      <c r="AD2780" s="48">
        <f>(ROUND(AC2780-AC2779,1)/AC2779)</f>
        <v>0.13948537578674564</v>
      </c>
      <c r="AE2780" s="113"/>
      <c r="AF2780" s="60"/>
    </row>
    <row r="2781" spans="1:32">
      <c r="A2781" s="99" t="s">
        <v>794</v>
      </c>
      <c r="B2781" s="91">
        <v>0</v>
      </c>
      <c r="C2781" s="21" t="s">
        <v>827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735.83999999999992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1027.8399999999999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1027.8</v>
      </c>
      <c r="AD2781" s="48">
        <f>(ROUND(AC2781-AC2779,1)/AC2779)</f>
        <v>-4.8685671973343204E-2</v>
      </c>
      <c r="AE2781" s="113"/>
      <c r="AF2781" s="60"/>
    </row>
    <row r="2782" spans="1:32">
      <c r="A2782" s="99" t="s">
        <v>795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735.83999999999992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1027.8399999999999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1027.8</v>
      </c>
      <c r="AD2782" s="48">
        <f>(ROUND(AC2782-AC2779,1)/AC2779)</f>
        <v>-4.8685671973343204E-2</v>
      </c>
      <c r="AE2782" s="113"/>
      <c r="AF2782" s="60"/>
    </row>
    <row r="2783" spans="1:32">
      <c r="A2783" s="99" t="s">
        <v>796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735.83999999999992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1027.8399999999999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1027.8</v>
      </c>
      <c r="AD2783" s="48">
        <f>(ROUND(AC2783-AC2779,1)/AC2779)</f>
        <v>-4.8685671973343204E-2</v>
      </c>
      <c r="AE2783" s="113"/>
      <c r="AF2783" s="60"/>
    </row>
    <row r="2784" spans="1:32">
      <c r="A2784" s="99" t="s">
        <v>646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735.83999999999992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1027.8399999999999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1027.8</v>
      </c>
      <c r="AD2784" s="48">
        <f>(ROUND(AC2784-AC2779,1)/AC2779)</f>
        <v>-4.8685671973343204E-2</v>
      </c>
      <c r="AE2784" s="113"/>
      <c r="AF2784" s="60"/>
    </row>
    <row r="2785" spans="1:32">
      <c r="A2785" s="99" t="s">
        <v>587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256.23</v>
      </c>
      <c r="T2785" s="14">
        <f>(O2785/100)*(K2785*$K$9)</f>
        <v>684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351.13</v>
      </c>
      <c r="Y2785" s="14">
        <f t="shared" si="899"/>
        <v>924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1275.0999999999999</v>
      </c>
      <c r="AD2785" s="48">
        <f>(ROUND(AC2785-AC2779,1)/AC2779)</f>
        <v>0.18021103295075896</v>
      </c>
      <c r="AE2785" s="113"/>
      <c r="AF2785" s="60"/>
    </row>
    <row r="2786" spans="1:32">
      <c r="A2786" s="99" t="s">
        <v>822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480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0</v>
      </c>
      <c r="T2786" s="14">
        <f>(O2786/100)*(K2786*$J$10)</f>
        <v>0</v>
      </c>
      <c r="U2786" s="14">
        <f>(P2786/100)*(K2786*$K$10)+(P2786/100)*(L2786*$L$10)</f>
        <v>0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94.9</v>
      </c>
      <c r="Y2786" s="14">
        <f t="shared" si="899"/>
        <v>0</v>
      </c>
      <c r="Z2786" s="14">
        <f t="shared" si="900"/>
        <v>480</v>
      </c>
      <c r="AA2786" s="14">
        <f t="shared" si="901"/>
        <v>0</v>
      </c>
      <c r="AB2786" s="14">
        <f t="shared" si="903"/>
        <v>0</v>
      </c>
      <c r="AC2786" s="15">
        <f t="shared" si="902"/>
        <v>574.9</v>
      </c>
      <c r="AD2786" s="48">
        <f>(ROUND(AC2786-AC2779,1)/AC2779)</f>
        <v>-0.46788226582747128</v>
      </c>
      <c r="AE2786" s="113"/>
      <c r="AF2786" s="60"/>
    </row>
    <row r="2787" spans="1:32">
      <c r="A2787" s="99" t="s">
        <v>823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256.23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684</v>
      </c>
      <c r="W2787" s="14">
        <f>(R2787/100)*(K2787*$K$11)+(R2787/100)*(L2787*$L$11)</f>
        <v>0</v>
      </c>
      <c r="X2787" s="14">
        <f t="shared" si="898"/>
        <v>351.13</v>
      </c>
      <c r="Y2787" s="14">
        <f t="shared" si="899"/>
        <v>0</v>
      </c>
      <c r="Z2787" s="14">
        <f t="shared" si="900"/>
        <v>0</v>
      </c>
      <c r="AA2787" s="14">
        <f t="shared" si="901"/>
        <v>924</v>
      </c>
      <c r="AB2787" s="14">
        <f t="shared" si="903"/>
        <v>0</v>
      </c>
      <c r="AC2787" s="15">
        <f t="shared" si="902"/>
        <v>1275.0999999999999</v>
      </c>
      <c r="AD2787" s="48">
        <f>(ROUND(AC2787-AC2779,1)/AC2779)</f>
        <v>0.18021103295075896</v>
      </c>
      <c r="AE2787" s="113"/>
      <c r="AF2787" s="60"/>
    </row>
    <row r="2788" spans="1:32">
      <c r="A2788" s="99" t="s">
        <v>824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256.23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684</v>
      </c>
      <c r="X2788" s="14">
        <f t="shared" si="898"/>
        <v>351.13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924</v>
      </c>
      <c r="AC2788" s="15">
        <f t="shared" si="902"/>
        <v>1275.0999999999999</v>
      </c>
      <c r="AD2788" s="48">
        <f>(ROUND(AC2788-AC2779,1)/AC2779)</f>
        <v>0.18021103295075896</v>
      </c>
      <c r="AE2788" s="113"/>
      <c r="AF2788" s="60"/>
    </row>
    <row r="2789" spans="1:32">
      <c r="A2789" s="99" t="s">
        <v>825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1084.0500000000002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1303.0500000000002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1303.0999999999999</v>
      </c>
      <c r="AD2789" s="48">
        <f>(ROUND(AC2789-AC2779,1)/AC2779)</f>
        <v>0.20612736023694925</v>
      </c>
      <c r="AE2789" s="113"/>
      <c r="AF2789" s="60"/>
    </row>
    <row r="2790" spans="1:32">
      <c r="A2790" s="99" t="s">
        <v>826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1084.0500000000002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1303.0500000000002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1303.0999999999999</v>
      </c>
      <c r="AD2790" s="48">
        <f>(ROUND(AC2790-AC2779,1)/AC2779)</f>
        <v>0.20612736023694925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1084.0500000000002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1303.0500000000002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1303.0999999999999</v>
      </c>
      <c r="AD2791" s="48">
        <f>(ROUND(AC2791-AC2779,1)/AC2779)</f>
        <v>0.20612736023694925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765.04000000000008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998.6400000000001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998.6</v>
      </c>
      <c r="AD2792" s="48">
        <f>(ROUND(AC2792-AC2779,1)/AC2779)</f>
        <v>-7.5712699000370226E-2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1022.0000000000001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1255.6000000000001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1255.5999999999999</v>
      </c>
      <c r="AD2793" s="48">
        <f>(ROUND(AC2793-AC2779,1)/AC2779)</f>
        <v>0.16216216216216214</v>
      </c>
      <c r="AE2793" s="113"/>
      <c r="AF2793" s="60"/>
    </row>
    <row r="2794" spans="1:32">
      <c r="A2794" s="106" t="s">
        <v>0</v>
      </c>
      <c r="B2794" s="92" t="s">
        <v>523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748.80000000000007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1060.8000000000002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1060.8</v>
      </c>
      <c r="AD2794" s="58"/>
      <c r="AE2794" s="113" t="s">
        <v>792</v>
      </c>
      <c r="AF2794" s="60"/>
    </row>
    <row r="2795" spans="1:32">
      <c r="A2795" s="99" t="s">
        <v>793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960.96000000000026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1210.5600000000004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1210.5999999999999</v>
      </c>
      <c r="AD2795" s="48">
        <f>(ROUND(AC2795-AC2794,1)/AC2794)</f>
        <v>0.14121417797888389</v>
      </c>
      <c r="AE2795" s="113"/>
      <c r="AF2795" s="60"/>
    </row>
    <row r="2796" spans="1:32">
      <c r="A2796" s="99" t="s">
        <v>794</v>
      </c>
      <c r="B2796" s="93">
        <v>16</v>
      </c>
      <c r="C2796" s="21" t="s">
        <v>827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698.88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1010.88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1010.9</v>
      </c>
      <c r="AD2796" s="48">
        <f>(ROUND(AC2796-AC2794,1)/AC2794)</f>
        <v>-4.7039969834087481E-2</v>
      </c>
      <c r="AE2796" s="113"/>
      <c r="AF2796" s="60"/>
    </row>
    <row r="2797" spans="1:32">
      <c r="A2797" s="99" t="s">
        <v>795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698.88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1010.88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1010.9</v>
      </c>
      <c r="AD2797" s="48">
        <f>(ROUND(AC2797-AC2794,1)/AC2794)</f>
        <v>-4.7039969834087481E-2</v>
      </c>
      <c r="AE2797" s="113"/>
      <c r="AF2797" s="60"/>
    </row>
    <row r="2798" spans="1:32">
      <c r="A2798" s="99" t="s">
        <v>796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698.88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1010.88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1010.9</v>
      </c>
      <c r="AD2798" s="48">
        <f>(ROUND(AC2798-AC2794,1)/AC2794)</f>
        <v>-4.7039969834087481E-2</v>
      </c>
      <c r="AE2798" s="113"/>
      <c r="AF2798" s="60"/>
    </row>
    <row r="2799" spans="1:32">
      <c r="A2799" s="99" t="s">
        <v>646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698.88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1010.88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1010.9</v>
      </c>
      <c r="AD2799" s="48">
        <f>(ROUND(AC2799-AC2794,1)/AC2794)</f>
        <v>-4.7039969834087481E-2</v>
      </c>
      <c r="AE2799" s="113"/>
      <c r="AF2799" s="60"/>
    </row>
    <row r="2800" spans="1:32">
      <c r="A2800" s="99" t="s">
        <v>587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243.36</v>
      </c>
      <c r="T2800" s="14">
        <f>(O2800/100)*(K2800*$K$9)</f>
        <v>650.25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344.76</v>
      </c>
      <c r="Y2800" s="14">
        <f t="shared" si="905"/>
        <v>905.25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1250</v>
      </c>
      <c r="AD2800" s="48">
        <f>(ROUND(AC2800-AC2794,1)/AC2794)</f>
        <v>0.17835595776772248</v>
      </c>
      <c r="AE2800" s="113"/>
      <c r="AF2800" s="60"/>
    </row>
    <row r="2801" spans="1:32">
      <c r="A2801" s="99" t="s">
        <v>822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510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0</v>
      </c>
      <c r="T2801" s="14">
        <f>(O2801/100)*(K2801*$J$10)</f>
        <v>0</v>
      </c>
      <c r="U2801" s="14">
        <f>(P2801/100)*(K2801*$K$10)+(P2801/100)*(L2801*$L$10)</f>
        <v>0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101.4</v>
      </c>
      <c r="Y2801" s="14">
        <f t="shared" si="905"/>
        <v>0</v>
      </c>
      <c r="Z2801" s="14">
        <f t="shared" si="906"/>
        <v>510</v>
      </c>
      <c r="AA2801" s="14">
        <f t="shared" si="907"/>
        <v>0</v>
      </c>
      <c r="AB2801" s="14">
        <f t="shared" si="909"/>
        <v>0</v>
      </c>
      <c r="AC2801" s="15">
        <f t="shared" si="908"/>
        <v>611.4</v>
      </c>
      <c r="AD2801" s="48">
        <f>(ROUND(AC2801-AC2794,1)/AC2794)</f>
        <v>-0.42364253393665158</v>
      </c>
      <c r="AE2801" s="113"/>
      <c r="AF2801" s="60"/>
    </row>
    <row r="2802" spans="1:32">
      <c r="A2802" s="99" t="s">
        <v>823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243.36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650.25</v>
      </c>
      <c r="W2802" s="14">
        <f>(R2802/100)*(K2802*$K$11)+(R2802/100)*(L2802*$L$11)</f>
        <v>0</v>
      </c>
      <c r="X2802" s="14">
        <f t="shared" si="904"/>
        <v>344.76</v>
      </c>
      <c r="Y2802" s="14">
        <f t="shared" si="905"/>
        <v>0</v>
      </c>
      <c r="Z2802" s="14">
        <f t="shared" si="906"/>
        <v>0</v>
      </c>
      <c r="AA2802" s="14">
        <f t="shared" si="907"/>
        <v>905.25</v>
      </c>
      <c r="AB2802" s="14">
        <f t="shared" si="909"/>
        <v>0</v>
      </c>
      <c r="AC2802" s="15">
        <f t="shared" si="908"/>
        <v>1250</v>
      </c>
      <c r="AD2802" s="48">
        <f>(ROUND(AC2802-AC2794,1)/AC2794)</f>
        <v>0.17835595776772248</v>
      </c>
      <c r="AE2802" s="113"/>
      <c r="AF2802" s="60"/>
    </row>
    <row r="2803" spans="1:32">
      <c r="A2803" s="99" t="s">
        <v>824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243.36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650.25</v>
      </c>
      <c r="X2803" s="14">
        <f t="shared" si="904"/>
        <v>344.76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905.25</v>
      </c>
      <c r="AC2803" s="15">
        <f t="shared" si="908"/>
        <v>1250</v>
      </c>
      <c r="AD2803" s="48">
        <f>(ROUND(AC2803-AC2794,1)/AC2794)</f>
        <v>0.17835595776772248</v>
      </c>
      <c r="AE2803" s="113"/>
      <c r="AF2803" s="60"/>
    </row>
    <row r="2804" spans="1:32">
      <c r="A2804" s="99" t="s">
        <v>825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1053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1287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1287</v>
      </c>
      <c r="AD2804" s="48">
        <f>(ROUND(AC2804-AC2794,1)/AC2794)</f>
        <v>0.21323529411764705</v>
      </c>
      <c r="AE2804" s="113"/>
      <c r="AF2804" s="60"/>
    </row>
    <row r="2805" spans="1:32">
      <c r="A2805" s="99" t="s">
        <v>826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1053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1287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1287</v>
      </c>
      <c r="AD2805" s="48">
        <f>(ROUND(AC2805-AC2794,1)/AC2794)</f>
        <v>0.21323529411764705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1053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1287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1287</v>
      </c>
      <c r="AD2806" s="48">
        <f>(ROUND(AC2806-AC2794,1)/AC2794)</f>
        <v>0.21323529411764705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736.32000000000016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985.92000000000019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985.9</v>
      </c>
      <c r="AD2807" s="48">
        <f>(ROUND(AC2807-AC2794,1)/AC2794)</f>
        <v>-7.0607088989441943E-2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979.68000000000018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1229.2800000000002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1229.3</v>
      </c>
      <c r="AD2808" s="48">
        <f>(ROUND(AC2808-AC2794,1)/AC2794)</f>
        <v>0.15884238310708901</v>
      </c>
      <c r="AE2808" s="113"/>
      <c r="AF2808" s="60"/>
    </row>
    <row r="2809" spans="1:32">
      <c r="A2809" s="106" t="s">
        <v>0</v>
      </c>
      <c r="B2809" s="90" t="s">
        <v>542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450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950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950</v>
      </c>
      <c r="AD2809" s="58"/>
      <c r="AE2809" s="113" t="s">
        <v>792</v>
      </c>
      <c r="AF2809" s="60"/>
    </row>
    <row r="2810" spans="1:32">
      <c r="A2810" s="99" t="s">
        <v>793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700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1100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1100</v>
      </c>
      <c r="AD2810" s="48">
        <f>(ROUND(AC2810-AC2809,1)/AC2809)</f>
        <v>0.15789473684210525</v>
      </c>
      <c r="AE2810" s="113"/>
      <c r="AF2810" s="60"/>
    </row>
    <row r="2811" spans="1:32">
      <c r="A2811" s="99" t="s">
        <v>794</v>
      </c>
      <c r="B2811" s="91">
        <v>0</v>
      </c>
      <c r="C2811" s="21" t="s">
        <v>827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420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920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920</v>
      </c>
      <c r="AD2811" s="48">
        <f>(ROUND(AC2811-AC2809,1)/AC2809)</f>
        <v>-3.1578947368421054E-2</v>
      </c>
      <c r="AE2811" s="113"/>
      <c r="AF2811" s="60"/>
    </row>
    <row r="2812" spans="1:32">
      <c r="A2812" s="99" t="s">
        <v>795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420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920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920</v>
      </c>
      <c r="AD2812" s="48">
        <f>(ROUND(AC2812-AC2809,1)/AC2809)</f>
        <v>-3.1578947368421054E-2</v>
      </c>
      <c r="AE2812" s="113"/>
      <c r="AF2812" s="60"/>
    </row>
    <row r="2813" spans="1:32">
      <c r="A2813" s="99" t="s">
        <v>796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420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920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920</v>
      </c>
      <c r="AD2813" s="48">
        <f>(ROUND(AC2813-AC2809,1)/AC2809)</f>
        <v>-3.1578947368421054E-2</v>
      </c>
      <c r="AE2813" s="113"/>
      <c r="AF2813" s="60"/>
    </row>
    <row r="2814" spans="1:32">
      <c r="A2814" s="99" t="s">
        <v>646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420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920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920</v>
      </c>
      <c r="AD2814" s="48">
        <f>(ROUND(AC2814-AC2809,1)/AC2809)</f>
        <v>-3.1578947368421054E-2</v>
      </c>
      <c r="AE2814" s="113"/>
      <c r="AF2814" s="60"/>
    </row>
    <row r="2815" spans="1:32">
      <c r="A2815" s="99" t="s">
        <v>587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146.25</v>
      </c>
      <c r="T2815" s="14">
        <f>(O2815/100)*(K2815*$K$9)</f>
        <v>378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308.75</v>
      </c>
      <c r="Y2815" s="14">
        <f t="shared" si="911"/>
        <v>798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1106.8</v>
      </c>
      <c r="AD2815" s="48">
        <f>(ROUND(AC2815-AC2809,1)/AC2809)</f>
        <v>0.16505263157894737</v>
      </c>
      <c r="AE2815" s="113"/>
      <c r="AF2815" s="60"/>
    </row>
    <row r="2816" spans="1:32">
      <c r="A2816" s="99" t="s">
        <v>822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840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0</v>
      </c>
      <c r="T2816" s="14">
        <f>(O2816/100)*(K2816*$J$10)</f>
        <v>0</v>
      </c>
      <c r="U2816" s="14">
        <f>(P2816/100)*(K2816*$K$10)+(P2816/100)*(L2816*$L$10)</f>
        <v>0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162.5</v>
      </c>
      <c r="Y2816" s="14">
        <f t="shared" si="911"/>
        <v>0</v>
      </c>
      <c r="Z2816" s="14">
        <f t="shared" si="912"/>
        <v>840</v>
      </c>
      <c r="AA2816" s="14">
        <f t="shared" si="913"/>
        <v>0</v>
      </c>
      <c r="AB2816" s="14">
        <f t="shared" si="915"/>
        <v>0</v>
      </c>
      <c r="AC2816" s="15">
        <f t="shared" si="914"/>
        <v>1002.5</v>
      </c>
      <c r="AD2816" s="48">
        <f>(ROUND(AC2816-AC2809,1)/AC2809)</f>
        <v>5.526315789473684E-2</v>
      </c>
      <c r="AE2816" s="113"/>
      <c r="AF2816" s="60"/>
    </row>
    <row r="2817" spans="1:32">
      <c r="A2817" s="99" t="s">
        <v>823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146.25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378</v>
      </c>
      <c r="W2817" s="14">
        <f>(R2817/100)*(K2817*$K$11)+(R2817/100)*(L2817*$L$11)</f>
        <v>0</v>
      </c>
      <c r="X2817" s="14">
        <f t="shared" si="910"/>
        <v>308.75</v>
      </c>
      <c r="Y2817" s="14">
        <f t="shared" si="911"/>
        <v>0</v>
      </c>
      <c r="Z2817" s="14">
        <f t="shared" si="912"/>
        <v>0</v>
      </c>
      <c r="AA2817" s="14">
        <f t="shared" si="913"/>
        <v>798</v>
      </c>
      <c r="AB2817" s="14">
        <f t="shared" si="915"/>
        <v>0</v>
      </c>
      <c r="AC2817" s="15">
        <f t="shared" si="914"/>
        <v>1106.8</v>
      </c>
      <c r="AD2817" s="48">
        <f>(ROUND(AC2817-AC2809,1)/AC2809)</f>
        <v>0.16505263157894737</v>
      </c>
      <c r="AE2817" s="113"/>
      <c r="AF2817" s="60"/>
    </row>
    <row r="2818" spans="1:32">
      <c r="A2818" s="99" t="s">
        <v>824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146.25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378</v>
      </c>
      <c r="X2818" s="14">
        <f t="shared" si="910"/>
        <v>308.75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798</v>
      </c>
      <c r="AC2818" s="15">
        <f t="shared" si="914"/>
        <v>1106.8</v>
      </c>
      <c r="AD2818" s="48">
        <f>(ROUND(AC2818-AC2809,1)/AC2809)</f>
        <v>0.16505263157894737</v>
      </c>
      <c r="AE2818" s="113"/>
      <c r="AF2818" s="60"/>
    </row>
    <row r="2819" spans="1:32">
      <c r="A2819" s="99" t="s">
        <v>825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675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1050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1050</v>
      </c>
      <c r="AD2819" s="48">
        <f>(ROUND(AC2819-AC2809,1)/AC2809)</f>
        <v>0.10526315789473684</v>
      </c>
      <c r="AE2819" s="113"/>
      <c r="AF2819" s="60"/>
    </row>
    <row r="2820" spans="1:32">
      <c r="A2820" s="99" t="s">
        <v>826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675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1050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1050</v>
      </c>
      <c r="AD2820" s="48">
        <f>(ROUND(AC2820-AC2809,1)/AC2809)</f>
        <v>0.10526315789473684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675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1050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1050</v>
      </c>
      <c r="AD2821" s="48">
        <f>(ROUND(AC2821-AC2809,1)/AC2809)</f>
        <v>0.10526315789473684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570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970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970</v>
      </c>
      <c r="AD2822" s="48">
        <f>(ROUND(AC2822-AC2809,1)/AC2809)</f>
        <v>2.1052631578947368E-2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720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1120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1120</v>
      </c>
      <c r="AD2823" s="48">
        <f>(ROUND(AC2823-AC2809,1)/AC2809)</f>
        <v>0.17894736842105263</v>
      </c>
      <c r="AE2823" s="113"/>
      <c r="AF2823" s="60"/>
    </row>
    <row r="2824" spans="1:32">
      <c r="A2824" s="107"/>
      <c r="B2824" s="152" t="s">
        <v>1004</v>
      </c>
      <c r="C2824" s="152"/>
      <c r="D2824" s="152"/>
      <c r="E2824" s="152"/>
      <c r="F2824" s="152"/>
      <c r="G2824" s="152"/>
      <c r="H2824" s="152"/>
      <c r="I2824" s="152"/>
      <c r="J2824" s="152"/>
      <c r="K2824" s="152"/>
      <c r="L2824" s="152"/>
      <c r="M2824" s="152"/>
      <c r="N2824" s="152"/>
      <c r="O2824" s="152"/>
      <c r="P2824" s="152"/>
      <c r="Q2824" s="152"/>
      <c r="R2824" s="152"/>
      <c r="S2824" s="152"/>
      <c r="T2824" s="152"/>
      <c r="U2824" s="152"/>
      <c r="V2824" s="152"/>
      <c r="W2824" s="152"/>
      <c r="X2824" s="152"/>
      <c r="Y2824" s="152"/>
      <c r="Z2824" s="152"/>
      <c r="AA2824" s="152"/>
      <c r="AB2824" s="152"/>
      <c r="AC2824" s="18">
        <v>700</v>
      </c>
      <c r="AD2824" s="18"/>
      <c r="AE2824" s="113" t="s">
        <v>792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576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896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896</v>
      </c>
      <c r="AD2825" s="58">
        <v>0</v>
      </c>
      <c r="AE2825" s="113"/>
      <c r="AF2825" s="60"/>
    </row>
    <row r="2826" spans="1:32">
      <c r="A2826" s="99" t="s">
        <v>793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788.48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1044.48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1044.5</v>
      </c>
      <c r="AD2826" s="48">
        <f>(ROUND(AC2826-AC2825,1)/AC2825)</f>
        <v>0.16573660714285715</v>
      </c>
      <c r="AE2826" s="113"/>
      <c r="AF2826" s="60"/>
    </row>
    <row r="2827" spans="1:32">
      <c r="A2827" s="99" t="s">
        <v>794</v>
      </c>
      <c r="B2827" s="87">
        <v>16</v>
      </c>
      <c r="C2827" s="21" t="s">
        <v>827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537.6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857.6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857.6</v>
      </c>
      <c r="AD2827" s="48">
        <f>(ROUND(AC2827-AC2825,1)/AC2825)</f>
        <v>-4.2857142857142858E-2</v>
      </c>
      <c r="AE2827" s="113"/>
      <c r="AF2827" s="60"/>
    </row>
    <row r="2828" spans="1:32">
      <c r="A2828" s="99" t="s">
        <v>795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537.6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857.6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857.6</v>
      </c>
      <c r="AD2828" s="48">
        <f>(ROUND(AC2828-AC2825,1)/AC2825)</f>
        <v>-4.2857142857142858E-2</v>
      </c>
      <c r="AE2828" s="113"/>
      <c r="AF2828" s="60"/>
    </row>
    <row r="2829" spans="1:32">
      <c r="A2829" s="99" t="s">
        <v>796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537.6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857.6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857.6</v>
      </c>
      <c r="AD2829" s="48">
        <f>(ROUND(AC2829-AC2825,1)/AC2825)</f>
        <v>-4.2857142857142858E-2</v>
      </c>
      <c r="AE2829" s="113"/>
      <c r="AF2829" s="60"/>
    </row>
    <row r="2830" spans="1:32">
      <c r="A2830" s="99" t="s">
        <v>646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537.6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857.6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857.6</v>
      </c>
      <c r="AD2830" s="48">
        <f>(ROUND(AC2830-AC2825,1)/AC2825)</f>
        <v>-4.2857142857142858E-2</v>
      </c>
      <c r="AE2830" s="113"/>
      <c r="AF2830" s="60"/>
    </row>
    <row r="2831" spans="1:32">
      <c r="A2831" s="99" t="s">
        <v>587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187.2</v>
      </c>
      <c r="T2831" s="14">
        <f>(O2831/100)*(K2831*$K$9)</f>
        <v>518.40000000000009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291.2</v>
      </c>
      <c r="Y2831" s="14">
        <f t="shared" si="911"/>
        <v>788.40000000000009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1079.5999999999999</v>
      </c>
      <c r="AD2831" s="48">
        <f>(ROUND(AC2831-AC2825,1)/AC2825)</f>
        <v>0.20491071428571428</v>
      </c>
      <c r="AE2831" s="113"/>
      <c r="AF2831" s="60"/>
    </row>
    <row r="2832" spans="1:32">
      <c r="A2832" s="99" t="s">
        <v>822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540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0</v>
      </c>
      <c r="T2832" s="14">
        <f>(O2832/100)*(K2832*$J$10)</f>
        <v>0</v>
      </c>
      <c r="U2832" s="14">
        <f>(P2832/100)*(K2832*$K$10)+(P2832/100)*(L2832*$L$10)</f>
        <v>0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104</v>
      </c>
      <c r="Y2832" s="14">
        <f t="shared" si="911"/>
        <v>0</v>
      </c>
      <c r="Z2832" s="14">
        <f t="shared" si="912"/>
        <v>540</v>
      </c>
      <c r="AA2832" s="14">
        <f t="shared" si="913"/>
        <v>0</v>
      </c>
      <c r="AB2832" s="14">
        <f t="shared" si="917"/>
        <v>0</v>
      </c>
      <c r="AC2832" s="15">
        <f t="shared" si="916"/>
        <v>644</v>
      </c>
      <c r="AD2832" s="48">
        <f>(ROUND(AC2832-AC2825,1)/AC2825)</f>
        <v>-0.28125</v>
      </c>
      <c r="AE2832" s="113"/>
      <c r="AF2832" s="60"/>
    </row>
    <row r="2833" spans="1:32">
      <c r="A2833" s="99" t="s">
        <v>823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187.2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518.40000000000009</v>
      </c>
      <c r="W2833" s="14">
        <f>(R2833/100)*(K2833*$K$11)+(R2833/100)*(L2833*$L$11)</f>
        <v>0</v>
      </c>
      <c r="X2833" s="14">
        <f t="shared" si="910"/>
        <v>291.2</v>
      </c>
      <c r="Y2833" s="14">
        <f t="shared" si="911"/>
        <v>0</v>
      </c>
      <c r="Z2833" s="14">
        <f t="shared" si="912"/>
        <v>0</v>
      </c>
      <c r="AA2833" s="14">
        <f t="shared" si="913"/>
        <v>788.40000000000009</v>
      </c>
      <c r="AB2833" s="14">
        <f t="shared" si="917"/>
        <v>0</v>
      </c>
      <c r="AC2833" s="15">
        <f t="shared" si="916"/>
        <v>1079.5999999999999</v>
      </c>
      <c r="AD2833" s="48">
        <f>(ROUND(AC2833-AC2825,1)/AC2825)</f>
        <v>0.20491071428571428</v>
      </c>
      <c r="AE2833" s="113"/>
      <c r="AF2833" s="60"/>
    </row>
    <row r="2834" spans="1:32">
      <c r="A2834" s="99" t="s">
        <v>824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187.2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518.40000000000009</v>
      </c>
      <c r="X2834" s="14">
        <f t="shared" si="910"/>
        <v>291.2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788.40000000000009</v>
      </c>
      <c r="AC2834" s="15">
        <f t="shared" si="916"/>
        <v>1079.5999999999999</v>
      </c>
      <c r="AD2834" s="48">
        <f>(ROUND(AC2834-AC2825,1)/AC2825)</f>
        <v>0.20491071428571428</v>
      </c>
      <c r="AE2834" s="113"/>
      <c r="AF2834" s="60"/>
    </row>
    <row r="2835" spans="1:32">
      <c r="A2835" s="99" t="s">
        <v>825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864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1104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1104</v>
      </c>
      <c r="AD2835" s="48">
        <f>(ROUND(AC2835-AC2825,1)/AC2825)</f>
        <v>0.23214285714285715</v>
      </c>
      <c r="AE2835" s="113"/>
      <c r="AF2835" s="60"/>
    </row>
    <row r="2836" spans="1:32">
      <c r="A2836" s="99" t="s">
        <v>826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864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1104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1104</v>
      </c>
      <c r="AD2836" s="48">
        <f>(ROUND(AC2836-AC2825,1)/AC2825)</f>
        <v>0.23214285714285715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864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1104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1104</v>
      </c>
      <c r="AD2837" s="48">
        <f>(ROUND(AC2837-AC2825,1)/AC2825)</f>
        <v>0.23214285714285715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654.08000000000004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910.08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910.1</v>
      </c>
      <c r="AD2838" s="48">
        <f>(ROUND(AC2838-AC2825,1)/AC2825)</f>
        <v>1.5736607142857142E-2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789.76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1045.76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1045.8</v>
      </c>
      <c r="AD2839" s="48">
        <f>(ROUND(AC2839-AC2825,1)/AC2825)</f>
        <v>0.16718750000000002</v>
      </c>
      <c r="AE2839" s="113" t="s">
        <v>792</v>
      </c>
      <c r="AF2839" s="60"/>
    </row>
    <row r="2840" spans="1:32">
      <c r="A2840" s="107"/>
      <c r="B2840" s="152" t="s">
        <v>126</v>
      </c>
      <c r="C2840" s="152"/>
      <c r="D2840" s="152"/>
      <c r="E2840" s="152"/>
      <c r="F2840" s="152"/>
      <c r="G2840" s="152"/>
      <c r="H2840" s="152"/>
      <c r="I2840" s="152"/>
      <c r="J2840" s="152"/>
      <c r="K2840" s="152"/>
      <c r="L2840" s="152"/>
      <c r="M2840" s="152"/>
      <c r="N2840" s="152"/>
      <c r="O2840" s="152"/>
      <c r="P2840" s="152"/>
      <c r="Q2840" s="152"/>
      <c r="R2840" s="152"/>
      <c r="S2840" s="152"/>
      <c r="T2840" s="152"/>
      <c r="U2840" s="152"/>
      <c r="V2840" s="152"/>
      <c r="W2840" s="152"/>
      <c r="X2840" s="152"/>
      <c r="Y2840" s="152"/>
      <c r="Z2840" s="152"/>
      <c r="AA2840" s="152"/>
      <c r="AB2840" s="152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540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780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780</v>
      </c>
      <c r="AD2841" s="48">
        <v>0</v>
      </c>
      <c r="AE2841" s="113"/>
      <c r="AF2841" s="60"/>
    </row>
    <row r="2842" spans="1:32">
      <c r="A2842" s="99" t="s">
        <v>793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705.59999999999991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897.59999999999991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897.6</v>
      </c>
      <c r="AD2842" s="48">
        <f>(ROUND(AC2842-AC2841,1)/AC2841)</f>
        <v>0.15076923076923077</v>
      </c>
      <c r="AE2842" s="113"/>
      <c r="AF2842" s="60"/>
    </row>
    <row r="2843" spans="1:32">
      <c r="A2843" s="99" t="s">
        <v>794</v>
      </c>
      <c r="B2843" s="87">
        <v>0</v>
      </c>
      <c r="C2843" s="21" t="s">
        <v>827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504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744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744</v>
      </c>
      <c r="AD2843" s="48">
        <f>(ROUND(AC2843-AC2841,1)/AC2841)</f>
        <v>-4.6153846153846156E-2</v>
      </c>
      <c r="AE2843" s="113"/>
      <c r="AF2843" s="60"/>
    </row>
    <row r="2844" spans="1:32">
      <c r="A2844" s="99" t="s">
        <v>795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504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744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744</v>
      </c>
      <c r="AD2844" s="48">
        <f>(ROUND(AC2844-AC2841,1)/AC2841)</f>
        <v>-4.6153846153846156E-2</v>
      </c>
      <c r="AE2844" s="113"/>
      <c r="AF2844" s="60"/>
    </row>
    <row r="2845" spans="1:32">
      <c r="A2845" s="99" t="s">
        <v>796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504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744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744</v>
      </c>
      <c r="AD2845" s="48">
        <f>(ROUND(AC2845-AC2841,1)/AC2841)</f>
        <v>-4.6153846153846156E-2</v>
      </c>
      <c r="AE2845" s="113"/>
      <c r="AF2845" s="60"/>
    </row>
    <row r="2846" spans="1:32">
      <c r="A2846" s="99" t="s">
        <v>646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504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744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744</v>
      </c>
      <c r="AD2846" s="48">
        <f>(ROUND(AC2846-AC2841,1)/AC2841)</f>
        <v>-4.6153846153846156E-2</v>
      </c>
      <c r="AE2846" s="113"/>
      <c r="AF2846" s="60"/>
    </row>
    <row r="2847" spans="1:32">
      <c r="A2847" s="99" t="s">
        <v>587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175.5</v>
      </c>
      <c r="T2847" s="14">
        <f>(O2847/100)*(K2847*$K$9)</f>
        <v>468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253.5</v>
      </c>
      <c r="Y2847" s="14">
        <f t="shared" si="920"/>
        <v>663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916.5</v>
      </c>
      <c r="AD2847" s="48">
        <f>(ROUND(AC2847-AC2841,1)/AC2841)</f>
        <v>0.17499999999999999</v>
      </c>
      <c r="AE2847" s="113"/>
      <c r="AF2847" s="60"/>
    </row>
    <row r="2848" spans="1:32">
      <c r="A2848" s="99" t="s">
        <v>822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390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0</v>
      </c>
      <c r="T2848" s="14">
        <f>(O2848/100)*(K2848*$J$10)</f>
        <v>0</v>
      </c>
      <c r="U2848" s="14">
        <f>(P2848/100)*(K2848*$K$10)+(P2848/100)*(L2848*$L$10)</f>
        <v>0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78</v>
      </c>
      <c r="Y2848" s="14">
        <f t="shared" si="920"/>
        <v>0</v>
      </c>
      <c r="Z2848" s="14">
        <f t="shared" si="921"/>
        <v>390</v>
      </c>
      <c r="AA2848" s="14">
        <f t="shared" si="922"/>
        <v>0</v>
      </c>
      <c r="AB2848" s="14">
        <f t="shared" si="924"/>
        <v>0</v>
      </c>
      <c r="AC2848" s="15">
        <f t="shared" si="923"/>
        <v>468</v>
      </c>
      <c r="AD2848" s="48">
        <f>(ROUND(AC2848-AC2841,1)/AC2841)</f>
        <v>-0.4</v>
      </c>
      <c r="AE2848" s="113"/>
      <c r="AF2848" s="60"/>
    </row>
    <row r="2849" spans="1:32">
      <c r="A2849" s="99" t="s">
        <v>823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175.5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468</v>
      </c>
      <c r="W2849" s="14">
        <f>(R2849/100)*(K2849*$K$11)+(R2849/100)*(L2849*$L$11)</f>
        <v>0</v>
      </c>
      <c r="X2849" s="14">
        <f t="shared" si="919"/>
        <v>253.5</v>
      </c>
      <c r="Y2849" s="14">
        <f t="shared" si="920"/>
        <v>0</v>
      </c>
      <c r="Z2849" s="14">
        <f t="shared" si="921"/>
        <v>0</v>
      </c>
      <c r="AA2849" s="14">
        <f t="shared" si="922"/>
        <v>663</v>
      </c>
      <c r="AB2849" s="14">
        <f t="shared" si="924"/>
        <v>0</v>
      </c>
      <c r="AC2849" s="15">
        <f t="shared" si="923"/>
        <v>916.5</v>
      </c>
      <c r="AD2849" s="48">
        <f>(ROUND(AC2849-AC2841,1)/AC2841)</f>
        <v>0.17499999999999999</v>
      </c>
      <c r="AE2849" s="113"/>
      <c r="AF2849" s="60"/>
    </row>
    <row r="2850" spans="1:32">
      <c r="A2850" s="99" t="s">
        <v>824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175.5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468</v>
      </c>
      <c r="X2850" s="14">
        <f t="shared" si="919"/>
        <v>253.5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663</v>
      </c>
      <c r="AC2850" s="15">
        <f t="shared" si="923"/>
        <v>916.5</v>
      </c>
      <c r="AD2850" s="48">
        <f>(ROUND(AC2850-AC2841,1)/AC2841)</f>
        <v>0.17499999999999999</v>
      </c>
      <c r="AE2850" s="113"/>
      <c r="AF2850" s="60"/>
    </row>
    <row r="2851" spans="1:32">
      <c r="A2851" s="99" t="s">
        <v>825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772.2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952.2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952.2</v>
      </c>
      <c r="AD2851" s="48">
        <f>(ROUND(AC2851-AC2841,1)/AC2841)</f>
        <v>0.22076923076923075</v>
      </c>
      <c r="AE2851" s="113"/>
      <c r="AF2851" s="60"/>
    </row>
    <row r="2852" spans="1:32">
      <c r="A2852" s="99" t="s">
        <v>826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772.2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952.2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952.2</v>
      </c>
      <c r="AD2852" s="48">
        <f>(ROUND(AC2852-AC2841,1)/AC2841)</f>
        <v>0.22076923076923075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772.2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952.2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952.2</v>
      </c>
      <c r="AD2853" s="48">
        <f>(ROUND(AC2853-AC2841,1)/AC2841)</f>
        <v>0.22076923076923075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524.16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716.16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716.2</v>
      </c>
      <c r="AD2854" s="48">
        <f>(ROUND(AC2854-AC2841,1)/AC2841)</f>
        <v>-8.1794871794871785E-2</v>
      </c>
      <c r="AE2854" s="113" t="s">
        <v>792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691.19999999999993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883.19999999999993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883.2</v>
      </c>
      <c r="AD2855" s="48">
        <f>(ROUND(AC2855-AC2841,1)/AC2841)</f>
        <v>0.13230769230769232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535.5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773.5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773.5</v>
      </c>
      <c r="AD2856" s="58">
        <v>0</v>
      </c>
      <c r="AE2856" s="113"/>
      <c r="AF2856" s="60"/>
    </row>
    <row r="2857" spans="1:32">
      <c r="A2857" s="99" t="s">
        <v>793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699.72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890.12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890.1</v>
      </c>
      <c r="AD2857" s="48">
        <f>(ROUND(AC2857-AC2856,1)/AC2856)</f>
        <v>0.15074337427278603</v>
      </c>
      <c r="AE2857" s="113"/>
      <c r="AF2857" s="60"/>
    </row>
    <row r="2858" spans="1:32">
      <c r="A2858" s="99" t="s">
        <v>794</v>
      </c>
      <c r="B2858" s="89">
        <v>0</v>
      </c>
      <c r="C2858" s="21" t="s">
        <v>827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499.79999999999995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737.8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737.8</v>
      </c>
      <c r="AD2858" s="48">
        <f>(ROUND(AC2858-AC2856,1)/AC2856)</f>
        <v>-4.6153846153846156E-2</v>
      </c>
      <c r="AE2858" s="113"/>
      <c r="AF2858" s="60"/>
    </row>
    <row r="2859" spans="1:32">
      <c r="A2859" s="99" t="s">
        <v>795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499.79999999999995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737.8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737.8</v>
      </c>
      <c r="AD2859" s="48">
        <f>(ROUND(AC2859-AC2856,1)/AC2856)</f>
        <v>-4.6153846153846156E-2</v>
      </c>
      <c r="AE2859" s="113"/>
      <c r="AF2859" s="60"/>
    </row>
    <row r="2860" spans="1:32">
      <c r="A2860" s="99" t="s">
        <v>796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499.79999999999995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737.8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737.8</v>
      </c>
      <c r="AD2860" s="48">
        <f>(ROUND(AC2860-AC2856,1)/AC2856)</f>
        <v>-4.6153846153846156E-2</v>
      </c>
      <c r="AE2860" s="113"/>
      <c r="AF2860" s="60"/>
    </row>
    <row r="2861" spans="1:32">
      <c r="A2861" s="99" t="s">
        <v>646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499.79999999999995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737.8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737.8</v>
      </c>
      <c r="AD2861" s="48">
        <f>(ROUND(AC2861-AC2856,1)/AC2856)</f>
        <v>-4.6153846153846156E-2</v>
      </c>
      <c r="AE2861" s="113"/>
      <c r="AF2861" s="60"/>
    </row>
    <row r="2862" spans="1:32">
      <c r="A2862" s="99" t="s">
        <v>587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172.57500000000002</v>
      </c>
      <c r="T2862" s="14">
        <f>(O2862/100)*(K2862*$K$9)</f>
        <v>468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249.27500000000003</v>
      </c>
      <c r="Y2862" s="14">
        <f t="shared" si="920"/>
        <v>663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912.3</v>
      </c>
      <c r="AD2862" s="48">
        <f>(ROUND(AC2862-AC2856,1)/AC2856)</f>
        <v>0.17944408532643827</v>
      </c>
      <c r="AE2862" s="113"/>
      <c r="AF2862" s="60"/>
    </row>
    <row r="2863" spans="1:32">
      <c r="A2863" s="99" t="s">
        <v>822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390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0</v>
      </c>
      <c r="T2863" s="14">
        <f>(O2863/100)*(K2863*$J$10)</f>
        <v>0</v>
      </c>
      <c r="U2863" s="14">
        <f>(P2863/100)*(K2863*$K$10)+(P2863/100)*(L2863*$L$10)</f>
        <v>0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76.7</v>
      </c>
      <c r="Y2863" s="14">
        <f t="shared" si="920"/>
        <v>0</v>
      </c>
      <c r="Z2863" s="14">
        <f t="shared" si="921"/>
        <v>390</v>
      </c>
      <c r="AA2863" s="14">
        <f t="shared" si="922"/>
        <v>0</v>
      </c>
      <c r="AB2863" s="14">
        <f t="shared" si="926"/>
        <v>0</v>
      </c>
      <c r="AC2863" s="15">
        <f t="shared" si="925"/>
        <v>466.7</v>
      </c>
      <c r="AD2863" s="48">
        <f>(ROUND(AC2863-AC2856,1)/AC2856)</f>
        <v>-0.39663865546218491</v>
      </c>
      <c r="AE2863" s="113"/>
      <c r="AF2863" s="60"/>
    </row>
    <row r="2864" spans="1:32">
      <c r="A2864" s="99" t="s">
        <v>823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172.57500000000002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468</v>
      </c>
      <c r="W2864" s="14">
        <f>(R2864/100)*(K2864*$K$11)+(R2864/100)*(L2864*$L$11)</f>
        <v>0</v>
      </c>
      <c r="X2864" s="14">
        <f t="shared" si="919"/>
        <v>249.27500000000003</v>
      </c>
      <c r="Y2864" s="14">
        <f t="shared" si="920"/>
        <v>0</v>
      </c>
      <c r="Z2864" s="14">
        <f t="shared" si="921"/>
        <v>0</v>
      </c>
      <c r="AA2864" s="14">
        <f t="shared" si="922"/>
        <v>663</v>
      </c>
      <c r="AB2864" s="14">
        <f t="shared" si="926"/>
        <v>0</v>
      </c>
      <c r="AC2864" s="15">
        <f t="shared" si="925"/>
        <v>912.3</v>
      </c>
      <c r="AD2864" s="48">
        <f>(ROUND(AC2864-AC2856,1)/AC2856)</f>
        <v>0.17944408532643827</v>
      </c>
      <c r="AE2864" s="113"/>
      <c r="AF2864" s="60"/>
    </row>
    <row r="2865" spans="1:32">
      <c r="A2865" s="99" t="s">
        <v>824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172.57500000000002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468</v>
      </c>
      <c r="X2865" s="14">
        <f t="shared" si="919"/>
        <v>249.27500000000003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663</v>
      </c>
      <c r="AC2865" s="15">
        <f t="shared" si="925"/>
        <v>912.3</v>
      </c>
      <c r="AD2865" s="48">
        <f>(ROUND(AC2865-AC2856,1)/AC2856)</f>
        <v>0.17944408532643827</v>
      </c>
      <c r="AE2865" s="113"/>
      <c r="AF2865" s="60"/>
    </row>
    <row r="2866" spans="1:32">
      <c r="A2866" s="99" t="s">
        <v>825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765.76499999999999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944.26499999999999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944.3</v>
      </c>
      <c r="AD2866" s="48">
        <f>(ROUND(AC2866-AC2856,1)/AC2856)</f>
        <v>0.22081447963800907</v>
      </c>
      <c r="AE2866" s="113"/>
      <c r="AF2866" s="60"/>
    </row>
    <row r="2867" spans="1:32">
      <c r="A2867" s="99" t="s">
        <v>826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765.76499999999999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944.26499999999999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944.3</v>
      </c>
      <c r="AD2867" s="48">
        <f>(ROUND(AC2867-AC2856,1)/AC2856)</f>
        <v>0.22081447963800907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765.76499999999999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944.26499999999999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944.3</v>
      </c>
      <c r="AD2868" s="48">
        <f>(ROUND(AC2868-AC2856,1)/AC2856)</f>
        <v>0.22081447963800907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519.79200000000003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710.19200000000001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710.2</v>
      </c>
      <c r="AD2869" s="48">
        <f>(ROUND(AC2869-AC2856,1)/AC2856)</f>
        <v>-8.1835811247575954E-2</v>
      </c>
      <c r="AE2869" s="113" t="s">
        <v>792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685.44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875.84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875.8</v>
      </c>
      <c r="AD2870" s="48">
        <f>(ROUND(AC2870-AC2856,1)/AC2856)</f>
        <v>0.13225597931480285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556.79999999999995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788.8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788.8</v>
      </c>
      <c r="AD2871" s="58">
        <v>0</v>
      </c>
      <c r="AE2871" s="113"/>
      <c r="AF2871" s="60"/>
    </row>
    <row r="2872" spans="1:32">
      <c r="A2872" s="99" t="s">
        <v>793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714.56000000000017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900.1600000000002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900.2</v>
      </c>
      <c r="AD2872" s="48">
        <f>(ROUND(AC2872-AC2871,1)/AC2871)</f>
        <v>0.14122718052738339</v>
      </c>
      <c r="AE2872" s="113"/>
      <c r="AF2872" s="60"/>
    </row>
    <row r="2873" spans="1:32">
      <c r="A2873" s="99" t="s">
        <v>794</v>
      </c>
      <c r="B2873" s="87">
        <v>8</v>
      </c>
      <c r="C2873" s="21" t="s">
        <v>827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519.67999999999995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751.68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751.7</v>
      </c>
      <c r="AD2873" s="48">
        <f>(ROUND(AC2873-AC2871,1)/AC2871)</f>
        <v>-4.7033468559837734E-2</v>
      </c>
      <c r="AE2873" s="113"/>
      <c r="AF2873" s="60"/>
    </row>
    <row r="2874" spans="1:32">
      <c r="A2874" s="99" t="s">
        <v>795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519.67999999999995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751.68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751.7</v>
      </c>
      <c r="AD2874" s="48">
        <f>(ROUND(AC2874-AC2871,1)/AC2871)</f>
        <v>-4.7033468559837734E-2</v>
      </c>
      <c r="AE2874" s="113"/>
      <c r="AF2874" s="60"/>
    </row>
    <row r="2875" spans="1:32">
      <c r="A2875" s="99" t="s">
        <v>796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519.67999999999995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751.68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751.7</v>
      </c>
      <c r="AD2875" s="48">
        <f>(ROUND(AC2875-AC2871,1)/AC2871)</f>
        <v>-4.7033468559837734E-2</v>
      </c>
      <c r="AE2875" s="113"/>
      <c r="AF2875" s="60"/>
    </row>
    <row r="2876" spans="1:32">
      <c r="A2876" s="99" t="s">
        <v>646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519.67999999999995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751.68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751.7</v>
      </c>
      <c r="AD2876" s="48">
        <f>(ROUND(AC2876-AC2871,1)/AC2871)</f>
        <v>-4.7033468559837734E-2</v>
      </c>
      <c r="AE2876" s="113"/>
      <c r="AF2876" s="60"/>
    </row>
    <row r="2877" spans="1:32">
      <c r="A2877" s="99" t="s">
        <v>587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180.96</v>
      </c>
      <c r="T2877" s="14">
        <f>(O2877/100)*(K2877*$K$9)</f>
        <v>478.125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256.36</v>
      </c>
      <c r="Y2877" s="14">
        <f t="shared" si="920"/>
        <v>665.625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922</v>
      </c>
      <c r="AD2877" s="48">
        <f>(ROUND(AC2877-AC2871,1)/AC2871)</f>
        <v>0.16886409736308317</v>
      </c>
      <c r="AE2877" s="113"/>
      <c r="AF2877" s="60"/>
    </row>
    <row r="2878" spans="1:32">
      <c r="A2878" s="99" t="s">
        <v>822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375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0</v>
      </c>
      <c r="T2878" s="14">
        <f>(O2878/100)*(K2878*$J$10)</f>
        <v>0</v>
      </c>
      <c r="U2878" s="14">
        <f>(P2878/100)*(K2878*$K$10)+(P2878/100)*(L2878*$L$10)</f>
        <v>0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75.400000000000006</v>
      </c>
      <c r="Y2878" s="14">
        <f t="shared" si="920"/>
        <v>0</v>
      </c>
      <c r="Z2878" s="14">
        <f t="shared" si="921"/>
        <v>375</v>
      </c>
      <c r="AA2878" s="14">
        <f t="shared" si="922"/>
        <v>0</v>
      </c>
      <c r="AB2878" s="14">
        <f t="shared" si="928"/>
        <v>0</v>
      </c>
      <c r="AC2878" s="15">
        <f t="shared" si="927"/>
        <v>450.4</v>
      </c>
      <c r="AD2878" s="48">
        <f>(ROUND(AC2878-AC2871,1)/AC2871)</f>
        <v>-0.42900608519269778</v>
      </c>
      <c r="AE2878" s="113"/>
      <c r="AF2878" s="60"/>
    </row>
    <row r="2879" spans="1:32">
      <c r="A2879" s="99" t="s">
        <v>823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180.96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478.125</v>
      </c>
      <c r="W2879" s="14">
        <f>(R2879/100)*(K2879*$K$11)+(R2879/100)*(L2879*$L$11)</f>
        <v>0</v>
      </c>
      <c r="X2879" s="14">
        <f t="shared" si="919"/>
        <v>256.36</v>
      </c>
      <c r="Y2879" s="14">
        <f t="shared" si="920"/>
        <v>0</v>
      </c>
      <c r="Z2879" s="14">
        <f t="shared" si="921"/>
        <v>0</v>
      </c>
      <c r="AA2879" s="14">
        <f t="shared" si="922"/>
        <v>665.625</v>
      </c>
      <c r="AB2879" s="14">
        <f t="shared" si="928"/>
        <v>0</v>
      </c>
      <c r="AC2879" s="15">
        <f t="shared" si="927"/>
        <v>922</v>
      </c>
      <c r="AD2879" s="48">
        <f>(ROUND(AC2879-AC2871,1)/AC2871)</f>
        <v>0.16886409736308317</v>
      </c>
      <c r="AE2879" s="113"/>
      <c r="AF2879" s="60"/>
    </row>
    <row r="2880" spans="1:32">
      <c r="A2880" s="99" t="s">
        <v>824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180.96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478.125</v>
      </c>
      <c r="X2880" s="14">
        <f t="shared" si="919"/>
        <v>256.36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665.625</v>
      </c>
      <c r="AC2880" s="15">
        <f t="shared" si="927"/>
        <v>922</v>
      </c>
      <c r="AD2880" s="48">
        <f>(ROUND(AC2880-AC2871,1)/AC2871)</f>
        <v>0.16886409736308317</v>
      </c>
      <c r="AE2880" s="113"/>
      <c r="AF2880" s="60"/>
    </row>
    <row r="2881" spans="1:32">
      <c r="A2881" s="99" t="s">
        <v>825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783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957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957</v>
      </c>
      <c r="AD2881" s="48">
        <f>(ROUND(AC2881-AC2871,1)/AC2871)</f>
        <v>0.21323529411764705</v>
      </c>
      <c r="AE2881" s="113"/>
      <c r="AF2881" s="60"/>
    </row>
    <row r="2882" spans="1:32">
      <c r="A2882" s="99" t="s">
        <v>826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783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957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957</v>
      </c>
      <c r="AD2882" s="48">
        <f>(ROUND(AC2882-AC2871,1)/AC2871)</f>
        <v>0.21323529411764705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783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957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957</v>
      </c>
      <c r="AD2883" s="48">
        <f>(ROUND(AC2883-AC2871,1)/AC2871)</f>
        <v>0.21323529411764705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570.72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756.32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756.3</v>
      </c>
      <c r="AD2884" s="48">
        <f>(ROUND(AC2884-AC2871,1)/AC2871)</f>
        <v>-4.1201825557809331E-2</v>
      </c>
      <c r="AE2884" s="113" t="s">
        <v>792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705.28000000000009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890.88000000000011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890.9</v>
      </c>
      <c r="AD2885" s="48">
        <f>(ROUND(AC2885-AC2871,1)/AC2871)</f>
        <v>0.1294371196754564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552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782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782</v>
      </c>
      <c r="AD2886" s="58">
        <v>0</v>
      </c>
      <c r="AE2886" s="113"/>
      <c r="AF2886" s="60"/>
    </row>
    <row r="2887" spans="1:32">
      <c r="A2887" s="99" t="s">
        <v>793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708.4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892.4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892.4</v>
      </c>
      <c r="AD2887" s="48">
        <f>(ROUND(AC2887-AC2886,1)/AC2886)</f>
        <v>0.14117647058823529</v>
      </c>
      <c r="AE2887" s="113"/>
      <c r="AF2887" s="60"/>
    </row>
    <row r="2888" spans="1:32">
      <c r="A2888" s="99" t="s">
        <v>794</v>
      </c>
      <c r="B2888" s="89">
        <v>10</v>
      </c>
      <c r="C2888" s="21" t="s">
        <v>827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515.19999999999993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745.19999999999993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745.2</v>
      </c>
      <c r="AD2888" s="48">
        <f>(ROUND(AC2888-AC2886,1)/AC2886)</f>
        <v>-4.7058823529411764E-2</v>
      </c>
      <c r="AE2888" s="113"/>
      <c r="AF2888" s="60"/>
    </row>
    <row r="2889" spans="1:32">
      <c r="A2889" s="99" t="s">
        <v>795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515.19999999999993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745.19999999999993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745.2</v>
      </c>
      <c r="AD2889" s="48">
        <f>(ROUND(AC2889-AC2886,1)/AC2886)</f>
        <v>-4.7058823529411764E-2</v>
      </c>
      <c r="AE2889" s="113"/>
      <c r="AF2889" s="60"/>
    </row>
    <row r="2890" spans="1:32">
      <c r="A2890" s="99" t="s">
        <v>796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515.19999999999993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745.19999999999993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745.2</v>
      </c>
      <c r="AD2890" s="48">
        <f>(ROUND(AC2890-AC2886,1)/AC2886)</f>
        <v>-4.7058823529411764E-2</v>
      </c>
      <c r="AE2890" s="113"/>
      <c r="AF2890" s="60"/>
    </row>
    <row r="2891" spans="1:32">
      <c r="A2891" s="99" t="s">
        <v>646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515.19999999999993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745.19999999999993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745.2</v>
      </c>
      <c r="AD2891" s="48">
        <f>(ROUND(AC2891-AC2886,1)/AC2886)</f>
        <v>-4.7058823529411764E-2</v>
      </c>
      <c r="AE2891" s="113"/>
      <c r="AF2891" s="60"/>
    </row>
    <row r="2892" spans="1:32">
      <c r="A2892" s="99" t="s">
        <v>587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177.84000000000003</v>
      </c>
      <c r="T2892" s="14">
        <f>(O2892/100)*(K2892*$K$9)</f>
        <v>478.125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251.94000000000005</v>
      </c>
      <c r="Y2892" s="14">
        <f t="shared" si="920"/>
        <v>665.625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917.6</v>
      </c>
      <c r="AD2892" s="48">
        <f>(ROUND(AC2892-AC2886,1)/AC2886)</f>
        <v>0.17340153452685422</v>
      </c>
      <c r="AE2892" s="113"/>
      <c r="AF2892" s="60"/>
    </row>
    <row r="2893" spans="1:32">
      <c r="A2893" s="99" t="s">
        <v>822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375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0</v>
      </c>
      <c r="T2893" s="14">
        <f>(O2893/100)*(K2893*$J$10)</f>
        <v>0</v>
      </c>
      <c r="U2893" s="14">
        <f>(P2893/100)*(K2893*$K$10)+(P2893/100)*(L2893*$L$10)</f>
        <v>0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74.100000000000009</v>
      </c>
      <c r="Y2893" s="14">
        <f t="shared" si="920"/>
        <v>0</v>
      </c>
      <c r="Z2893" s="14">
        <f t="shared" si="921"/>
        <v>375</v>
      </c>
      <c r="AA2893" s="14">
        <f t="shared" si="922"/>
        <v>0</v>
      </c>
      <c r="AB2893" s="14">
        <f t="shared" si="930"/>
        <v>0</v>
      </c>
      <c r="AC2893" s="15">
        <f t="shared" si="929"/>
        <v>449.1</v>
      </c>
      <c r="AD2893" s="48">
        <f>(ROUND(AC2893-AC2886,1)/AC2886)</f>
        <v>-0.42570332480818412</v>
      </c>
      <c r="AE2893" s="113"/>
      <c r="AF2893" s="60"/>
    </row>
    <row r="2894" spans="1:32">
      <c r="A2894" s="99" t="s">
        <v>823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177.84000000000003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478.125</v>
      </c>
      <c r="W2894" s="14">
        <f>(R2894/100)*(K2894*$K$11)+(R2894/100)*(L2894*$L$11)</f>
        <v>0</v>
      </c>
      <c r="X2894" s="14">
        <f t="shared" si="919"/>
        <v>251.94000000000005</v>
      </c>
      <c r="Y2894" s="14">
        <f t="shared" si="920"/>
        <v>0</v>
      </c>
      <c r="Z2894" s="14">
        <f t="shared" si="921"/>
        <v>0</v>
      </c>
      <c r="AA2894" s="14">
        <f t="shared" si="922"/>
        <v>665.625</v>
      </c>
      <c r="AB2894" s="14">
        <f t="shared" si="930"/>
        <v>0</v>
      </c>
      <c r="AC2894" s="15">
        <f t="shared" si="929"/>
        <v>917.6</v>
      </c>
      <c r="AD2894" s="48">
        <f>(ROUND(AC2894-AC2886,1)/AC2886)</f>
        <v>0.17340153452685422</v>
      </c>
      <c r="AE2894" s="113"/>
      <c r="AF2894" s="60"/>
    </row>
    <row r="2895" spans="1:32">
      <c r="A2895" s="99" t="s">
        <v>824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177.84000000000003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478.125</v>
      </c>
      <c r="X2895" s="14">
        <f t="shared" si="919"/>
        <v>251.94000000000005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665.625</v>
      </c>
      <c r="AC2895" s="15">
        <f t="shared" si="929"/>
        <v>917.6</v>
      </c>
      <c r="AD2895" s="48">
        <f>(ROUND(AC2895-AC2886,1)/AC2886)</f>
        <v>0.17340153452685422</v>
      </c>
      <c r="AE2895" s="113"/>
      <c r="AF2895" s="60"/>
    </row>
    <row r="2896" spans="1:32">
      <c r="A2896" s="99" t="s">
        <v>825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776.25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948.75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948.8</v>
      </c>
      <c r="AD2896" s="48">
        <f>(ROUND(AC2896-AC2886,1)/AC2886)</f>
        <v>0.21329923273657289</v>
      </c>
      <c r="AE2896" s="113"/>
      <c r="AF2896" s="60"/>
    </row>
    <row r="2897" spans="1:32">
      <c r="A2897" s="99" t="s">
        <v>826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776.25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948.75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948.8</v>
      </c>
      <c r="AD2897" s="48">
        <f>(ROUND(AC2897-AC2886,1)/AC2886)</f>
        <v>0.21329923273657289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776.25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948.75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948.8</v>
      </c>
      <c r="AD2898" s="48">
        <f>(ROUND(AC2898-AC2886,1)/AC2886)</f>
        <v>0.21329923273657289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565.80000000000007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749.80000000000007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749.8</v>
      </c>
      <c r="AD2899" s="48">
        <f>(ROUND(AC2899-AC2886,1)/AC2886)</f>
        <v>-4.11764705882353E-2</v>
      </c>
      <c r="AE2899" s="113" t="s">
        <v>792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699.19999999999993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883.19999999999993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883.2</v>
      </c>
      <c r="AD2900" s="48">
        <f>(ROUND(AC2900-AC2886,1)/AC2886)</f>
        <v>0.12941176470588237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594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814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814</v>
      </c>
      <c r="AD2901" s="58">
        <v>0</v>
      </c>
      <c r="AE2901" s="113"/>
      <c r="AF2901" s="60"/>
    </row>
    <row r="2902" spans="1:32">
      <c r="A2902" s="99" t="s">
        <v>793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751.52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927.52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927.5</v>
      </c>
      <c r="AD2902" s="48">
        <f>(ROUND(AC2902-AC2901,1)/AC2901)</f>
        <v>0.13943488943488944</v>
      </c>
      <c r="AE2902" s="113"/>
      <c r="AF2902" s="60"/>
    </row>
    <row r="2903" spans="1:32">
      <c r="A2903" s="99" t="s">
        <v>794</v>
      </c>
      <c r="B2903" s="87">
        <v>10</v>
      </c>
      <c r="C2903" s="21" t="s">
        <v>827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554.40000000000009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774.40000000000009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774.4</v>
      </c>
      <c r="AD2903" s="48">
        <f>(ROUND(AC2903-AC2901,1)/AC2901)</f>
        <v>-4.8648648648648651E-2</v>
      </c>
      <c r="AE2903" s="113"/>
      <c r="AF2903" s="60"/>
    </row>
    <row r="2904" spans="1:32">
      <c r="A2904" s="99" t="s">
        <v>795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554.40000000000009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774.40000000000009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774.4</v>
      </c>
      <c r="AD2904" s="48">
        <f>(ROUND(AC2904-AC2901,1)/AC2901)</f>
        <v>-4.8648648648648651E-2</v>
      </c>
      <c r="AE2904" s="113"/>
      <c r="AF2904" s="60"/>
    </row>
    <row r="2905" spans="1:32">
      <c r="A2905" s="99" t="s">
        <v>796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554.40000000000009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774.40000000000009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774.4</v>
      </c>
      <c r="AD2905" s="48">
        <f>(ROUND(AC2905-AC2901,1)/AC2901)</f>
        <v>-4.8648648648648651E-2</v>
      </c>
      <c r="AE2905" s="113"/>
      <c r="AF2905" s="60"/>
    </row>
    <row r="2906" spans="1:32">
      <c r="A2906" s="99" t="s">
        <v>646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554.40000000000009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774.40000000000009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774.4</v>
      </c>
      <c r="AD2906" s="48">
        <f>(ROUND(AC2906-AC2901,1)/AC2901)</f>
        <v>-4.8648648648648651E-2</v>
      </c>
      <c r="AE2906" s="113"/>
      <c r="AF2906" s="60"/>
    </row>
    <row r="2907" spans="1:32">
      <c r="A2907" s="99" t="s">
        <v>587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193.05</v>
      </c>
      <c r="T2907" s="14">
        <f>(O2907/100)*(K2907*$K$9)</f>
        <v>513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264.55</v>
      </c>
      <c r="Y2907" s="14">
        <f t="shared" si="934"/>
        <v>693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957.6</v>
      </c>
      <c r="AD2907" s="48">
        <f>(ROUND(AC2907-AC2901,1)/AC2901)</f>
        <v>0.17641277641277642</v>
      </c>
      <c r="AE2907" s="113"/>
      <c r="AF2907" s="60"/>
    </row>
    <row r="2908" spans="1:32">
      <c r="A2908" s="99" t="s">
        <v>822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360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0</v>
      </c>
      <c r="T2908" s="14">
        <f>(O2908/100)*(K2908*$J$10)</f>
        <v>0</v>
      </c>
      <c r="U2908" s="14">
        <f>(P2908/100)*(K2908*$K$10)+(P2908/100)*(L2908*$L$10)</f>
        <v>0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71.5</v>
      </c>
      <c r="Y2908" s="14">
        <f t="shared" si="934"/>
        <v>0</v>
      </c>
      <c r="Z2908" s="14">
        <f t="shared" si="935"/>
        <v>360</v>
      </c>
      <c r="AA2908" s="14">
        <f t="shared" si="936"/>
        <v>0</v>
      </c>
      <c r="AB2908" s="14">
        <f t="shared" si="932"/>
        <v>0</v>
      </c>
      <c r="AC2908" s="15">
        <f t="shared" si="931"/>
        <v>431.5</v>
      </c>
      <c r="AD2908" s="48">
        <f>(ROUND(AC2908-AC2901,1)/AC2901)</f>
        <v>-0.46990171990171992</v>
      </c>
      <c r="AE2908" s="113"/>
      <c r="AF2908" s="60"/>
    </row>
    <row r="2909" spans="1:32">
      <c r="A2909" s="99" t="s">
        <v>823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193.05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513</v>
      </c>
      <c r="W2909" s="14">
        <f>(R2909/100)*(K2909*$K$11)+(R2909/100)*(L2909*$L$11)</f>
        <v>0</v>
      </c>
      <c r="X2909" s="14">
        <f t="shared" si="933"/>
        <v>264.55</v>
      </c>
      <c r="Y2909" s="14">
        <f t="shared" si="934"/>
        <v>0</v>
      </c>
      <c r="Z2909" s="14">
        <f t="shared" si="935"/>
        <v>0</v>
      </c>
      <c r="AA2909" s="14">
        <f t="shared" si="936"/>
        <v>693</v>
      </c>
      <c r="AB2909" s="14">
        <f t="shared" si="932"/>
        <v>0</v>
      </c>
      <c r="AC2909" s="15">
        <f t="shared" si="931"/>
        <v>957.6</v>
      </c>
      <c r="AD2909" s="48">
        <f>(ROUND(AC2909-AC2901,1)/AC2901)</f>
        <v>0.17641277641277642</v>
      </c>
      <c r="AE2909" s="113"/>
      <c r="AF2909" s="60"/>
    </row>
    <row r="2910" spans="1:32">
      <c r="A2910" s="99" t="s">
        <v>824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193.05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459</v>
      </c>
      <c r="X2910" s="14">
        <f t="shared" si="933"/>
        <v>264.55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639</v>
      </c>
      <c r="AC2910" s="15">
        <f t="shared" si="931"/>
        <v>903.6</v>
      </c>
      <c r="AD2910" s="48">
        <f>(ROUND(AC2910-AC2901,1)/AC2901)</f>
        <v>0.11007371007371007</v>
      </c>
      <c r="AE2910" s="113"/>
      <c r="AF2910" s="60"/>
    </row>
    <row r="2911" spans="1:32">
      <c r="A2911" s="99" t="s">
        <v>825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816.75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981.75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981.8</v>
      </c>
      <c r="AD2911" s="48">
        <f>(ROUND(AC2911-AC2901,1)/AC2901)</f>
        <v>0.20614250614250615</v>
      </c>
      <c r="AE2911" s="113"/>
      <c r="AF2911" s="60"/>
    </row>
    <row r="2912" spans="1:32">
      <c r="A2912" s="99" t="s">
        <v>826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816.75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981.75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981.8</v>
      </c>
      <c r="AD2912" s="48">
        <f>(ROUND(AC2912-AC2901,1)/AC2901)</f>
        <v>0.20614250614250615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816.75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981.75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981.8</v>
      </c>
      <c r="AD2913" s="48">
        <f>(ROUND(AC2913-AC2901,1)/AC2901)</f>
        <v>0.20614250614250615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590.48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766.48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766.5</v>
      </c>
      <c r="AD2914" s="48">
        <f>(ROUND(AC2914-AC2901,1)/AC2901)</f>
        <v>-5.8353808353808351E-2</v>
      </c>
      <c r="AE2914" s="113" t="s">
        <v>792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748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924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924</v>
      </c>
      <c r="AD2915" s="48">
        <f>(ROUND(AC2915-AC2901,1)/AC2901)</f>
        <v>0.13513513513513514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583.20000000000005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799.2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799.2</v>
      </c>
      <c r="AD2916" s="58">
        <v>0</v>
      </c>
      <c r="AE2916" s="113"/>
      <c r="AF2916" s="60"/>
    </row>
    <row r="2917" spans="1:32">
      <c r="A2917" s="99" t="s">
        <v>793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786.24000000000012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959.04000000000019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959</v>
      </c>
      <c r="AD2917" s="48">
        <f>(ROUND(AC2917-AC2916,1)/AC2916)</f>
        <v>0.19994994994994994</v>
      </c>
      <c r="AE2917" s="113"/>
      <c r="AF2917" s="60"/>
    </row>
    <row r="2918" spans="1:32">
      <c r="A2918" s="99" t="s">
        <v>794</v>
      </c>
      <c r="B2918" s="89">
        <v>8</v>
      </c>
      <c r="C2918" s="21" t="s">
        <v>827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544.31999999999994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760.31999999999994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760.3</v>
      </c>
      <c r="AD2918" s="48">
        <f>(ROUND(AC2918-AC2916,1)/AC2916)</f>
        <v>-4.8673673673673666E-2</v>
      </c>
      <c r="AE2918" s="113"/>
      <c r="AF2918" s="60"/>
    </row>
    <row r="2919" spans="1:32">
      <c r="A2919" s="99" t="s">
        <v>795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544.31999999999994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760.31999999999994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760.3</v>
      </c>
      <c r="AD2919" s="48">
        <f>(ROUND(AC2919-AC2916,1)/AC2916)</f>
        <v>-4.8673673673673666E-2</v>
      </c>
      <c r="AE2919" s="113"/>
      <c r="AF2919" s="60"/>
    </row>
    <row r="2920" spans="1:32">
      <c r="A2920" s="99" t="s">
        <v>796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544.31999999999994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760.31999999999994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760.3</v>
      </c>
      <c r="AD2920" s="48">
        <f>(ROUND(AC2920-AC2916,1)/AC2916)</f>
        <v>-4.8673673673673666E-2</v>
      </c>
      <c r="AE2920" s="113"/>
      <c r="AF2920" s="60"/>
    </row>
    <row r="2921" spans="1:32">
      <c r="A2921" s="99" t="s">
        <v>646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544.31999999999994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760.31999999999994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760.3</v>
      </c>
      <c r="AD2921" s="48">
        <f>(ROUND(AC2921-AC2916,1)/AC2916)</f>
        <v>-4.8673673673673666E-2</v>
      </c>
      <c r="AE2921" s="113"/>
      <c r="AF2921" s="60"/>
    </row>
    <row r="2922" spans="1:32">
      <c r="A2922" s="99" t="s">
        <v>587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189.54000000000002</v>
      </c>
      <c r="T2922" s="14">
        <f>(O2922/100)*(K2922*$K$9)</f>
        <v>513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259.74</v>
      </c>
      <c r="Y2922" s="14">
        <f t="shared" si="940"/>
        <v>693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952.7</v>
      </c>
      <c r="AD2922" s="48">
        <f>(ROUND(AC2922-AC2916,1)/AC2916)</f>
        <v>0.19206706706706705</v>
      </c>
      <c r="AE2922" s="113"/>
      <c r="AF2922" s="60"/>
    </row>
    <row r="2923" spans="1:32">
      <c r="A2923" s="99" t="s">
        <v>822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360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0</v>
      </c>
      <c r="T2923" s="14">
        <f>(O2923/100)*(K2923*$J$10)</f>
        <v>0</v>
      </c>
      <c r="U2923" s="14">
        <f>(P2923/100)*(K2923*$K$10)+(P2923/100)*(L2923*$L$10)</f>
        <v>0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70.2</v>
      </c>
      <c r="Y2923" s="14">
        <f t="shared" si="940"/>
        <v>0</v>
      </c>
      <c r="Z2923" s="14">
        <f t="shared" si="941"/>
        <v>360</v>
      </c>
      <c r="AA2923" s="14">
        <f t="shared" si="942"/>
        <v>0</v>
      </c>
      <c r="AB2923" s="14">
        <f t="shared" si="943"/>
        <v>0</v>
      </c>
      <c r="AC2923" s="15">
        <f t="shared" si="938"/>
        <v>430.2</v>
      </c>
      <c r="AD2923" s="48">
        <f>(ROUND(AC2923-AC2916,1)/AC2916)</f>
        <v>-0.46171171171171166</v>
      </c>
      <c r="AE2923" s="113"/>
      <c r="AF2923" s="60"/>
    </row>
    <row r="2924" spans="1:32">
      <c r="A2924" s="99" t="s">
        <v>823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189.54000000000002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513</v>
      </c>
      <c r="W2924" s="14">
        <f>(R2924/100)*(K2924*$K$11)+(R2924/100)*(L2924*$L$11)</f>
        <v>0</v>
      </c>
      <c r="X2924" s="14">
        <f t="shared" si="939"/>
        <v>259.74</v>
      </c>
      <c r="Y2924" s="14">
        <f t="shared" si="940"/>
        <v>0</v>
      </c>
      <c r="Z2924" s="14">
        <f t="shared" si="941"/>
        <v>0</v>
      </c>
      <c r="AA2924" s="14">
        <f t="shared" si="942"/>
        <v>693</v>
      </c>
      <c r="AB2924" s="14">
        <f t="shared" si="943"/>
        <v>0</v>
      </c>
      <c r="AC2924" s="15">
        <f t="shared" si="938"/>
        <v>952.7</v>
      </c>
      <c r="AD2924" s="48">
        <f>(ROUND(AC2924-AC2916,1)/AC2916)</f>
        <v>0.19206706706706705</v>
      </c>
      <c r="AE2924" s="113"/>
      <c r="AF2924" s="60"/>
    </row>
    <row r="2925" spans="1:32">
      <c r="A2925" s="99" t="s">
        <v>824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189.54000000000002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513</v>
      </c>
      <c r="X2925" s="14">
        <f t="shared" si="939"/>
        <v>259.74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693</v>
      </c>
      <c r="AC2925" s="15">
        <f t="shared" si="938"/>
        <v>952.7</v>
      </c>
      <c r="AD2925" s="48">
        <f>(ROUND(AC2925-AC2916,1)/AC2916)</f>
        <v>0.19206706706706705</v>
      </c>
      <c r="AE2925" s="113"/>
      <c r="AF2925" s="60"/>
    </row>
    <row r="2926" spans="1:32">
      <c r="A2926" s="99" t="s">
        <v>825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801.90000000000009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963.90000000000009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963.9</v>
      </c>
      <c r="AD2926" s="48">
        <f>(ROUND(AC2926-AC2916,1)/AC2916)</f>
        <v>0.20608108108108106</v>
      </c>
      <c r="AE2926" s="113"/>
      <c r="AF2926" s="60"/>
    </row>
    <row r="2927" spans="1:32">
      <c r="A2927" s="99" t="s">
        <v>826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801.90000000000009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963.90000000000009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963.9</v>
      </c>
      <c r="AD2927" s="48">
        <f>(ROUND(AC2927-AC2916,1)/AC2916)</f>
        <v>0.20608108108108106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801.90000000000009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963.90000000000009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963.9</v>
      </c>
      <c r="AD2928" s="48">
        <f>(ROUND(AC2928-AC2916,1)/AC2916)</f>
        <v>0.20608108108108106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668.7360000000001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841.53600000000006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841.5</v>
      </c>
      <c r="AD2929" s="48">
        <f>(ROUND(AC2929-AC2916,1)/AC2916)</f>
        <v>5.2927927927927922E-2</v>
      </c>
      <c r="AE2929" s="113" t="s">
        <v>792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668.7360000000001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841.53600000000006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841.5</v>
      </c>
      <c r="AD2930" s="48">
        <f>(ROUND(AC2930-AC2916,1)/AC2916)</f>
        <v>5.2927927927927922E-2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648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828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828</v>
      </c>
      <c r="AD2931" s="58">
        <v>0</v>
      </c>
      <c r="AE2931" s="113"/>
      <c r="AF2931" s="60"/>
    </row>
    <row r="2932" spans="1:32">
      <c r="A2932" s="99" t="s">
        <v>793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756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900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900</v>
      </c>
      <c r="AD2932" s="48">
        <f>(ROUND(AC2932-AC2931,1)/AC2931)</f>
        <v>8.6956521739130432E-2</v>
      </c>
      <c r="AE2932" s="113"/>
      <c r="AF2932" s="60"/>
    </row>
    <row r="2933" spans="1:32">
      <c r="A2933" s="99" t="s">
        <v>794</v>
      </c>
      <c r="B2933" s="87">
        <v>12</v>
      </c>
      <c r="C2933" s="21" t="s">
        <v>827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604.79999999999995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784.8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784.8</v>
      </c>
      <c r="AD2933" s="48">
        <f>(ROUND(AC2933-AC2931,1)/AC2931)</f>
        <v>-5.2173913043478265E-2</v>
      </c>
      <c r="AE2933" s="113"/>
      <c r="AF2933" s="60"/>
    </row>
    <row r="2934" spans="1:32">
      <c r="A2934" s="99" t="s">
        <v>795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604.79999999999995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784.8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784.8</v>
      </c>
      <c r="AD2934" s="48">
        <f>(ROUND(AC2934-AC2931,1)/AC2931)</f>
        <v>-5.2173913043478265E-2</v>
      </c>
      <c r="AE2934" s="113"/>
      <c r="AF2934" s="60"/>
    </row>
    <row r="2935" spans="1:32">
      <c r="A2935" s="99" t="s">
        <v>796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604.79999999999995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784.8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784.8</v>
      </c>
      <c r="AD2935" s="48">
        <f>(ROUND(AC2935-AC2931,1)/AC2931)</f>
        <v>-5.2173913043478265E-2</v>
      </c>
      <c r="AE2935" s="113"/>
      <c r="AF2935" s="60"/>
    </row>
    <row r="2936" spans="1:32">
      <c r="A2936" s="99" t="s">
        <v>646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604.79999999999995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784.8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784.8</v>
      </c>
      <c r="AD2936" s="48">
        <f>(ROUND(AC2936-AC2931,1)/AC2931)</f>
        <v>-5.2173913043478265E-2</v>
      </c>
      <c r="AE2936" s="113"/>
      <c r="AF2936" s="60"/>
    </row>
    <row r="2937" spans="1:32">
      <c r="A2937" s="99" t="s">
        <v>587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210.59999999999997</v>
      </c>
      <c r="T2937" s="14">
        <f>(O2937/100)*(K2937*$K$9)</f>
        <v>495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269.09999999999997</v>
      </c>
      <c r="Y2937" s="14">
        <f t="shared" si="947"/>
        <v>660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929.1</v>
      </c>
      <c r="AD2937" s="48">
        <f>(ROUND(AC2937-AC2931,1)/AC2931)</f>
        <v>0.12210144927536232</v>
      </c>
      <c r="AE2937" s="113"/>
      <c r="AF2937" s="60"/>
    </row>
    <row r="2938" spans="1:32">
      <c r="A2938" s="99" t="s">
        <v>822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330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0</v>
      </c>
      <c r="T2938" s="14">
        <f>(O2938/100)*(K2938*$J$10)</f>
        <v>0</v>
      </c>
      <c r="U2938" s="14">
        <f>(P2938/100)*(K2938*$K$10)+(P2938/100)*(L2938*$L$10)</f>
        <v>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58.5</v>
      </c>
      <c r="Y2938" s="14">
        <f t="shared" si="947"/>
        <v>0</v>
      </c>
      <c r="Z2938" s="14">
        <f t="shared" si="948"/>
        <v>330</v>
      </c>
      <c r="AA2938" s="14">
        <f t="shared" si="949"/>
        <v>0</v>
      </c>
      <c r="AB2938" s="14">
        <f t="shared" si="945"/>
        <v>0</v>
      </c>
      <c r="AC2938" s="15">
        <f t="shared" si="944"/>
        <v>388.5</v>
      </c>
      <c r="AD2938" s="48">
        <f>(ROUND(AC2938-AC2931,1)/AC2931)</f>
        <v>-0.53079710144927539</v>
      </c>
      <c r="AE2938" s="113"/>
      <c r="AF2938" s="60"/>
    </row>
    <row r="2939" spans="1:32">
      <c r="A2939" s="99" t="s">
        <v>823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210.59999999999997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594</v>
      </c>
      <c r="W2939" s="14">
        <f>(R2939/100)*(K2939*$K$11)+(R2939/100)*(L2939*$L$11)</f>
        <v>0</v>
      </c>
      <c r="X2939" s="14">
        <f t="shared" si="946"/>
        <v>269.09999999999997</v>
      </c>
      <c r="Y2939" s="14">
        <f t="shared" si="947"/>
        <v>0</v>
      </c>
      <c r="Z2939" s="14">
        <f t="shared" si="948"/>
        <v>0</v>
      </c>
      <c r="AA2939" s="14">
        <f t="shared" si="949"/>
        <v>759</v>
      </c>
      <c r="AB2939" s="14">
        <f t="shared" si="945"/>
        <v>0</v>
      </c>
      <c r="AC2939" s="15">
        <f t="shared" si="944"/>
        <v>1028.0999999999999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824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210.59999999999997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495</v>
      </c>
      <c r="X2940" s="14">
        <f t="shared" si="946"/>
        <v>269.09999999999997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660</v>
      </c>
      <c r="AC2940" s="15">
        <f t="shared" si="944"/>
        <v>929.1</v>
      </c>
      <c r="AD2940" s="48">
        <f>(ROUND(AC2940-AC2931,1)/AC2931)</f>
        <v>0.12210144927536232</v>
      </c>
      <c r="AE2940" s="113"/>
      <c r="AF2940" s="60"/>
    </row>
    <row r="2941" spans="1:32">
      <c r="A2941" s="99" t="s">
        <v>825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810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945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945</v>
      </c>
      <c r="AD2941" s="48">
        <f>(ROUND(AC2941-AC2931,1)/AC2931)</f>
        <v>0.14130434782608695</v>
      </c>
      <c r="AE2941" s="113"/>
      <c r="AF2941" s="60"/>
    </row>
    <row r="2942" spans="1:32">
      <c r="A2942" s="99" t="s">
        <v>826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850.5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985.5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985.5</v>
      </c>
      <c r="AD2942" s="48">
        <f>(ROUND(AC2942-AC2931,1)/AC2931)</f>
        <v>0.19021739130434784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850.5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985.5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985.5</v>
      </c>
      <c r="AD2943" s="48">
        <f>(ROUND(AC2943-AC2931,1)/AC2931)</f>
        <v>0.19021739130434784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633.59999999999991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777.59999999999991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777.6</v>
      </c>
      <c r="AD2944" s="48">
        <f>(ROUND(AC2944-AC2931,1)/AC2931)</f>
        <v>-6.08695652173913E-2</v>
      </c>
      <c r="AE2944" s="113" t="s">
        <v>792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705.6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849.6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849.6</v>
      </c>
      <c r="AD2945" s="48">
        <f>(ROUND(AC2945-AC2931,1)/AC2931)</f>
        <v>2.6086956521739132E-2</v>
      </c>
      <c r="AE2945" s="113"/>
      <c r="AF2945" s="60"/>
    </row>
    <row r="2946" spans="1:32">
      <c r="A2946" s="106" t="s">
        <v>0</v>
      </c>
      <c r="B2946" s="88" t="s">
        <v>863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1500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1600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1600</v>
      </c>
      <c r="AD2946" s="58">
        <v>0</v>
      </c>
      <c r="AE2946" s="113"/>
      <c r="AF2946" s="60"/>
    </row>
    <row r="2947" spans="1:32">
      <c r="A2947" s="99" t="s">
        <v>793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794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795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796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646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587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822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823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824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825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826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792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1005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600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800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800</v>
      </c>
      <c r="AD2961" s="58">
        <v>0</v>
      </c>
      <c r="AE2961" s="113"/>
      <c r="AF2961" s="60"/>
    </row>
    <row r="2962" spans="1:32">
      <c r="A2962" s="99" t="s">
        <v>793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728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888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888</v>
      </c>
      <c r="AD2962" s="48">
        <f>(ROUND(AC2962-AC2961,1)/AC2961)</f>
        <v>0.11</v>
      </c>
      <c r="AE2962" s="113"/>
      <c r="AF2962" s="60"/>
    </row>
    <row r="2963" spans="1:32">
      <c r="A2963" s="99" t="s">
        <v>794</v>
      </c>
      <c r="B2963" s="87">
        <v>0</v>
      </c>
      <c r="C2963" s="21" t="s">
        <v>827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560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760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760</v>
      </c>
      <c r="AD2963" s="48">
        <f>(ROUND(AC2963-AC2961,1)/AC2961)</f>
        <v>-0.05</v>
      </c>
      <c r="AE2963" s="113"/>
      <c r="AF2963" s="60"/>
    </row>
    <row r="2964" spans="1:32">
      <c r="A2964" s="99" t="s">
        <v>795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560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760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760</v>
      </c>
      <c r="AD2964" s="48">
        <f>(ROUND(AC2964-AC2961,1)/AC2961)</f>
        <v>-0.05</v>
      </c>
      <c r="AE2964" s="113"/>
      <c r="AF2964" s="60"/>
    </row>
    <row r="2965" spans="1:32">
      <c r="A2965" s="99" t="s">
        <v>796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560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760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760</v>
      </c>
      <c r="AD2965" s="48">
        <f>(ROUND(AC2965-AC2961,1)/AC2961)</f>
        <v>-0.05</v>
      </c>
      <c r="AE2965" s="113"/>
      <c r="AF2965" s="60"/>
    </row>
    <row r="2966" spans="1:32">
      <c r="A2966" s="99" t="s">
        <v>646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560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760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760</v>
      </c>
      <c r="AD2966" s="48">
        <f>(ROUND(AC2966-AC2961,1)/AC2961)</f>
        <v>-0.05</v>
      </c>
      <c r="AE2966" s="113"/>
      <c r="AF2966" s="60"/>
    </row>
    <row r="2967" spans="1:32">
      <c r="A2967" s="99" t="s">
        <v>587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195</v>
      </c>
      <c r="T2967" s="14">
        <f>(O2967/100)*(K2967*$K$9)</f>
        <v>534.6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260</v>
      </c>
      <c r="Y2967" s="14">
        <f t="shared" si="951"/>
        <v>699.6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959.6</v>
      </c>
      <c r="AD2967" s="48">
        <f>(ROUND(AC2967-AC2961,1)/AC2961)</f>
        <v>0.19949999999999998</v>
      </c>
      <c r="AE2967" s="113"/>
      <c r="AF2967" s="60"/>
    </row>
    <row r="2968" spans="1:32">
      <c r="A2968" s="99" t="s">
        <v>822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330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0</v>
      </c>
      <c r="T2968" s="14">
        <f>(O2968/100)*(K2968*$J$10)</f>
        <v>0</v>
      </c>
      <c r="U2968" s="14">
        <f>(P2968/100)*(K2968*$K$10)+(P2968/100)*(L2968*$L$10)</f>
        <v>0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65</v>
      </c>
      <c r="Y2968" s="14">
        <f t="shared" si="951"/>
        <v>0</v>
      </c>
      <c r="Z2968" s="14">
        <f t="shared" si="952"/>
        <v>330</v>
      </c>
      <c r="AA2968" s="14">
        <f t="shared" si="953"/>
        <v>0</v>
      </c>
      <c r="AB2968" s="14">
        <f t="shared" si="954"/>
        <v>0</v>
      </c>
      <c r="AC2968" s="15">
        <f t="shared" si="955"/>
        <v>395</v>
      </c>
      <c r="AD2968" s="48">
        <f>(ROUND(AC2968-AC2961,1)/AC2961)</f>
        <v>-0.50624999999999998</v>
      </c>
      <c r="AE2968" s="113"/>
      <c r="AF2968" s="60"/>
    </row>
    <row r="2969" spans="1:32">
      <c r="A2969" s="99" t="s">
        <v>823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195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534.6</v>
      </c>
      <c r="W2969" s="14">
        <f>(R2969/100)*(K2969*$K$11)+(R2969/100)*(L2969*$L$11)</f>
        <v>0</v>
      </c>
      <c r="X2969" s="14">
        <f t="shared" si="950"/>
        <v>260</v>
      </c>
      <c r="Y2969" s="14">
        <f t="shared" si="951"/>
        <v>0</v>
      </c>
      <c r="Z2969" s="14">
        <f t="shared" si="952"/>
        <v>0</v>
      </c>
      <c r="AA2969" s="14">
        <f t="shared" si="953"/>
        <v>699.6</v>
      </c>
      <c r="AB2969" s="14">
        <f t="shared" si="954"/>
        <v>0</v>
      </c>
      <c r="AC2969" s="15">
        <f t="shared" si="955"/>
        <v>959.6</v>
      </c>
      <c r="AD2969" s="48">
        <f>(ROUND(AC2969-AC2961,1)/AC2961)</f>
        <v>0.19949999999999998</v>
      </c>
      <c r="AE2969" s="113"/>
      <c r="AF2969" s="60"/>
    </row>
    <row r="2970" spans="1:32">
      <c r="A2970" s="99" t="s">
        <v>824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195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534.6</v>
      </c>
      <c r="X2970" s="14">
        <f t="shared" si="950"/>
        <v>260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699.6</v>
      </c>
      <c r="AC2970" s="15">
        <f t="shared" si="955"/>
        <v>959.6</v>
      </c>
      <c r="AD2970" s="48">
        <f>(ROUND(AC2970-AC2961,1)/AC2961)</f>
        <v>0.19949999999999998</v>
      </c>
      <c r="AE2970" s="113"/>
      <c r="AF2970" s="60"/>
    </row>
    <row r="2971" spans="1:32">
      <c r="A2971" s="99" t="s">
        <v>825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832.5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982.5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982.5</v>
      </c>
      <c r="AD2971" s="48">
        <f>(ROUND(AC2971-AC2961,1)/AC2961)</f>
        <v>0.22812499999999999</v>
      </c>
      <c r="AE2971" s="113"/>
      <c r="AF2971" s="60"/>
    </row>
    <row r="2972" spans="1:32">
      <c r="A2972" s="99" t="s">
        <v>826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832.5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982.5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982.5</v>
      </c>
      <c r="AD2972" s="48">
        <f>(ROUND(AC2972-AC2961,1)/AC2961)</f>
        <v>0.22812499999999999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832.5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982.5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982.5</v>
      </c>
      <c r="AD2973" s="48">
        <f>(ROUND(AC2973-AC2961,1)/AC2961)</f>
        <v>0.22812499999999999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560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720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720</v>
      </c>
      <c r="AD2974" s="48">
        <f>(ROUND(AC2974-AC2961,1)/AC2961)</f>
        <v>-0.1</v>
      </c>
      <c r="AE2974" s="113" t="s">
        <v>792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752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912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912</v>
      </c>
      <c r="AD2975" s="48">
        <f>(ROUND(AC2975-AC2961,1)/AC2961)</f>
        <v>0.14000000000000001</v>
      </c>
      <c r="AE2975" s="113"/>
      <c r="AF2975" s="60"/>
    </row>
    <row r="2976" spans="1:32">
      <c r="A2976" s="106" t="s">
        <v>0</v>
      </c>
      <c r="B2976" s="88" t="s">
        <v>874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617.40000000000009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813.40000000000009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813.4</v>
      </c>
      <c r="AD2976" s="58">
        <v>0</v>
      </c>
      <c r="AE2976" s="113"/>
      <c r="AF2976" s="60"/>
    </row>
    <row r="2977" spans="1:32">
      <c r="A2977" s="99" t="s">
        <v>793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768.32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925.12000000000012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925.1</v>
      </c>
      <c r="AD2977" s="48">
        <f>(ROUND(AC2977-AC2976,1)/AC2976)</f>
        <v>0.13732480944184905</v>
      </c>
      <c r="AE2977" s="113"/>
      <c r="AF2977" s="60"/>
    </row>
    <row r="2978" spans="1:32">
      <c r="A2978" s="99" t="s">
        <v>794</v>
      </c>
      <c r="B2978" s="89">
        <v>10</v>
      </c>
      <c r="C2978" s="21" t="s">
        <v>827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576.24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772.24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772.2</v>
      </c>
      <c r="AD2978" s="48">
        <f>(ROUND(AC2978-AC2976,1)/AC2976)</f>
        <v>-5.0651585935579058E-2</v>
      </c>
      <c r="AE2978" s="113"/>
      <c r="AF2978" s="60"/>
    </row>
    <row r="2979" spans="1:32">
      <c r="A2979" s="99" t="s">
        <v>795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576.24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772.24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772.2</v>
      </c>
      <c r="AD2979" s="48">
        <f>(ROUND(AC2979-AC2976,1)/AC2976)</f>
        <v>-5.0651585935579058E-2</v>
      </c>
      <c r="AE2979" s="113"/>
      <c r="AF2979" s="60"/>
    </row>
    <row r="2980" spans="1:32">
      <c r="A2980" s="99" t="s">
        <v>796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576.24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772.24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772.2</v>
      </c>
      <c r="AD2980" s="48">
        <f>(ROUND(AC2980-AC2976,1)/AC2976)</f>
        <v>-5.0651585935579058E-2</v>
      </c>
      <c r="AE2980" s="113"/>
      <c r="AF2980" s="60"/>
    </row>
    <row r="2981" spans="1:32">
      <c r="A2981" s="99" t="s">
        <v>646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576.24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772.24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772.2</v>
      </c>
      <c r="AD2981" s="48">
        <f>(ROUND(AC2981-AC2976,1)/AC2976)</f>
        <v>-5.0651585935579058E-2</v>
      </c>
      <c r="AE2981" s="113"/>
      <c r="AF2981" s="60"/>
    </row>
    <row r="2982" spans="1:32">
      <c r="A2982" s="99" t="s">
        <v>587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200.655</v>
      </c>
      <c r="T2982" s="14">
        <f>(O2982/100)*(K2982*$K$9)</f>
        <v>544.5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264.35500000000002</v>
      </c>
      <c r="Y2982" s="14">
        <f t="shared" si="957"/>
        <v>709.5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973.9</v>
      </c>
      <c r="AD2982" s="48">
        <f>(ROUND(AC2982-AC2976,1)/AC2976)</f>
        <v>0.19731989181214654</v>
      </c>
      <c r="AE2982" s="113"/>
      <c r="AF2982" s="60"/>
    </row>
    <row r="2983" spans="1:32">
      <c r="A2983" s="99" t="s">
        <v>822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330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0</v>
      </c>
      <c r="T2983" s="14">
        <f>(O2983/100)*(K2983*$J$10)</f>
        <v>0</v>
      </c>
      <c r="U2983" s="14">
        <f>(P2983/100)*(K2983*$K$10)+(P2983/100)*(L2983*$L$10)</f>
        <v>0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63.7</v>
      </c>
      <c r="Y2983" s="14">
        <f t="shared" si="957"/>
        <v>0</v>
      </c>
      <c r="Z2983" s="14">
        <f t="shared" si="958"/>
        <v>330</v>
      </c>
      <c r="AA2983" s="14">
        <f t="shared" si="959"/>
        <v>0</v>
      </c>
      <c r="AB2983" s="14">
        <f t="shared" si="960"/>
        <v>0</v>
      </c>
      <c r="AC2983" s="15">
        <f t="shared" si="961"/>
        <v>393.7</v>
      </c>
      <c r="AD2983" s="48">
        <f>(ROUND(AC2983-AC2976,1)/AC2976)</f>
        <v>-0.51598229653307104</v>
      </c>
      <c r="AE2983" s="113"/>
      <c r="AF2983" s="60"/>
    </row>
    <row r="2984" spans="1:32">
      <c r="A2984" s="99" t="s">
        <v>823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200.655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544.5</v>
      </c>
      <c r="W2984" s="14">
        <f>(R2984/100)*(K2984*$K$11)+(R2984/100)*(L2984*$L$11)</f>
        <v>0</v>
      </c>
      <c r="X2984" s="14">
        <f t="shared" si="956"/>
        <v>264.35500000000002</v>
      </c>
      <c r="Y2984" s="14">
        <f t="shared" si="957"/>
        <v>0</v>
      </c>
      <c r="Z2984" s="14">
        <f t="shared" si="958"/>
        <v>0</v>
      </c>
      <c r="AA2984" s="14">
        <f t="shared" si="959"/>
        <v>709.5</v>
      </c>
      <c r="AB2984" s="14">
        <f t="shared" si="960"/>
        <v>0</v>
      </c>
      <c r="AC2984" s="15">
        <f t="shared" si="961"/>
        <v>973.9</v>
      </c>
      <c r="AD2984" s="48">
        <f>(ROUND(AC2984-AC2976,1)/AC2976)</f>
        <v>0.19731989181214654</v>
      </c>
      <c r="AE2984" s="113"/>
      <c r="AF2984" s="60"/>
    </row>
    <row r="2985" spans="1:32">
      <c r="A2985" s="99" t="s">
        <v>824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200.655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544.5</v>
      </c>
      <c r="X2985" s="14">
        <f t="shared" si="956"/>
        <v>264.35500000000002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709.5</v>
      </c>
      <c r="AC2985" s="15">
        <f t="shared" si="961"/>
        <v>973.9</v>
      </c>
      <c r="AD2985" s="48">
        <f>(ROUND(AC2985-AC2976,1)/AC2976)</f>
        <v>0.19731989181214654</v>
      </c>
      <c r="AE2985" s="113"/>
      <c r="AF2985" s="60"/>
    </row>
    <row r="2986" spans="1:32">
      <c r="A2986" s="99" t="s">
        <v>825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837.9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984.9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984.9</v>
      </c>
      <c r="AD2986" s="48">
        <f>(ROUND(AC2986-AC2976,1)/AC2976)</f>
        <v>0.21084337349397592</v>
      </c>
      <c r="AE2986" s="113"/>
      <c r="AF2986" s="60"/>
    </row>
    <row r="2987" spans="1:32">
      <c r="A2987" s="99" t="s">
        <v>826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837.9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984.9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984.9</v>
      </c>
      <c r="AD2987" s="48">
        <f>(ROUND(AC2987-AC2976,1)/AC2976)</f>
        <v>0.21084337349397592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837.9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984.9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984.9</v>
      </c>
      <c r="AD2988" s="48">
        <f>(ROUND(AC2988-AC2976,1)/AC2976)</f>
        <v>0.21084337349397592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623.28000000000009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780.08000000000015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780.1</v>
      </c>
      <c r="AD2989" s="48">
        <f>(ROUND(AC2989-AC2976,1)/AC2976)</f>
        <v>-4.0939267273174325E-2</v>
      </c>
      <c r="AE2989" s="113" t="s">
        <v>792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740.88000000000011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897.68000000000006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897.7</v>
      </c>
      <c r="AD2990" s="48">
        <f>(ROUND(AC2990-AC2976,1)/AC2976)</f>
        <v>0.10363904597983772</v>
      </c>
      <c r="AE2990" s="113"/>
      <c r="AF2990" s="60"/>
    </row>
    <row r="2991" spans="1:32">
      <c r="A2991" s="106" t="s">
        <v>0</v>
      </c>
      <c r="B2991" s="86" t="s">
        <v>875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600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800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800</v>
      </c>
      <c r="AD2991" s="58">
        <v>0</v>
      </c>
      <c r="AE2991" s="113"/>
      <c r="AF2991" s="60"/>
    </row>
    <row r="2992" spans="1:32">
      <c r="A2992" s="99" t="s">
        <v>793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756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916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916</v>
      </c>
      <c r="AD2992" s="48">
        <f>(ROUND(AC2992-AC2991,1)/AC2991)</f>
        <v>0.14499999999999999</v>
      </c>
      <c r="AE2992" s="113"/>
      <c r="AF2992" s="60"/>
    </row>
    <row r="2993" spans="1:32">
      <c r="A2993" s="99" t="s">
        <v>794</v>
      </c>
      <c r="B2993" s="87">
        <v>16</v>
      </c>
      <c r="C2993" s="21" t="s">
        <v>827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560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760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760</v>
      </c>
      <c r="AD2993" s="48">
        <f>(ROUND(AC2993-AC2991,1)/AC2991)</f>
        <v>-0.05</v>
      </c>
      <c r="AE2993" s="113"/>
      <c r="AF2993" s="60"/>
    </row>
    <row r="2994" spans="1:32">
      <c r="A2994" s="99" t="s">
        <v>795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560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760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760</v>
      </c>
      <c r="AD2994" s="48">
        <f>(ROUND(AC2994-AC2991,1)/AC2991)</f>
        <v>-0.05</v>
      </c>
      <c r="AE2994" s="113"/>
      <c r="AF2994" s="60"/>
    </row>
    <row r="2995" spans="1:32">
      <c r="A2995" s="99" t="s">
        <v>796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560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760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760</v>
      </c>
      <c r="AD2995" s="48">
        <f>(ROUND(AC2995-AC2991,1)/AC2991)</f>
        <v>-0.05</v>
      </c>
      <c r="AE2995" s="113"/>
      <c r="AF2995" s="60"/>
    </row>
    <row r="2996" spans="1:32">
      <c r="A2996" s="99" t="s">
        <v>646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560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760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760</v>
      </c>
      <c r="AD2996" s="48">
        <f>(ROUND(AC2996-AC2991,1)/AC2991)</f>
        <v>-0.05</v>
      </c>
      <c r="AE2996" s="113"/>
      <c r="AF2996" s="60"/>
    </row>
    <row r="2997" spans="1:32">
      <c r="A2997" s="99" t="s">
        <v>587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195</v>
      </c>
      <c r="T2997" s="14">
        <f>(O2997/100)*(K2997*$K$9)</f>
        <v>524.70000000000005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260</v>
      </c>
      <c r="Y2997" s="14">
        <f t="shared" si="963"/>
        <v>683.7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943.7</v>
      </c>
      <c r="AD2997" s="48">
        <f>(ROUND(AC2997-AC2991,1)/AC2991)</f>
        <v>0.17962499999999998</v>
      </c>
      <c r="AE2997" s="113"/>
      <c r="AF2997" s="60"/>
    </row>
    <row r="2998" spans="1:32">
      <c r="A2998" s="99" t="s">
        <v>822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318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0</v>
      </c>
      <c r="T2998" s="14">
        <f>(O2998/100)*(K2998*$J$10)</f>
        <v>0</v>
      </c>
      <c r="U2998" s="14">
        <f>(P2998/100)*(K2998*$K$10)+(P2998/100)*(L2998*$L$10)</f>
        <v>0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65</v>
      </c>
      <c r="Y2998" s="14">
        <f t="shared" si="963"/>
        <v>0</v>
      </c>
      <c r="Z2998" s="14">
        <f t="shared" si="964"/>
        <v>318</v>
      </c>
      <c r="AA2998" s="14">
        <f t="shared" si="965"/>
        <v>0</v>
      </c>
      <c r="AB2998" s="14">
        <f t="shared" si="966"/>
        <v>0</v>
      </c>
      <c r="AC2998" s="15">
        <f t="shared" si="967"/>
        <v>383</v>
      </c>
      <c r="AD2998" s="48">
        <f>(ROUND(AC2998-AC2991,1)/AC2991)</f>
        <v>-0.52124999999999999</v>
      </c>
      <c r="AE2998" s="113"/>
      <c r="AF2998" s="60"/>
    </row>
    <row r="2999" spans="1:32">
      <c r="A2999" s="99" t="s">
        <v>823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195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524.70000000000005</v>
      </c>
      <c r="W2999" s="14">
        <f>(R2999/100)*(K2999*$K$11)+(R2999/100)*(L2999*$L$11)</f>
        <v>0</v>
      </c>
      <c r="X2999" s="14">
        <f t="shared" si="962"/>
        <v>260</v>
      </c>
      <c r="Y2999" s="14">
        <f t="shared" si="963"/>
        <v>0</v>
      </c>
      <c r="Z2999" s="14">
        <f t="shared" si="964"/>
        <v>0</v>
      </c>
      <c r="AA2999" s="14">
        <f t="shared" si="965"/>
        <v>683.7</v>
      </c>
      <c r="AB2999" s="14">
        <f t="shared" si="966"/>
        <v>0</v>
      </c>
      <c r="AC2999" s="15">
        <f t="shared" si="967"/>
        <v>943.7</v>
      </c>
      <c r="AD2999" s="48">
        <f>(ROUND(AC2999-AC2991,1)/AC2991)</f>
        <v>0.17962499999999998</v>
      </c>
      <c r="AE2999" s="113"/>
      <c r="AF2999" s="60"/>
    </row>
    <row r="3000" spans="1:32">
      <c r="A3000" s="99" t="s">
        <v>824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195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524.70000000000005</v>
      </c>
      <c r="X3000" s="14">
        <f t="shared" si="962"/>
        <v>260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683.7</v>
      </c>
      <c r="AC3000" s="15">
        <f t="shared" si="967"/>
        <v>943.7</v>
      </c>
      <c r="AD3000" s="48">
        <f>(ROUND(AC3000-AC2991,1)/AC2991)</f>
        <v>0.17962499999999998</v>
      </c>
      <c r="AE3000" s="113"/>
      <c r="AF3000" s="60"/>
    </row>
    <row r="3001" spans="1:32">
      <c r="A3001" s="99" t="s">
        <v>825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837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987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987</v>
      </c>
      <c r="AD3001" s="48">
        <f>(ROUND(AC3001-AC2991,1)/AC2991)</f>
        <v>0.23375000000000001</v>
      </c>
      <c r="AE3001" s="113"/>
      <c r="AF3001" s="60"/>
    </row>
    <row r="3002" spans="1:32">
      <c r="A3002" s="99" t="s">
        <v>826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837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987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987</v>
      </c>
      <c r="AD3002" s="48">
        <f>(ROUND(AC3002-AC2991,1)/AC2991)</f>
        <v>0.23375000000000001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837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987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987</v>
      </c>
      <c r="AD3003" s="48">
        <f>(ROUND(AC3003-AC2991,1)/AC2991)</f>
        <v>0.23375000000000001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752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912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912</v>
      </c>
      <c r="AD3004" s="48">
        <f>(ROUND(AC3004-AC2991,1)/AC2991)</f>
        <v>0.14000000000000001</v>
      </c>
      <c r="AE3004" s="113" t="s">
        <v>792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560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720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720</v>
      </c>
      <c r="AD3005" s="48">
        <f>(ROUND(AC3005-AC2991,1)/AC2991)</f>
        <v>-0.1</v>
      </c>
      <c r="AE3005" s="113"/>
      <c r="AF3005" s="60"/>
    </row>
    <row r="3006" spans="1:32">
      <c r="A3006" s="106" t="s">
        <v>0</v>
      </c>
      <c r="B3006" s="86" t="s">
        <v>1013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525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775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775</v>
      </c>
      <c r="AD3006" s="58">
        <v>0</v>
      </c>
      <c r="AE3006" s="113"/>
      <c r="AF3006" s="60"/>
    </row>
    <row r="3007" spans="1:32">
      <c r="A3007" s="99" t="s">
        <v>793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700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900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900</v>
      </c>
      <c r="AD3007" s="48">
        <f>(ROUND(AC3007-AC3006,1)/AC3006)</f>
        <v>0.16129032258064516</v>
      </c>
      <c r="AE3007" s="113"/>
      <c r="AF3007" s="60"/>
    </row>
    <row r="3008" spans="1:32">
      <c r="A3008" s="99" t="s">
        <v>794</v>
      </c>
      <c r="B3008" s="87">
        <v>0</v>
      </c>
      <c r="C3008" s="21" t="s">
        <v>827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490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740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740</v>
      </c>
      <c r="AD3008" s="48">
        <f>(ROUND(AC3008-AC3006,1)/AC3006)</f>
        <v>-4.5161290322580643E-2</v>
      </c>
      <c r="AE3008" s="113"/>
      <c r="AF3008" s="60"/>
    </row>
    <row r="3009" spans="1:32">
      <c r="A3009" s="99" t="s">
        <v>795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490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740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740</v>
      </c>
      <c r="AD3009" s="48">
        <f>(ROUND(AC3009-AC3006,1)/AC3006)</f>
        <v>-4.5161290322580643E-2</v>
      </c>
      <c r="AE3009" s="113"/>
      <c r="AF3009" s="60"/>
    </row>
    <row r="3010" spans="1:32">
      <c r="A3010" s="99" t="s">
        <v>796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490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740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740</v>
      </c>
      <c r="AD3010" s="48">
        <f>(ROUND(AC3010-AC3006,1)/AC3006)</f>
        <v>-4.5161290322580643E-2</v>
      </c>
      <c r="AE3010" s="113"/>
      <c r="AF3010" s="60"/>
    </row>
    <row r="3011" spans="1:32">
      <c r="A3011" s="99" t="s">
        <v>646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490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740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740</v>
      </c>
      <c r="AD3011" s="48">
        <f>(ROUND(AC3011-AC3006,1)/AC3006)</f>
        <v>-4.5161290322580643E-2</v>
      </c>
      <c r="AE3011" s="113"/>
      <c r="AF3011" s="60"/>
    </row>
    <row r="3012" spans="1:32">
      <c r="A3012" s="99" t="s">
        <v>587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171.99</v>
      </c>
      <c r="T3012" s="14">
        <f>(O3012/100)*(K3012*$K$9)</f>
        <v>468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253.89000000000001</v>
      </c>
      <c r="Y3012" s="14">
        <f t="shared" si="963"/>
        <v>663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916.9</v>
      </c>
      <c r="AD3012" s="48">
        <f>(ROUND(AC3012-AC3006,1)/AC3006)</f>
        <v>0.18309677419354839</v>
      </c>
      <c r="AE3012" s="113"/>
      <c r="AF3012" s="60"/>
    </row>
    <row r="3013" spans="1:32">
      <c r="A3013" s="99" t="s">
        <v>822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390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0</v>
      </c>
      <c r="T3013" s="14">
        <f>(O3013/100)*(K3013*$J$10)</f>
        <v>0</v>
      </c>
      <c r="U3013" s="14">
        <f>(P3013/100)*(K3013*$K$10)+(P3013/100)*(L3013*$L$10)</f>
        <v>0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81.900000000000006</v>
      </c>
      <c r="Y3013" s="14">
        <f t="shared" si="963"/>
        <v>0</v>
      </c>
      <c r="Z3013" s="14">
        <f t="shared" si="964"/>
        <v>390</v>
      </c>
      <c r="AA3013" s="14">
        <f t="shared" si="965"/>
        <v>0</v>
      </c>
      <c r="AB3013" s="14">
        <f t="shared" si="969"/>
        <v>0</v>
      </c>
      <c r="AC3013" s="15">
        <f t="shared" si="968"/>
        <v>471.9</v>
      </c>
      <c r="AD3013" s="48">
        <f>(ROUND(AC3013-AC3006,1)/AC3006)</f>
        <v>-0.39109677419354844</v>
      </c>
      <c r="AE3013" s="113"/>
      <c r="AF3013" s="60"/>
    </row>
    <row r="3014" spans="1:32">
      <c r="A3014" s="99" t="s">
        <v>823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171.99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468</v>
      </c>
      <c r="W3014" s="14">
        <f>(R3014/100)*(K3014*$K$11)+(R3014/100)*(L3014*$L$11)</f>
        <v>0</v>
      </c>
      <c r="X3014" s="14">
        <f t="shared" si="962"/>
        <v>253.89000000000001</v>
      </c>
      <c r="Y3014" s="14">
        <f t="shared" si="963"/>
        <v>0</v>
      </c>
      <c r="Z3014" s="14">
        <f t="shared" si="964"/>
        <v>0</v>
      </c>
      <c r="AA3014" s="14">
        <f t="shared" si="965"/>
        <v>663</v>
      </c>
      <c r="AB3014" s="14">
        <f t="shared" si="969"/>
        <v>0</v>
      </c>
      <c r="AC3014" s="15">
        <f t="shared" si="968"/>
        <v>916.9</v>
      </c>
      <c r="AD3014" s="48">
        <f>(ROUND(AC3014-AC3006,1)/AC3006)</f>
        <v>0.18309677419354839</v>
      </c>
      <c r="AE3014" s="113"/>
      <c r="AF3014" s="60"/>
    </row>
    <row r="3015" spans="1:32">
      <c r="A3015" s="99" t="s">
        <v>824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171.99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468</v>
      </c>
      <c r="X3015" s="14">
        <f t="shared" si="962"/>
        <v>253.89000000000001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663</v>
      </c>
      <c r="AC3015" s="15">
        <f t="shared" si="968"/>
        <v>916.9</v>
      </c>
      <c r="AD3015" s="48">
        <f>(ROUND(AC3015-AC3006,1)/AC3006)</f>
        <v>0.18309677419354839</v>
      </c>
      <c r="AE3015" s="113"/>
      <c r="AF3015" s="60"/>
    </row>
    <row r="3016" spans="1:32">
      <c r="A3016" s="99" t="s">
        <v>825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787.5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975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975</v>
      </c>
      <c r="AD3016" s="48">
        <f>(ROUND(AC3016-AC3006,1)/AC3006)</f>
        <v>0.25806451612903225</v>
      </c>
      <c r="AE3016" s="113"/>
      <c r="AF3016" s="60"/>
    </row>
    <row r="3017" spans="1:32">
      <c r="A3017" s="99" t="s">
        <v>826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787.5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975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975</v>
      </c>
      <c r="AD3017" s="48">
        <f>(ROUND(AC3017-AC3006,1)/AC3006)</f>
        <v>0.25806451612903225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787.5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975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975</v>
      </c>
      <c r="AD3018" s="48">
        <f>(ROUND(AC3018-AC3006,1)/AC3006)</f>
        <v>0.25806451612903225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550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750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750</v>
      </c>
      <c r="AD3019" s="48">
        <f>(ROUND(AC3019-AC3006,1)/AC3006)</f>
        <v>-3.2258064516129031E-2</v>
      </c>
      <c r="AE3019" s="113" t="s">
        <v>792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670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870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870</v>
      </c>
      <c r="AD3020" s="48">
        <f>(ROUND(AC3020-AC3006,1)/AC3006)</f>
        <v>0.12258064516129032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486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666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766</v>
      </c>
      <c r="AD3021" s="58"/>
      <c r="AE3021" s="113"/>
      <c r="AF3021" s="60"/>
    </row>
    <row r="3022" spans="1:32">
      <c r="A3022" s="99" t="s">
        <v>793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665.28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809.28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889.3</v>
      </c>
      <c r="AD3022" s="48">
        <f>(ROUND(AC3022-AC3021,1)/AC3021)</f>
        <v>0.16096605744125325</v>
      </c>
      <c r="AE3022" s="113"/>
      <c r="AF3022" s="60"/>
    </row>
    <row r="3023" spans="1:32">
      <c r="A3023" s="99" t="s">
        <v>794</v>
      </c>
      <c r="B3023" s="91">
        <v>0</v>
      </c>
      <c r="C3023" s="21" t="s">
        <v>827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453.6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633.6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733.6</v>
      </c>
      <c r="AD3023" s="48">
        <f>(ROUND(AC3023-AC3021,1)/AC3021)</f>
        <v>-4.22976501305483E-2</v>
      </c>
      <c r="AE3023" s="113"/>
      <c r="AF3023" s="60"/>
    </row>
    <row r="3024" spans="1:32">
      <c r="A3024" s="99" t="s">
        <v>795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453.6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633.6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733.6</v>
      </c>
      <c r="AD3024" s="48">
        <f>(ROUND(AC3024-AC3021,1)/AC3021)</f>
        <v>-4.22976501305483E-2</v>
      </c>
      <c r="AE3024" s="113"/>
      <c r="AF3024" s="60"/>
    </row>
    <row r="3025" spans="1:32">
      <c r="A3025" s="99" t="s">
        <v>796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453.6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633.6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733.6</v>
      </c>
      <c r="AD3025" s="48">
        <f>(ROUND(AC3025-AC3021,1)/AC3021)</f>
        <v>-4.22976501305483E-2</v>
      </c>
      <c r="AE3025" s="113"/>
      <c r="AF3025" s="60"/>
    </row>
    <row r="3026" spans="1:32">
      <c r="A3026" s="99" t="s">
        <v>646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453.6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633.6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733.6</v>
      </c>
      <c r="AD3026" s="48">
        <f>(ROUND(AC3026-AC3021,1)/AC3021)</f>
        <v>-4.22976501305483E-2</v>
      </c>
      <c r="AE3026" s="113"/>
      <c r="AF3026" s="60"/>
    </row>
    <row r="3027" spans="1:32">
      <c r="A3027" s="99" t="s">
        <v>587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157.94999999999999</v>
      </c>
      <c r="T3027" s="14">
        <f>(O3027/100)*(K3027*$K$9)</f>
        <v>540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216.45</v>
      </c>
      <c r="Y3027" s="14">
        <f t="shared" si="940"/>
        <v>720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936.5</v>
      </c>
      <c r="AD3027" s="48">
        <f>(ROUND(AC3027-AC3021,1)/AC3021)</f>
        <v>0.22258485639686684</v>
      </c>
      <c r="AE3027" s="113"/>
      <c r="AF3027" s="60"/>
    </row>
    <row r="3028" spans="1:32">
      <c r="A3028" s="99" t="s">
        <v>822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360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0</v>
      </c>
      <c r="T3028" s="14">
        <f>(O3028/100)*(K3028*$J$10)</f>
        <v>0</v>
      </c>
      <c r="U3028" s="14">
        <f>(P3028/100)*(K3028*$K$10)+(P3028/100)*(L3028*$L$10)</f>
        <v>0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58.5</v>
      </c>
      <c r="Y3028" s="14">
        <f t="shared" si="940"/>
        <v>0</v>
      </c>
      <c r="Z3028" s="14">
        <f t="shared" si="941"/>
        <v>360</v>
      </c>
      <c r="AA3028" s="14">
        <f t="shared" si="942"/>
        <v>0</v>
      </c>
      <c r="AB3028" s="14">
        <f t="shared" si="972"/>
        <v>0</v>
      </c>
      <c r="AC3028" s="15">
        <f t="shared" si="971"/>
        <v>418.5</v>
      </c>
      <c r="AD3028" s="48">
        <f>(ROUND(AC3028-AC3021,1)/AC3021)</f>
        <v>-0.45365535248041777</v>
      </c>
      <c r="AE3028" s="113"/>
      <c r="AF3028" s="60"/>
    </row>
    <row r="3029" spans="1:32">
      <c r="A3029" s="99" t="s">
        <v>823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157.94999999999999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540</v>
      </c>
      <c r="W3029" s="14">
        <f>(R3029/100)*(K3029*$K$11)+(R3029/100)*(L3029*$L$11)</f>
        <v>0</v>
      </c>
      <c r="X3029" s="14">
        <f t="shared" si="939"/>
        <v>216.45</v>
      </c>
      <c r="Y3029" s="14">
        <f t="shared" si="940"/>
        <v>0</v>
      </c>
      <c r="Z3029" s="14">
        <f t="shared" si="941"/>
        <v>0</v>
      </c>
      <c r="AA3029" s="14">
        <f t="shared" si="942"/>
        <v>720</v>
      </c>
      <c r="AB3029" s="14">
        <f t="shared" si="972"/>
        <v>0</v>
      </c>
      <c r="AC3029" s="15">
        <f t="shared" si="971"/>
        <v>936.5</v>
      </c>
      <c r="AD3029" s="48">
        <f>(ROUND(AC3029-AC3021,1)/AC3021)</f>
        <v>0.22258485639686684</v>
      </c>
      <c r="AE3029" s="113"/>
      <c r="AF3029" s="60"/>
    </row>
    <row r="3030" spans="1:32">
      <c r="A3030" s="99" t="s">
        <v>824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157.94999999999999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540</v>
      </c>
      <c r="X3030" s="14">
        <f t="shared" si="939"/>
        <v>216.45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720</v>
      </c>
      <c r="AC3030" s="15">
        <f t="shared" si="971"/>
        <v>936.5</v>
      </c>
      <c r="AD3030" s="48">
        <f>(ROUND(AC3030-AC3021,1)/AC3021)</f>
        <v>0.22258485639686684</v>
      </c>
      <c r="AE3030" s="113"/>
      <c r="AF3030" s="60"/>
    </row>
    <row r="3031" spans="1:32">
      <c r="A3031" s="99" t="s">
        <v>825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567</v>
      </c>
      <c r="T3031" s="14">
        <f>(O3031/100)*(K3031*$K$13)+(O3031/100)*(M3031*$M$13)</f>
        <v>0</v>
      </c>
      <c r="U3031" s="14">
        <f>(P3031/100)*(K3031*$K$13)+(P3031/100)*(L3031*$L$13)+(P3031/100)*(M3031*$M$13)</f>
        <v>112.5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702</v>
      </c>
      <c r="Y3031" s="14">
        <f t="shared" si="940"/>
        <v>0</v>
      </c>
      <c r="Z3031" s="14">
        <f t="shared" si="941"/>
        <v>187.5</v>
      </c>
      <c r="AA3031" s="14">
        <f t="shared" si="942"/>
        <v>0</v>
      </c>
      <c r="AB3031" s="14">
        <f t="shared" si="972"/>
        <v>0</v>
      </c>
      <c r="AC3031" s="15">
        <f t="shared" si="971"/>
        <v>889.5</v>
      </c>
      <c r="AD3031" s="48">
        <f>(ROUND(AC3031-AC3021,1)/AC3021)</f>
        <v>0.16122715404699739</v>
      </c>
      <c r="AE3031" s="113"/>
      <c r="AF3031" s="60"/>
    </row>
    <row r="3032" spans="1:32">
      <c r="A3032" s="99" t="s">
        <v>826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826.2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988.2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988.2</v>
      </c>
      <c r="AD3032" s="48">
        <f>(ROUND(AC3032-AC3021,1)/AC3021)</f>
        <v>0.2900783289817232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826.2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988.2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988.2</v>
      </c>
      <c r="AD3033" s="48">
        <f>(ROUND(AC3033-AC3021,1)/AC3021)</f>
        <v>0.2900783289817232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540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684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764</v>
      </c>
      <c r="AD3034" s="48">
        <f>(ROUND(AC3034-AC3021,1)/AC3021)</f>
        <v>-2.6109660574412533E-3</v>
      </c>
      <c r="AE3034" s="113" t="s">
        <v>792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658.80000000000007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802.80000000000007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882.8</v>
      </c>
      <c r="AD3035" s="48">
        <f>(ROUND(AC3035-AC3021,1)/AC3021)</f>
        <v>0.15248041775456919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612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816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816</v>
      </c>
      <c r="AD3036" s="58"/>
      <c r="AE3036" s="113"/>
      <c r="AF3036" s="60"/>
    </row>
    <row r="3037" spans="1:32">
      <c r="A3037" s="99" t="s">
        <v>793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759.69600000000014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922.89600000000019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922.9</v>
      </c>
      <c r="AD3037" s="48">
        <f>(ROUND(AC3037-AC3036,1)/AC3036)</f>
        <v>0.13100490196078432</v>
      </c>
      <c r="AE3037" s="113"/>
      <c r="AF3037" s="60"/>
    </row>
    <row r="3038" spans="1:32">
      <c r="A3038" s="99" t="s">
        <v>794</v>
      </c>
      <c r="B3038" s="93">
        <v>0</v>
      </c>
      <c r="C3038" s="21" t="s">
        <v>827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571.20000000000005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775.2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775.2</v>
      </c>
      <c r="AD3038" s="48">
        <f>(ROUND(AC3038-AC3036,1)/AC3036)</f>
        <v>-4.9999999999999996E-2</v>
      </c>
      <c r="AE3038" s="113"/>
      <c r="AF3038" s="60"/>
    </row>
    <row r="3039" spans="1:32">
      <c r="A3039" s="99" t="s">
        <v>795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571.20000000000005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775.2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775.2</v>
      </c>
      <c r="AD3039" s="48">
        <f>(ROUND(AC3039-AC3036,1)/AC3036)</f>
        <v>-4.9999999999999996E-2</v>
      </c>
      <c r="AE3039" s="113"/>
      <c r="AF3039" s="60"/>
    </row>
    <row r="3040" spans="1:32">
      <c r="A3040" s="99" t="s">
        <v>796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571.20000000000005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775.2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775.2</v>
      </c>
      <c r="AD3040" s="48">
        <f>(ROUND(AC3040-AC3036,1)/AC3036)</f>
        <v>-4.9999999999999996E-2</v>
      </c>
      <c r="AE3040" s="113"/>
      <c r="AF3040" s="60"/>
    </row>
    <row r="3041" spans="1:32">
      <c r="A3041" s="99" t="s">
        <v>646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571.20000000000005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775.2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775.2</v>
      </c>
      <c r="AD3041" s="48">
        <f>(ROUND(AC3041-AC3036,1)/AC3036)</f>
        <v>-4.9999999999999996E-2</v>
      </c>
      <c r="AE3041" s="113"/>
      <c r="AF3041" s="60"/>
    </row>
    <row r="3042" spans="1:32">
      <c r="A3042" s="99" t="s">
        <v>587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218.4</v>
      </c>
      <c r="T3042" s="14">
        <f>(O3042/100)*(K3042*$K$9)</f>
        <v>515.16000000000008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291.2</v>
      </c>
      <c r="Y3042" s="14">
        <f t="shared" si="974"/>
        <v>677.16000000000008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968.4</v>
      </c>
      <c r="AD3042" s="48">
        <f>(ROUND(AC3042-AC3036,1)/AC3036)</f>
        <v>0.18676470588235294</v>
      </c>
      <c r="AE3042" s="113"/>
      <c r="AF3042" s="60"/>
    </row>
    <row r="3043" spans="1:32">
      <c r="A3043" s="99" t="s">
        <v>822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324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0</v>
      </c>
      <c r="T3043" s="14">
        <f>(O3043/100)*(K3043*$J$10)</f>
        <v>0</v>
      </c>
      <c r="U3043" s="14">
        <f>(P3043/100)*(K3043*$K$10)+(P3043/100)*(L3043*$L$10)</f>
        <v>0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72.8</v>
      </c>
      <c r="Y3043" s="14">
        <f t="shared" si="974"/>
        <v>0</v>
      </c>
      <c r="Z3043" s="14">
        <f t="shared" si="975"/>
        <v>324</v>
      </c>
      <c r="AA3043" s="14">
        <f t="shared" si="976"/>
        <v>0</v>
      </c>
      <c r="AB3043" s="14">
        <f t="shared" si="978"/>
        <v>0</v>
      </c>
      <c r="AC3043" s="15">
        <f t="shared" si="977"/>
        <v>396.8</v>
      </c>
      <c r="AD3043" s="48">
        <f>(ROUND(AC3043-AC3036,1)/AC3036)</f>
        <v>-0.51372549019607838</v>
      </c>
      <c r="AE3043" s="113"/>
      <c r="AF3043" s="60"/>
    </row>
    <row r="3044" spans="1:32">
      <c r="A3044" s="99" t="s">
        <v>823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218.4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515.16000000000008</v>
      </c>
      <c r="W3044" s="14">
        <f>(R3044/100)*(K3044*$K$11)+(R3044/100)*(L3044*$L$11)</f>
        <v>0</v>
      </c>
      <c r="X3044" s="14">
        <f t="shared" si="973"/>
        <v>291.2</v>
      </c>
      <c r="Y3044" s="14">
        <f t="shared" si="974"/>
        <v>0</v>
      </c>
      <c r="Z3044" s="14">
        <f t="shared" si="975"/>
        <v>0</v>
      </c>
      <c r="AA3044" s="14">
        <f t="shared" si="976"/>
        <v>677.16000000000008</v>
      </c>
      <c r="AB3044" s="14">
        <f t="shared" si="978"/>
        <v>0</v>
      </c>
      <c r="AC3044" s="15">
        <f t="shared" si="977"/>
        <v>968.4</v>
      </c>
      <c r="AD3044" s="48">
        <f>(ROUND(AC3044-AC3036,1)/AC3036)</f>
        <v>0.18676470588235294</v>
      </c>
      <c r="AE3044" s="113"/>
      <c r="AF3044" s="60"/>
    </row>
    <row r="3045" spans="1:32">
      <c r="A3045" s="99" t="s">
        <v>824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218.4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515.16000000000008</v>
      </c>
      <c r="X3045" s="14">
        <f t="shared" si="973"/>
        <v>291.2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677.16000000000008</v>
      </c>
      <c r="AC3045" s="15">
        <f t="shared" si="977"/>
        <v>968.4</v>
      </c>
      <c r="AD3045" s="48">
        <f>(ROUND(AC3045-AC3036,1)/AC3036)</f>
        <v>0.18676470588235294</v>
      </c>
      <c r="AE3045" s="113"/>
      <c r="AF3045" s="60"/>
    </row>
    <row r="3046" spans="1:32">
      <c r="A3046" s="99" t="s">
        <v>825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826.2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979.2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979.2</v>
      </c>
      <c r="AD3046" s="48">
        <f>(ROUND(AC3046-AC3036,1)/AC3036)</f>
        <v>0.19999999999999998</v>
      </c>
      <c r="AE3046" s="113"/>
      <c r="AF3046" s="60"/>
    </row>
    <row r="3047" spans="1:32">
      <c r="A3047" s="99" t="s">
        <v>826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826.2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979.2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979.2</v>
      </c>
      <c r="AD3047" s="48">
        <f>(ROUND(AC3047-AC3036,1)/AC3036)</f>
        <v>0.19999999999999998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826.2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979.2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979.2</v>
      </c>
      <c r="AD3048" s="48">
        <f>(ROUND(AC3048-AC3036,1)/AC3036)</f>
        <v>0.19999999999999998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593.23199999999997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756.43200000000002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756.4</v>
      </c>
      <c r="AD3049" s="48">
        <f>(ROUND(AC3049-AC3036,1)/AC3036)</f>
        <v>-7.3039215686274514E-2</v>
      </c>
      <c r="AE3049" s="113" t="s">
        <v>792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730.32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893.5200000000001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893.5</v>
      </c>
      <c r="AD3050" s="48">
        <f>(ROUND(AC3050-AC3036,1)/AC3036)</f>
        <v>9.4975490196078427E-2</v>
      </c>
      <c r="AE3050" s="113"/>
      <c r="AF3050" s="60"/>
    </row>
    <row r="3051" spans="1:32">
      <c r="A3051" s="106" t="s">
        <v>0</v>
      </c>
      <c r="B3051" s="90" t="s">
        <v>644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387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120</v>
      </c>
      <c r="X3051" s="52">
        <f t="shared" si="939"/>
        <v>559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220</v>
      </c>
      <c r="AC3051" s="53">
        <f>ROUND(X3051+Y3051+Z3051+AA3051+AB3051,1)</f>
        <v>779</v>
      </c>
      <c r="AD3051" s="58"/>
      <c r="AE3051" s="113"/>
      <c r="AF3051" s="60"/>
    </row>
    <row r="3052" spans="1:32">
      <c r="A3052" s="99" t="s">
        <v>793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587.55199999999991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96</v>
      </c>
      <c r="X3052" s="14">
        <f t="shared" si="939"/>
        <v>725.15199999999993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176</v>
      </c>
      <c r="AC3052" s="15">
        <f>ROUND(X3052+Y3052+Z3052+AA3052+AB3052,1)</f>
        <v>901.2</v>
      </c>
      <c r="AD3052" s="48">
        <f>(ROUND(AC3052-AC3051,1)/AC3051)</f>
        <v>0.15686777920410783</v>
      </c>
      <c r="AE3052" s="113"/>
      <c r="AF3052" s="60"/>
    </row>
    <row r="3053" spans="1:32">
      <c r="A3053" s="99" t="s">
        <v>794</v>
      </c>
      <c r="B3053" s="91">
        <v>10</v>
      </c>
      <c r="C3053" s="21" t="s">
        <v>827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361.2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112</v>
      </c>
      <c r="X3053" s="14">
        <f t="shared" si="939"/>
        <v>533.20000000000005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212</v>
      </c>
      <c r="AC3053" s="15">
        <f t="shared" ref="AC3053:AC3065" si="979">ROUND(X3053+Y3053+Z3053+AA3053+AB3053,1)</f>
        <v>745.2</v>
      </c>
      <c r="AD3053" s="48">
        <f>(ROUND(AC3053-AC3051,1)/AC3051)</f>
        <v>-4.338896020539152E-2</v>
      </c>
      <c r="AE3053" s="113"/>
      <c r="AF3053" s="60"/>
    </row>
    <row r="3054" spans="1:32">
      <c r="A3054" s="99" t="s">
        <v>795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361.2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112</v>
      </c>
      <c r="X3054" s="14">
        <f t="shared" si="939"/>
        <v>533.20000000000005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212</v>
      </c>
      <c r="AC3054" s="15">
        <f t="shared" si="979"/>
        <v>745.2</v>
      </c>
      <c r="AD3054" s="48">
        <f>(ROUND(AC3054-AC3051,1)/AC3051)</f>
        <v>-4.338896020539152E-2</v>
      </c>
      <c r="AE3054" s="113"/>
      <c r="AF3054" s="60"/>
    </row>
    <row r="3055" spans="1:32">
      <c r="A3055" s="99" t="s">
        <v>796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361.2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112</v>
      </c>
      <c r="X3055" s="14">
        <f t="shared" si="939"/>
        <v>533.20000000000005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212</v>
      </c>
      <c r="AC3055" s="15">
        <f t="shared" si="979"/>
        <v>745.2</v>
      </c>
      <c r="AD3055" s="48">
        <f>(ROUND(AC3055-AC3051,1)/AC3051)</f>
        <v>-4.338896020539152E-2</v>
      </c>
      <c r="AE3055" s="113"/>
      <c r="AF3055" s="60"/>
    </row>
    <row r="3056" spans="1:32">
      <c r="A3056" s="99" t="s">
        <v>646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361.2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112</v>
      </c>
      <c r="X3056" s="14">
        <f t="shared" si="939"/>
        <v>533.20000000000005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212</v>
      </c>
      <c r="AC3056" s="15">
        <f t="shared" si="979"/>
        <v>745.2</v>
      </c>
      <c r="AD3056" s="48">
        <f>(ROUND(AC3056-AC3051,1)/AC3051)</f>
        <v>-4.338896020539152E-2</v>
      </c>
      <c r="AE3056" s="113"/>
      <c r="AF3056" s="60"/>
    </row>
    <row r="3057" spans="1:32">
      <c r="A3057" s="99" t="s">
        <v>587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125.77499999999999</v>
      </c>
      <c r="T3057" s="14">
        <f>(O3057/100)*(K3057*$K$9)</f>
        <v>594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181.67499999999998</v>
      </c>
      <c r="Y3057" s="14">
        <f t="shared" si="940"/>
        <v>774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955.7</v>
      </c>
      <c r="AD3057" s="48">
        <f>(ROUND(AC3057-AC3051,1)/AC3051)</f>
        <v>0.22682926829268291</v>
      </c>
      <c r="AE3057" s="113"/>
      <c r="AF3057" s="60"/>
    </row>
    <row r="3058" spans="1:32">
      <c r="A3058" s="99" t="s">
        <v>822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360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0</v>
      </c>
      <c r="T3058" s="14">
        <f>(O3058/100)*(K3058*$J$10)</f>
        <v>0</v>
      </c>
      <c r="U3058" s="14">
        <f>(P3058/100)*(K3058*$K$10)+(P3058/100)*(L3058*$L$10)</f>
        <v>0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55.9</v>
      </c>
      <c r="Y3058" s="14">
        <f t="shared" si="940"/>
        <v>0</v>
      </c>
      <c r="Z3058" s="14">
        <f t="shared" si="941"/>
        <v>360</v>
      </c>
      <c r="AA3058" s="14">
        <f t="shared" si="942"/>
        <v>0</v>
      </c>
      <c r="AB3058" s="14">
        <f t="shared" si="980"/>
        <v>0</v>
      </c>
      <c r="AC3058" s="15">
        <f t="shared" si="979"/>
        <v>415.9</v>
      </c>
      <c r="AD3058" s="48">
        <f>(ROUND(AC3058-AC3051,1)/AC3051)</f>
        <v>-0.46611039794608478</v>
      </c>
      <c r="AE3058" s="113"/>
      <c r="AF3058" s="60"/>
    </row>
    <row r="3059" spans="1:32">
      <c r="A3059" s="99" t="s">
        <v>823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125.77499999999999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594</v>
      </c>
      <c r="W3059" s="14">
        <f>(R3059/100)*(K3059*$K$11)+(R3059/100)*(L3059*$L$11)</f>
        <v>0</v>
      </c>
      <c r="X3059" s="14">
        <f t="shared" si="939"/>
        <v>181.67499999999998</v>
      </c>
      <c r="Y3059" s="14">
        <f t="shared" si="940"/>
        <v>0</v>
      </c>
      <c r="Z3059" s="14">
        <f t="shared" si="941"/>
        <v>0</v>
      </c>
      <c r="AA3059" s="14">
        <f t="shared" si="942"/>
        <v>774</v>
      </c>
      <c r="AB3059" s="14">
        <f t="shared" si="980"/>
        <v>0</v>
      </c>
      <c r="AC3059" s="15">
        <f t="shared" si="979"/>
        <v>955.7</v>
      </c>
      <c r="AD3059" s="48">
        <f>(ROUND(AC3059-AC3051,1)/AC3051)</f>
        <v>0.22682926829268291</v>
      </c>
      <c r="AE3059" s="113"/>
      <c r="AF3059" s="60"/>
    </row>
    <row r="3060" spans="1:32">
      <c r="A3060" s="99" t="s">
        <v>824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60</v>
      </c>
      <c r="L3060" s="13">
        <v>60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125.77499999999999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648</v>
      </c>
      <c r="X3060" s="14">
        <f t="shared" si="939"/>
        <v>181.67499999999998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828</v>
      </c>
      <c r="AC3060" s="15">
        <f t="shared" si="979"/>
        <v>1009.7</v>
      </c>
      <c r="AD3060" s="48">
        <f>(ROUND(AC3060-AC3051,1)/AC3051)</f>
        <v>0.29614890885750961</v>
      </c>
      <c r="AE3060" s="113"/>
      <c r="AF3060" s="60"/>
    </row>
    <row r="3061" spans="1:32">
      <c r="A3061" s="99" t="s">
        <v>825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483.75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202.5</v>
      </c>
      <c r="X3061" s="14">
        <f>N3061+S3061</f>
        <v>612.75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277.5</v>
      </c>
      <c r="AC3061" s="15">
        <f t="shared" si="979"/>
        <v>890.3</v>
      </c>
      <c r="AD3061" s="48">
        <f>(ROUND(AC3061-AC3051,1)/AC3051)</f>
        <v>0.14287548138639281</v>
      </c>
      <c r="AE3061" s="113"/>
      <c r="AF3061" s="60"/>
    </row>
    <row r="3062" spans="1:32">
      <c r="A3062" s="99" t="s">
        <v>826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832.5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982.5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982.5</v>
      </c>
      <c r="AD3062" s="48">
        <f>(ROUND(AC3062-AC3051,1)/AC3051)</f>
        <v>0.2612323491655969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832.5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982.5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982.5</v>
      </c>
      <c r="AD3063" s="48">
        <f>(ROUND(AC3063-AC3051,1)/AC3051)</f>
        <v>0.2612323491655969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477.47199999999998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96</v>
      </c>
      <c r="X3064" s="14">
        <f t="shared" si="939"/>
        <v>615.072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176</v>
      </c>
      <c r="AC3064" s="15">
        <f t="shared" si="979"/>
        <v>791.1</v>
      </c>
      <c r="AD3064" s="48">
        <f>(ROUND(AC3064-AC3051,1)/AC3051)</f>
        <v>1.5532734274711168E-2</v>
      </c>
      <c r="AE3064" s="113" t="s">
        <v>792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591.67999999999995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96</v>
      </c>
      <c r="X3065" s="14">
        <f t="shared" si="939"/>
        <v>729.28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176</v>
      </c>
      <c r="AC3065" s="15">
        <f t="shared" si="979"/>
        <v>905.3</v>
      </c>
      <c r="AD3065" s="48">
        <f>(ROUND(AC3065-AC3051,1)/AC3051)</f>
        <v>0.16213093709884466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606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808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808</v>
      </c>
      <c r="AD3066" s="58"/>
      <c r="AE3066" s="113"/>
      <c r="AF3066" s="60"/>
    </row>
    <row r="3067" spans="1:32">
      <c r="A3067" s="99" t="s">
        <v>793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752.24800000000016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913.84800000000018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913.8</v>
      </c>
      <c r="AD3067" s="48">
        <f>(ROUND(AC3067-AC3066,1)/AC3066)</f>
        <v>0.13094059405940595</v>
      </c>
      <c r="AE3067" s="113"/>
      <c r="AF3067" s="60"/>
    </row>
    <row r="3068" spans="1:32">
      <c r="A3068" s="99" t="s">
        <v>794</v>
      </c>
      <c r="B3068" s="93">
        <v>18</v>
      </c>
      <c r="C3068" s="21" t="s">
        <v>827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565.6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767.6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767.6</v>
      </c>
      <c r="AD3068" s="48">
        <f>(ROUND(AC3068-AC3066,1)/AC3066)</f>
        <v>-4.9999999999999996E-2</v>
      </c>
      <c r="AE3068" s="113"/>
      <c r="AF3068" s="60"/>
    </row>
    <row r="3069" spans="1:32">
      <c r="A3069" s="99" t="s">
        <v>795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565.6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767.6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767.6</v>
      </c>
      <c r="AD3069" s="48">
        <f>(ROUND(AC3069-AC3066,1)/AC3066)</f>
        <v>-4.9999999999999996E-2</v>
      </c>
      <c r="AE3069" s="113"/>
      <c r="AF3069" s="60"/>
    </row>
    <row r="3070" spans="1:32">
      <c r="A3070" s="99" t="s">
        <v>796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565.6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767.6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767.6</v>
      </c>
      <c r="AD3070" s="48">
        <f>(ROUND(AC3070-AC3066,1)/AC3066)</f>
        <v>-4.9999999999999996E-2</v>
      </c>
      <c r="AE3070" s="113"/>
      <c r="AF3070" s="60"/>
    </row>
    <row r="3071" spans="1:32">
      <c r="A3071" s="99" t="s">
        <v>646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565.6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767.6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767.6</v>
      </c>
      <c r="AD3071" s="48">
        <f>(ROUND(AC3071-AC3066,1)/AC3066)</f>
        <v>-4.9999999999999996E-2</v>
      </c>
      <c r="AE3071" s="113"/>
      <c r="AF3071" s="60"/>
    </row>
    <row r="3072" spans="1:32">
      <c r="A3072" s="99" t="s">
        <v>587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195</v>
      </c>
      <c r="T3072" s="14">
        <f>(O3072/100)*(K3072*$K$9)</f>
        <v>519.75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260</v>
      </c>
      <c r="Y3072" s="14">
        <f t="shared" si="982"/>
        <v>684.75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944.8</v>
      </c>
      <c r="AD3072" s="48">
        <f>(ROUND(AC3072-AC3066,1)/AC3066)</f>
        <v>0.16930693069306932</v>
      </c>
      <c r="AE3072" s="113"/>
      <c r="AF3072" s="60"/>
    </row>
    <row r="3073" spans="1:32">
      <c r="A3073" s="99" t="s">
        <v>822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330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0</v>
      </c>
      <c r="T3073" s="14">
        <f>(O3073/100)*(K3073*$J$10)</f>
        <v>0</v>
      </c>
      <c r="U3073" s="14">
        <f>(P3073/100)*(K3073*$K$10)+(P3073/100)*(L3073*$L$10)</f>
        <v>0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65</v>
      </c>
      <c r="Y3073" s="14">
        <f t="shared" si="982"/>
        <v>0</v>
      </c>
      <c r="Z3073" s="14">
        <f t="shared" si="983"/>
        <v>330</v>
      </c>
      <c r="AA3073" s="14">
        <f t="shared" si="984"/>
        <v>0</v>
      </c>
      <c r="AB3073" s="14">
        <f t="shared" si="986"/>
        <v>0</v>
      </c>
      <c r="AC3073" s="15">
        <f t="shared" si="985"/>
        <v>395</v>
      </c>
      <c r="AD3073" s="48">
        <f>(ROUND(AC3073-AC3066,1)/AC3066)</f>
        <v>-0.51113861386138615</v>
      </c>
      <c r="AE3073" s="113"/>
      <c r="AF3073" s="60"/>
    </row>
    <row r="3074" spans="1:32">
      <c r="A3074" s="99" t="s">
        <v>823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195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519.75</v>
      </c>
      <c r="W3074" s="14">
        <f>(R3074/100)*(K3074*$K$11)+(R3074/100)*(L3074*$L$11)</f>
        <v>0</v>
      </c>
      <c r="X3074" s="14">
        <f t="shared" si="981"/>
        <v>260</v>
      </c>
      <c r="Y3074" s="14">
        <f t="shared" si="982"/>
        <v>0</v>
      </c>
      <c r="Z3074" s="14">
        <f t="shared" si="983"/>
        <v>0</v>
      </c>
      <c r="AA3074" s="14">
        <f t="shared" si="984"/>
        <v>684.75</v>
      </c>
      <c r="AB3074" s="14">
        <f t="shared" si="986"/>
        <v>0</v>
      </c>
      <c r="AC3074" s="15">
        <f t="shared" si="985"/>
        <v>944.8</v>
      </c>
      <c r="AD3074" s="48">
        <f>(ROUND(AC3074-AC3066,1)/AC3066)</f>
        <v>0.16930693069306932</v>
      </c>
      <c r="AE3074" s="113"/>
      <c r="AF3074" s="60"/>
    </row>
    <row r="3075" spans="1:32">
      <c r="A3075" s="99" t="s">
        <v>824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195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519.75</v>
      </c>
      <c r="X3075" s="14">
        <f t="shared" si="981"/>
        <v>260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684.75</v>
      </c>
      <c r="AC3075" s="15">
        <f t="shared" si="985"/>
        <v>944.8</v>
      </c>
      <c r="AD3075" s="48">
        <f>(ROUND(AC3075-AC3066,1)/AC3066)</f>
        <v>0.16930693069306932</v>
      </c>
      <c r="AE3075" s="113"/>
      <c r="AF3075" s="60"/>
    </row>
    <row r="3076" spans="1:32">
      <c r="A3076" s="99" t="s">
        <v>825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818.09999999999991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969.59999999999991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969.6</v>
      </c>
      <c r="AD3076" s="48">
        <f>(ROUND(AC3076-AC3066,1)/AC3066)</f>
        <v>0.19999999999999998</v>
      </c>
      <c r="AE3076" s="113"/>
      <c r="AF3076" s="60"/>
    </row>
    <row r="3077" spans="1:32">
      <c r="A3077" s="99" t="s">
        <v>826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818.09999999999991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969.59999999999991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969.6</v>
      </c>
      <c r="AD3077" s="48">
        <f>(ROUND(AC3077-AC3066,1)/AC3066)</f>
        <v>0.19999999999999998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818.09999999999991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969.59999999999991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969.6</v>
      </c>
      <c r="AD3078" s="48">
        <f>(ROUND(AC3078-AC3066,1)/AC3066)</f>
        <v>0.19999999999999998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739.32000000000016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900.92000000000019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900.9</v>
      </c>
      <c r="AD3079" s="48">
        <f>(ROUND(AC3079-AC3066,1)/AC3066)</f>
        <v>0.11497524752475248</v>
      </c>
      <c r="AE3079" s="113" t="s">
        <v>792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622.16000000000008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783.7600000000001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783.8</v>
      </c>
      <c r="AD3080" s="48">
        <f>(ROUND(AC3080-AC3066,1)/AC3066)</f>
        <v>-2.9950495049504949E-2</v>
      </c>
      <c r="AE3080" s="113"/>
      <c r="AF3080" s="60"/>
    </row>
    <row r="3081" spans="1:32">
      <c r="A3081" s="106" t="s">
        <v>0</v>
      </c>
      <c r="B3081" s="90" t="s">
        <v>522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627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817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817</v>
      </c>
      <c r="AD3081" s="58"/>
      <c r="AE3081" s="113"/>
      <c r="AF3081" s="60"/>
    </row>
    <row r="3082" spans="1:32">
      <c r="A3082" s="99" t="s">
        <v>793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766.07999999999993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918.07999999999993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918.1</v>
      </c>
      <c r="AD3082" s="48">
        <f>(ROUND(AC3082-AC3081,1)/AC3081)</f>
        <v>0.1237454100367197</v>
      </c>
      <c r="AE3082" s="113"/>
      <c r="AF3082" s="60"/>
    </row>
    <row r="3083" spans="1:32">
      <c r="A3083" s="99" t="s">
        <v>794</v>
      </c>
      <c r="B3083" s="91">
        <v>20</v>
      </c>
      <c r="C3083" s="21" t="s">
        <v>827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585.19999999999993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775.19999999999993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775.2</v>
      </c>
      <c r="AD3083" s="48">
        <f>(ROUND(AC3083-AC3081,1)/AC3081)</f>
        <v>-5.1162790697674418E-2</v>
      </c>
      <c r="AE3083" s="113"/>
      <c r="AF3083" s="60"/>
    </row>
    <row r="3084" spans="1:32">
      <c r="A3084" s="99" t="s">
        <v>795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585.19999999999993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775.19999999999993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775.2</v>
      </c>
      <c r="AD3084" s="48">
        <f>(ROUND(AC3084-AC3081,1)/AC3081)</f>
        <v>-5.1162790697674418E-2</v>
      </c>
      <c r="AE3084" s="113"/>
      <c r="AF3084" s="60"/>
    </row>
    <row r="3085" spans="1:32">
      <c r="A3085" s="99" t="s">
        <v>796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585.19999999999993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775.19999999999993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775.2</v>
      </c>
      <c r="AD3085" s="48">
        <f>(ROUND(AC3085-AC3081,1)/AC3081)</f>
        <v>-5.1162790697674418E-2</v>
      </c>
      <c r="AE3085" s="113"/>
      <c r="AF3085" s="60"/>
    </row>
    <row r="3086" spans="1:32">
      <c r="A3086" s="99" t="s">
        <v>646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585.19999999999993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775.19999999999993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775.2</v>
      </c>
      <c r="AD3086" s="48">
        <f>(ROUND(AC3086-AC3081,1)/AC3081)</f>
        <v>-5.1162790697674418E-2</v>
      </c>
      <c r="AE3086" s="113"/>
      <c r="AF3086" s="60"/>
    </row>
    <row r="3087" spans="1:32">
      <c r="A3087" s="99" t="s">
        <v>587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205.92000000000002</v>
      </c>
      <c r="T3087" s="14">
        <f>(O3087/100)*(K3087*$K$9)</f>
        <v>532.44000000000005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268.32000000000005</v>
      </c>
      <c r="Y3087" s="14">
        <f t="shared" si="940"/>
        <v>685.44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953.8</v>
      </c>
      <c r="AD3087" s="48">
        <f>(ROUND(AC3087-AC3081,1)/AC3081)</f>
        <v>0.1674418604651163</v>
      </c>
      <c r="AE3087" s="113"/>
      <c r="AF3087" s="60"/>
    </row>
    <row r="3088" spans="1:32">
      <c r="A3088" s="99" t="s">
        <v>822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306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0</v>
      </c>
      <c r="T3088" s="14">
        <f>(O3088/100)*(K3088*$J$10)</f>
        <v>0</v>
      </c>
      <c r="U3088" s="14">
        <f>(P3088/100)*(K3088*$K$10)+(P3088/100)*(L3088*$L$10)</f>
        <v>0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62.400000000000006</v>
      </c>
      <c r="Y3088" s="14">
        <f t="shared" si="940"/>
        <v>0</v>
      </c>
      <c r="Z3088" s="14">
        <f t="shared" si="941"/>
        <v>306</v>
      </c>
      <c r="AA3088" s="14">
        <f t="shared" si="942"/>
        <v>0</v>
      </c>
      <c r="AB3088" s="14">
        <f t="shared" si="988"/>
        <v>0</v>
      </c>
      <c r="AC3088" s="15">
        <f t="shared" si="987"/>
        <v>368.4</v>
      </c>
      <c r="AD3088" s="48">
        <f>(ROUND(AC3088-AC3081,1)/AC3081)</f>
        <v>-0.5490820073439413</v>
      </c>
      <c r="AE3088" s="113"/>
      <c r="AF3088" s="60"/>
    </row>
    <row r="3089" spans="1:32">
      <c r="A3089" s="99" t="s">
        <v>823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205.92000000000002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532.44000000000005</v>
      </c>
      <c r="W3089" s="14">
        <f>(R3089/100)*(K3089*$K$11)+(R3089/100)*(L3089*$L$11)</f>
        <v>0</v>
      </c>
      <c r="X3089" s="14">
        <f t="shared" si="939"/>
        <v>268.32000000000005</v>
      </c>
      <c r="Y3089" s="14">
        <f t="shared" si="940"/>
        <v>0</v>
      </c>
      <c r="Z3089" s="14">
        <f t="shared" si="941"/>
        <v>0</v>
      </c>
      <c r="AA3089" s="14">
        <f t="shared" si="942"/>
        <v>685.44</v>
      </c>
      <c r="AB3089" s="14">
        <f t="shared" si="988"/>
        <v>0</v>
      </c>
      <c r="AC3089" s="15">
        <f t="shared" si="987"/>
        <v>953.8</v>
      </c>
      <c r="AD3089" s="48">
        <f>(ROUND(AC3089-AC3081,1)/AC3081)</f>
        <v>0.1674418604651163</v>
      </c>
      <c r="AE3089" s="113"/>
      <c r="AF3089" s="60"/>
    </row>
    <row r="3090" spans="1:32">
      <c r="A3090" s="99" t="s">
        <v>824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205.92000000000002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532.44000000000005</v>
      </c>
      <c r="X3090" s="14">
        <f t="shared" si="939"/>
        <v>268.32000000000005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685.44</v>
      </c>
      <c r="AC3090" s="15">
        <f t="shared" si="987"/>
        <v>953.8</v>
      </c>
      <c r="AD3090" s="48">
        <f>(ROUND(AC3090-AC3081,1)/AC3081)</f>
        <v>0.1674418604651163</v>
      </c>
      <c r="AE3090" s="113"/>
      <c r="AF3090" s="60"/>
    </row>
    <row r="3091" spans="1:32">
      <c r="A3091" s="99" t="s">
        <v>825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833.625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976.125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976.1</v>
      </c>
      <c r="AD3091" s="48">
        <f>(ROUND(AC3091-AC3081,1)/AC3081)</f>
        <v>0.19473684210526315</v>
      </c>
      <c r="AE3091" s="113"/>
      <c r="AF3091" s="60"/>
    </row>
    <row r="3092" spans="1:32">
      <c r="A3092" s="99" t="s">
        <v>826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833.625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976.125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976.1</v>
      </c>
      <c r="AD3092" s="48">
        <f>(ROUND(AC3092-AC3081,1)/AC3081)</f>
        <v>0.19473684210526315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833.625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976.125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976.1</v>
      </c>
      <c r="AD3093" s="48">
        <f>(ROUND(AC3093-AC3081,1)/AC3081)</f>
        <v>0.19473684210526315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729.6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881.6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881.6</v>
      </c>
      <c r="AD3094" s="48">
        <f>(ROUND(AC3094-AC3081,1)/AC3081)</f>
        <v>7.9069767441860464E-2</v>
      </c>
      <c r="AE3094" s="113" t="s">
        <v>792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607.24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759.24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759.2</v>
      </c>
      <c r="AD3095" s="48">
        <f>(ROUND(AC3095-AC3081,1)/AC3081)</f>
        <v>-7.0746634026927782E-2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378</v>
      </c>
      <c r="T3096" s="52">
        <f>(O3096/100)*(K3096*$K$3)</f>
        <v>0</v>
      </c>
      <c r="U3096" s="52">
        <f>(P3096/100)*(K3096*$K$3)+(P3096/100)*(L3096*$L$3)</f>
        <v>120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558</v>
      </c>
      <c r="Y3096" s="52">
        <f t="shared" si="940"/>
        <v>0</v>
      </c>
      <c r="Z3096" s="52">
        <f t="shared" si="941"/>
        <v>220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778</v>
      </c>
      <c r="AD3096" s="58"/>
      <c r="AE3096" s="113"/>
      <c r="AF3096" s="60"/>
    </row>
    <row r="3097" spans="1:32">
      <c r="A3097" s="99" t="s">
        <v>793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579.6</v>
      </c>
      <c r="T3097" s="14">
        <f>(O3097/100)*(K3097*$K$4)</f>
        <v>0</v>
      </c>
      <c r="U3097" s="14">
        <f>(P3097/100)*(K3097*$K$4)+(P3097/100)*(L3097*$L$4)</f>
        <v>96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723.6</v>
      </c>
      <c r="Y3097" s="14">
        <f t="shared" ref="Y3097:Y3110" si="990">O3097+T3097</f>
        <v>0</v>
      </c>
      <c r="Z3097" s="14">
        <f t="shared" ref="Z3097:Z3110" si="991">P3097+U3097</f>
        <v>176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899.6</v>
      </c>
      <c r="AD3097" s="48">
        <f>(ROUND(AC3097-AC3096,1)/AC3096)</f>
        <v>0.15629820051413881</v>
      </c>
      <c r="AE3097" s="113"/>
      <c r="AF3097" s="60"/>
    </row>
    <row r="3098" spans="1:32">
      <c r="A3098" s="99" t="s">
        <v>794</v>
      </c>
      <c r="B3098" s="93">
        <v>10</v>
      </c>
      <c r="C3098" s="21" t="s">
        <v>827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352.8</v>
      </c>
      <c r="T3098" s="14">
        <f>(O3098/100)*(K3098*$K$5)</f>
        <v>0</v>
      </c>
      <c r="U3098" s="14">
        <f>(P3098/100)*(K3098*$K$5)+(P3098/100)*(L3098*$L$5)</f>
        <v>112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532.79999999999995</v>
      </c>
      <c r="Y3098" s="14">
        <f t="shared" si="990"/>
        <v>0</v>
      </c>
      <c r="Z3098" s="14">
        <f t="shared" si="991"/>
        <v>212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744.8</v>
      </c>
      <c r="AD3098" s="48">
        <f>(ROUND(AC3098-AC3096,1)/AC3096)</f>
        <v>-4.2673521850899745E-2</v>
      </c>
      <c r="AE3098" s="113"/>
      <c r="AF3098" s="60"/>
    </row>
    <row r="3099" spans="1:32">
      <c r="A3099" s="99" t="s">
        <v>795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352.8</v>
      </c>
      <c r="T3099" s="14">
        <f>(O3099/100)*(K3099*$K$6)</f>
        <v>0</v>
      </c>
      <c r="U3099" s="14">
        <f>(P3099/100)*(K3099*$K$6)+(P3099/100)*(L3099*$L$6)</f>
        <v>112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532.79999999999995</v>
      </c>
      <c r="Y3099" s="14">
        <f t="shared" si="990"/>
        <v>0</v>
      </c>
      <c r="Z3099" s="14">
        <f t="shared" si="991"/>
        <v>212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744.8</v>
      </c>
      <c r="AD3099" s="48">
        <f>(ROUND(AC3099-AC3096,1)/AC3096)</f>
        <v>-4.2673521850899745E-2</v>
      </c>
      <c r="AE3099" s="113"/>
      <c r="AF3099" s="60"/>
    </row>
    <row r="3100" spans="1:32">
      <c r="A3100" s="99" t="s">
        <v>796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352.8</v>
      </c>
      <c r="T3100" s="14">
        <f>(O3100/100)*(K3100*$K$7)</f>
        <v>0</v>
      </c>
      <c r="U3100" s="14">
        <f>(P3100/100)*(K3100*$K$7)+(P3100/100)*(L3100*$L$7)</f>
        <v>112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532.79999999999995</v>
      </c>
      <c r="Y3100" s="14">
        <f t="shared" si="990"/>
        <v>0</v>
      </c>
      <c r="Z3100" s="14">
        <f t="shared" si="991"/>
        <v>212</v>
      </c>
      <c r="AA3100" s="14">
        <f t="shared" si="992"/>
        <v>0</v>
      </c>
      <c r="AB3100" s="14">
        <f t="shared" si="994"/>
        <v>0</v>
      </c>
      <c r="AC3100" s="15">
        <f t="shared" si="993"/>
        <v>744.8</v>
      </c>
      <c r="AD3100" s="48">
        <f>(ROUND(AC3100-AC3096,1)/AC3096)</f>
        <v>-4.2673521850899745E-2</v>
      </c>
      <c r="AE3100" s="113"/>
      <c r="AF3100" s="60"/>
    </row>
    <row r="3101" spans="1:32">
      <c r="A3101" s="99" t="s">
        <v>646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352.8</v>
      </c>
      <c r="T3101" s="14">
        <f>(O3101/100)*(K3101*$K$8)</f>
        <v>0</v>
      </c>
      <c r="U3101" s="14">
        <f>(P3101/100)*(K3101*$K$8)+(P3101/100)*(L3101*$L$8)</f>
        <v>112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532.79999999999995</v>
      </c>
      <c r="Y3101" s="14">
        <f t="shared" si="990"/>
        <v>0</v>
      </c>
      <c r="Z3101" s="14">
        <f t="shared" si="991"/>
        <v>212</v>
      </c>
      <c r="AA3101" s="14">
        <f t="shared" si="992"/>
        <v>0</v>
      </c>
      <c r="AB3101" s="14">
        <f t="shared" si="994"/>
        <v>0</v>
      </c>
      <c r="AC3101" s="15">
        <f t="shared" si="993"/>
        <v>744.8</v>
      </c>
      <c r="AD3101" s="48">
        <f>(ROUND(AC3101-AC3096,1)/AC3096)</f>
        <v>-4.2673521850899745E-2</v>
      </c>
      <c r="AE3101" s="113"/>
      <c r="AF3101" s="60"/>
    </row>
    <row r="3102" spans="1:32">
      <c r="A3102" s="99" t="s">
        <v>587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136.5</v>
      </c>
      <c r="T3102" s="14">
        <f>(O3102/100)*(K3102*$K$9)</f>
        <v>594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201.5</v>
      </c>
      <c r="Y3102" s="14">
        <f t="shared" si="990"/>
        <v>774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975.5</v>
      </c>
      <c r="AD3102" s="48">
        <f>(ROUND(AC3102-AC3096,1)/AC3096)</f>
        <v>0.25385604113110538</v>
      </c>
      <c r="AE3102" s="113"/>
      <c r="AF3102" s="60"/>
    </row>
    <row r="3103" spans="1:32">
      <c r="A3103" s="99" t="s">
        <v>822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360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0</v>
      </c>
      <c r="T3103" s="14">
        <f>(O3103/100)*(K3103*$J$10)</f>
        <v>0</v>
      </c>
      <c r="U3103" s="14">
        <f>(P3103/100)*(K3103*$K$10)+(P3103/100)*(L3103*$L$10)</f>
        <v>0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65</v>
      </c>
      <c r="Y3103" s="14">
        <f t="shared" si="990"/>
        <v>0</v>
      </c>
      <c r="Z3103" s="14">
        <f t="shared" si="991"/>
        <v>360</v>
      </c>
      <c r="AA3103" s="14">
        <f t="shared" si="992"/>
        <v>0</v>
      </c>
      <c r="AB3103" s="14">
        <f t="shared" si="994"/>
        <v>0</v>
      </c>
      <c r="AC3103" s="15">
        <f t="shared" si="993"/>
        <v>425</v>
      </c>
      <c r="AD3103" s="48">
        <f>(ROUND(AC3103-AC3096,1)/AC3096)</f>
        <v>-0.45372750642673521</v>
      </c>
      <c r="AE3103" s="113"/>
      <c r="AF3103" s="60"/>
    </row>
    <row r="3104" spans="1:32">
      <c r="A3104" s="99" t="s">
        <v>823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136.5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594</v>
      </c>
      <c r="W3104" s="14">
        <f>(R3104/100)*(K3104*$K$11)+(R3104/100)*(L3104*$L$11)</f>
        <v>0</v>
      </c>
      <c r="X3104" s="14">
        <f t="shared" si="989"/>
        <v>201.5</v>
      </c>
      <c r="Y3104" s="14">
        <f t="shared" si="990"/>
        <v>0</v>
      </c>
      <c r="Z3104" s="14">
        <f t="shared" si="991"/>
        <v>0</v>
      </c>
      <c r="AA3104" s="14">
        <f t="shared" si="992"/>
        <v>774</v>
      </c>
      <c r="AB3104" s="14">
        <f t="shared" si="994"/>
        <v>0</v>
      </c>
      <c r="AC3104" s="15">
        <f t="shared" si="993"/>
        <v>975.5</v>
      </c>
      <c r="AD3104" s="48">
        <f>(ROUND(AC3104-AC3096,1)/AC3096)</f>
        <v>0.25385604113110538</v>
      </c>
      <c r="AE3104" s="113"/>
      <c r="AF3104" s="60"/>
    </row>
    <row r="3105" spans="1:32">
      <c r="A3105" s="99" t="s">
        <v>824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136.5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594</v>
      </c>
      <c r="X3105" s="14">
        <f t="shared" si="989"/>
        <v>201.5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774</v>
      </c>
      <c r="AC3105" s="15">
        <f t="shared" si="993"/>
        <v>975.5</v>
      </c>
      <c r="AD3105" s="48">
        <f>(ROUND(AC3105-AC3096,1)/AC3096)</f>
        <v>0.25385604113110538</v>
      </c>
      <c r="AE3105" s="113"/>
      <c r="AF3105" s="60"/>
    </row>
    <row r="3106" spans="1:32">
      <c r="A3106" s="99" t="s">
        <v>825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486</v>
      </c>
      <c r="T3106" s="14">
        <f>(O3106/100)*(K3106*$K$13)+(O3106/100)*(M3106*$M$13)</f>
        <v>0</v>
      </c>
      <c r="U3106" s="14">
        <f>(P3106/100)*(K3106*$K$13)+(P3106/100)*(L3106*$L$13)+(P3106/100)*(M3106*$M$13)</f>
        <v>202.5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621</v>
      </c>
      <c r="Y3106" s="14">
        <f t="shared" si="990"/>
        <v>0</v>
      </c>
      <c r="Z3106" s="14">
        <f t="shared" si="991"/>
        <v>277.5</v>
      </c>
      <c r="AA3106" s="14">
        <f t="shared" si="992"/>
        <v>0</v>
      </c>
      <c r="AB3106" s="14">
        <f t="shared" si="994"/>
        <v>0</v>
      </c>
      <c r="AC3106" s="15">
        <f t="shared" si="993"/>
        <v>898.5</v>
      </c>
      <c r="AD3106" s="48">
        <f>(ROUND(AC3106-AC3096,1)/AC3096)</f>
        <v>0.15488431876606684</v>
      </c>
      <c r="AE3106" s="113"/>
      <c r="AF3106" s="60"/>
    </row>
    <row r="3107" spans="1:32">
      <c r="A3107" s="99" t="s">
        <v>826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842.40000000000009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998.40000000000009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998.4</v>
      </c>
      <c r="AD3107" s="48">
        <f>(ROUND(AC3107-AC3096,1)/AC3096)</f>
        <v>0.2832904884318766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842.40000000000009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998.40000000000009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998.4</v>
      </c>
      <c r="AD3108" s="48">
        <f>(ROUND(AC3108-AC3096,1)/AC3096)</f>
        <v>0.2832904884318766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493.2</v>
      </c>
      <c r="T3109" s="14">
        <f>(O3109/100)*(K3109*$K$16)</f>
        <v>0</v>
      </c>
      <c r="U3109" s="14">
        <f>(P3109/100)*(K3109*$K$16)+(P3109/100)*(L3109*$L$16)</f>
        <v>96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637.20000000000005</v>
      </c>
      <c r="Y3109" s="14">
        <f t="shared" si="990"/>
        <v>0</v>
      </c>
      <c r="Z3109" s="14">
        <f t="shared" si="991"/>
        <v>176</v>
      </c>
      <c r="AA3109" s="14">
        <f t="shared" si="992"/>
        <v>0</v>
      </c>
      <c r="AB3109" s="14">
        <f t="shared" si="994"/>
        <v>0</v>
      </c>
      <c r="AC3109" s="15">
        <f t="shared" si="993"/>
        <v>813.2</v>
      </c>
      <c r="AD3109" s="48">
        <f>(ROUND(AC3109-AC3096,1)/AC3096)</f>
        <v>4.5244215938303342E-2</v>
      </c>
      <c r="AE3109" s="113" t="s">
        <v>792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611.99999999999989</v>
      </c>
      <c r="T3110" s="14">
        <f>(O3110/100)*(K3110*$K$17)</f>
        <v>0</v>
      </c>
      <c r="U3110" s="14">
        <f>(P3110/100)*(K3110*$K$17)+(P3110/100)*(L3110*$L$17)</f>
        <v>96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755.99999999999989</v>
      </c>
      <c r="Y3110" s="14">
        <f t="shared" si="990"/>
        <v>0</v>
      </c>
      <c r="Z3110" s="14">
        <f t="shared" si="991"/>
        <v>176</v>
      </c>
      <c r="AA3110" s="14">
        <f t="shared" si="992"/>
        <v>0</v>
      </c>
      <c r="AB3110" s="14">
        <f t="shared" si="994"/>
        <v>0</v>
      </c>
      <c r="AC3110" s="15">
        <f t="shared" si="993"/>
        <v>932</v>
      </c>
      <c r="AD3110" s="48">
        <f>(ROUND(AC3110-AC3096,1)/AC3096)</f>
        <v>0.19794344473007713</v>
      </c>
      <c r="AE3110" s="113"/>
      <c r="AF3110" s="60"/>
    </row>
    <row r="3111" spans="1:32">
      <c r="A3111" s="106" t="s">
        <v>0</v>
      </c>
      <c r="B3111" s="90" t="s">
        <v>521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618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824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824</v>
      </c>
      <c r="AD3111" s="58"/>
      <c r="AE3111" s="113"/>
      <c r="AF3111" s="60"/>
    </row>
    <row r="3112" spans="1:32">
      <c r="A3112" s="99" t="s">
        <v>793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865.2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1030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1030</v>
      </c>
      <c r="AD3112" s="48">
        <f>(ROUND(AC3112-AC3111,1)/AC3111)</f>
        <v>0.25</v>
      </c>
      <c r="AE3112" s="113"/>
      <c r="AF3112" s="60"/>
    </row>
    <row r="3113" spans="1:32">
      <c r="A3113" s="99" t="s">
        <v>794</v>
      </c>
      <c r="B3113" s="91">
        <v>20</v>
      </c>
      <c r="C3113" s="21" t="s">
        <v>827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576.80000000000007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782.80000000000007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782.8</v>
      </c>
      <c r="AD3113" s="48">
        <f>(ROUND(AC3113-AC3111,1)/AC3111)</f>
        <v>-0.05</v>
      </c>
      <c r="AE3113" s="113"/>
      <c r="AF3113" s="60"/>
    </row>
    <row r="3114" spans="1:32">
      <c r="A3114" s="99" t="s">
        <v>795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576.80000000000007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782.80000000000007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782.8</v>
      </c>
      <c r="AD3114" s="48">
        <f>(ROUND(AC3114-AC3111,1)/AC3111)</f>
        <v>-0.05</v>
      </c>
      <c r="AE3114" s="113"/>
      <c r="AF3114" s="60"/>
    </row>
    <row r="3115" spans="1:32">
      <c r="A3115" s="99" t="s">
        <v>796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576.80000000000007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782.80000000000007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782.8</v>
      </c>
      <c r="AD3115" s="48">
        <f>(ROUND(AC3115-AC3111,1)/AC3111)</f>
        <v>-0.05</v>
      </c>
      <c r="AE3115" s="113"/>
      <c r="AF3115" s="60"/>
    </row>
    <row r="3116" spans="1:32">
      <c r="A3116" s="99" t="s">
        <v>646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576.80000000000007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782.80000000000007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782.8</v>
      </c>
      <c r="AD3116" s="48">
        <f>(ROUND(AC3116-AC3111,1)/AC3111)</f>
        <v>-0.05</v>
      </c>
      <c r="AE3116" s="113"/>
      <c r="AF3116" s="60"/>
    </row>
    <row r="3117" spans="1:32">
      <c r="A3117" s="99" t="s">
        <v>587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202.8</v>
      </c>
      <c r="T3117" s="14">
        <f>(O3117/100)*(K3117*$K$9)</f>
        <v>529.19999999999993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270.40000000000003</v>
      </c>
      <c r="Y3117" s="14">
        <f t="shared" si="996"/>
        <v>697.19999999999993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967.6</v>
      </c>
      <c r="AD3117" s="48">
        <f>(ROUND(AC3117-AC3111,1)/AC3111)</f>
        <v>0.17427184466019416</v>
      </c>
      <c r="AE3117" s="113"/>
      <c r="AF3117" s="60"/>
    </row>
    <row r="3118" spans="1:32">
      <c r="A3118" s="99" t="s">
        <v>822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336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0</v>
      </c>
      <c r="T3118" s="14">
        <f>(O3118/100)*(K3118*$J$10)</f>
        <v>0</v>
      </c>
      <c r="U3118" s="14">
        <f>(P3118/100)*(K3118*$K$10)+(P3118/100)*(L3118*$L$10)</f>
        <v>0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67.600000000000009</v>
      </c>
      <c r="Y3118" s="14">
        <f t="shared" si="996"/>
        <v>0</v>
      </c>
      <c r="Z3118" s="14">
        <f t="shared" si="997"/>
        <v>336</v>
      </c>
      <c r="AA3118" s="14">
        <f t="shared" si="998"/>
        <v>0</v>
      </c>
      <c r="AB3118" s="14">
        <f t="shared" si="1000"/>
        <v>0</v>
      </c>
      <c r="AC3118" s="15">
        <f t="shared" si="999"/>
        <v>403.6</v>
      </c>
      <c r="AD3118" s="48">
        <f>(ROUND(AC3118-AC3111,1)/AC3111)</f>
        <v>-0.51019417475728157</v>
      </c>
      <c r="AE3118" s="113"/>
      <c r="AF3118" s="60"/>
    </row>
    <row r="3119" spans="1:32">
      <c r="A3119" s="99" t="s">
        <v>823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202.8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529.19999999999993</v>
      </c>
      <c r="W3119" s="14">
        <f>(R3119/100)*(K3119*$K$11)+(R3119/100)*(L3119*$L$11)</f>
        <v>0</v>
      </c>
      <c r="X3119" s="14">
        <f t="shared" si="995"/>
        <v>270.40000000000003</v>
      </c>
      <c r="Y3119" s="14">
        <f t="shared" si="996"/>
        <v>0</v>
      </c>
      <c r="Z3119" s="14">
        <f t="shared" si="997"/>
        <v>0</v>
      </c>
      <c r="AA3119" s="14">
        <f t="shared" si="998"/>
        <v>697.19999999999993</v>
      </c>
      <c r="AB3119" s="14">
        <f t="shared" si="1000"/>
        <v>0</v>
      </c>
      <c r="AC3119" s="15">
        <f t="shared" si="999"/>
        <v>967.6</v>
      </c>
      <c r="AD3119" s="48">
        <f>(ROUND(AC3119-AC3111,1)/AC3111)</f>
        <v>0.17427184466019416</v>
      </c>
      <c r="AE3119" s="113"/>
      <c r="AF3119" s="60"/>
    </row>
    <row r="3120" spans="1:32">
      <c r="A3120" s="99" t="s">
        <v>824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202.8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529.19999999999993</v>
      </c>
      <c r="X3120" s="14">
        <f t="shared" si="995"/>
        <v>270.40000000000003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697.19999999999993</v>
      </c>
      <c r="AC3120" s="15">
        <f t="shared" si="999"/>
        <v>967.6</v>
      </c>
      <c r="AD3120" s="48">
        <f>(ROUND(AC3120-AC3111,1)/AC3111)</f>
        <v>0.17427184466019416</v>
      </c>
      <c r="AE3120" s="113"/>
      <c r="AF3120" s="60"/>
    </row>
    <row r="3121" spans="1:32">
      <c r="A3121" s="99" t="s">
        <v>825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834.3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988.8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988.8</v>
      </c>
      <c r="AD3121" s="48">
        <f>(ROUND(AC3121-AC3111,1)/AC3111)</f>
        <v>0.2</v>
      </c>
      <c r="AE3121" s="113"/>
      <c r="AF3121" s="60"/>
    </row>
    <row r="3122" spans="1:32">
      <c r="A3122" s="99" t="s">
        <v>826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834.3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988.8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988.8</v>
      </c>
      <c r="AD3122" s="48">
        <f>(ROUND(AC3122-AC3111,1)/AC3111)</f>
        <v>0.2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834.3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988.8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988.8</v>
      </c>
      <c r="AD3123" s="48">
        <f>(ROUND(AC3123-AC3111,1)/AC3111)</f>
        <v>0.2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690.51200000000006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855.31200000000013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855.3</v>
      </c>
      <c r="AD3124" s="48">
        <f>(ROUND(AC3124-AC3111,1)/AC3111)</f>
        <v>3.7985436893203883E-2</v>
      </c>
      <c r="AE3124" s="113" t="s">
        <v>792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690.51200000000006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855.31200000000013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855.3</v>
      </c>
      <c r="AD3125" s="48">
        <f>(ROUND(AC3125-AC3111,1)/AC3111)</f>
        <v>3.7985436893203883E-2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75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306</v>
      </c>
      <c r="T3126" s="52">
        <f>(O3126/100)*(K3126*$K$3)</f>
        <v>270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476</v>
      </c>
      <c r="Y3126" s="52">
        <f t="shared" ref="Y3126:Y3155" si="1002">O3126+T3126</f>
        <v>390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866</v>
      </c>
      <c r="AD3126" s="58"/>
      <c r="AE3126" s="113"/>
      <c r="AF3126" s="60"/>
    </row>
    <row r="3127" spans="1:32">
      <c r="A3127" s="99" t="s">
        <v>793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75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618.80000000000007</v>
      </c>
      <c r="T3127" s="14">
        <f>(O3127/100)*(K3127*$K$4)</f>
        <v>216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754.80000000000007</v>
      </c>
      <c r="Y3127" s="14">
        <f t="shared" si="1002"/>
        <v>312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1066.8</v>
      </c>
      <c r="AD3127" s="48">
        <f>(ROUND(AC3127-AC3126,1)/AC3126)</f>
        <v>0.23187066974595844</v>
      </c>
      <c r="AE3127" s="113"/>
      <c r="AF3127" s="60"/>
    </row>
    <row r="3128" spans="1:32">
      <c r="A3128" s="99" t="s">
        <v>794</v>
      </c>
      <c r="B3128" s="93">
        <v>10</v>
      </c>
      <c r="C3128" s="21" t="s">
        <v>827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75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285.59999999999997</v>
      </c>
      <c r="T3128" s="14">
        <f>(O3128/100)*(K3128*$K$5)</f>
        <v>252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455.59999999999997</v>
      </c>
      <c r="Y3128" s="14">
        <f t="shared" si="1002"/>
        <v>372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827.6</v>
      </c>
      <c r="AD3128" s="48">
        <f>(ROUND(AC3128-AC3126,1)/AC3126)</f>
        <v>-4.4341801385681293E-2</v>
      </c>
      <c r="AE3128" s="113"/>
      <c r="AF3128" s="60"/>
    </row>
    <row r="3129" spans="1:32">
      <c r="A3129" s="99" t="s">
        <v>795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75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285.59999999999997</v>
      </c>
      <c r="T3129" s="14">
        <f>(O3129/100)*(K3129*$K$6)</f>
        <v>252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455.59999999999997</v>
      </c>
      <c r="Y3129" s="14">
        <f t="shared" si="1002"/>
        <v>372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827.6</v>
      </c>
      <c r="AD3129" s="48">
        <f>(ROUND(AC3129-AC3126,1)/AC3126)</f>
        <v>-4.4341801385681293E-2</v>
      </c>
      <c r="AE3129" s="113"/>
      <c r="AF3129" s="60"/>
    </row>
    <row r="3130" spans="1:32">
      <c r="A3130" s="99" t="s">
        <v>796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75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285.59999999999997</v>
      </c>
      <c r="T3130" s="14">
        <f>(O3130/100)*(K3130*$K$7)</f>
        <v>252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455.59999999999997</v>
      </c>
      <c r="Y3130" s="14">
        <f t="shared" si="1002"/>
        <v>372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827.6</v>
      </c>
      <c r="AD3130" s="48">
        <f>(ROUND(AC3130-AC3126,1)/AC3126)</f>
        <v>-4.4341801385681293E-2</v>
      </c>
      <c r="AE3130" s="113"/>
      <c r="AF3130" s="60"/>
    </row>
    <row r="3131" spans="1:32">
      <c r="A3131" s="99" t="s">
        <v>646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75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285.59999999999997</v>
      </c>
      <c r="T3131" s="14">
        <f>(O3131/100)*(K3131*$K$8)</f>
        <v>252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455.59999999999997</v>
      </c>
      <c r="Y3131" s="14">
        <f t="shared" si="1002"/>
        <v>372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827.6</v>
      </c>
      <c r="AD3131" s="48">
        <f>(ROUND(AC3131-AC3126,1)/AC3126)</f>
        <v>-4.4341801385681293E-2</v>
      </c>
      <c r="AE3131" s="113"/>
      <c r="AF3131" s="60"/>
    </row>
    <row r="3132" spans="1:32">
      <c r="A3132" s="99" t="s">
        <v>587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75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98.28</v>
      </c>
      <c r="T3132" s="14">
        <f>(O3132/100)*(K3132*$K$9)</f>
        <v>675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152.88</v>
      </c>
      <c r="Y3132" s="14">
        <f t="shared" si="1002"/>
        <v>975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1127.9000000000001</v>
      </c>
      <c r="AD3132" s="48">
        <f>(ROUND(AC3132-AC3126,1)/AC3126)</f>
        <v>0.30242494226327943</v>
      </c>
      <c r="AE3132" s="113"/>
      <c r="AF3132" s="60"/>
    </row>
    <row r="3133" spans="1:32">
      <c r="A3133" s="99" t="s">
        <v>822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37.5</v>
      </c>
      <c r="L3133" s="13">
        <v>37.5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600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0</v>
      </c>
      <c r="T3133" s="14">
        <f>(O3133/100)*(K3133*$J$10)</f>
        <v>0</v>
      </c>
      <c r="U3133" s="14">
        <f>(P3133/100)*(K3133*$K$10)+(P3133/100)*(L3133*$L$10)</f>
        <v>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54.6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654.6</v>
      </c>
      <c r="AD3133" s="48">
        <f>(ROUND(AC3133-AC3126,1)/AC3126)</f>
        <v>-0.2441108545034642</v>
      </c>
      <c r="AE3133" s="113"/>
      <c r="AF3133" s="60"/>
    </row>
    <row r="3134" spans="1:32">
      <c r="A3134" s="99" t="s">
        <v>823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75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98.28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675</v>
      </c>
      <c r="W3134" s="14">
        <f>(R3134/100)*(K3134*$K$11)+(R3134/100)*(L3134*$L$11)</f>
        <v>0</v>
      </c>
      <c r="X3134" s="14">
        <f t="shared" si="1001"/>
        <v>152.88</v>
      </c>
      <c r="Y3134" s="14">
        <f t="shared" si="1002"/>
        <v>0</v>
      </c>
      <c r="Z3134" s="14">
        <f t="shared" si="1003"/>
        <v>0</v>
      </c>
      <c r="AA3134" s="14">
        <f t="shared" si="1004"/>
        <v>975</v>
      </c>
      <c r="AB3134" s="14">
        <f t="shared" si="1006"/>
        <v>0</v>
      </c>
      <c r="AC3134" s="15">
        <f t="shared" si="1005"/>
        <v>1127.9000000000001</v>
      </c>
      <c r="AD3134" s="48">
        <f>(ROUND(AC3134-AC3126,1)/AC3126)</f>
        <v>0.30242494226327943</v>
      </c>
      <c r="AE3134" s="113"/>
      <c r="AF3134" s="60"/>
    </row>
    <row r="3135" spans="1:32">
      <c r="A3135" s="99" t="s">
        <v>824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37.5</v>
      </c>
      <c r="L3135" s="13">
        <v>37.5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98.28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675</v>
      </c>
      <c r="X3135" s="14">
        <f t="shared" si="1001"/>
        <v>152.88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975</v>
      </c>
      <c r="AC3135" s="15">
        <f t="shared" si="1005"/>
        <v>1127.9000000000001</v>
      </c>
      <c r="AD3135" s="48">
        <f>(ROUND(AC3135-AC3126,1)/AC3126)</f>
        <v>0.30242494226327943</v>
      </c>
      <c r="AE3135" s="113"/>
      <c r="AF3135" s="60"/>
    </row>
    <row r="3136" spans="1:32">
      <c r="A3136" s="99" t="s">
        <v>825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75</v>
      </c>
      <c r="L3136" s="13">
        <v>0</v>
      </c>
      <c r="M3136" s="13">
        <v>40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540</v>
      </c>
      <c r="T3136" s="14">
        <f>(O3136/100)*(K3136*$K$13)+(O3136/100)*(M3136*$M$13)</f>
        <v>310.5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720</v>
      </c>
      <c r="Y3136" s="14">
        <f t="shared" si="1002"/>
        <v>400.5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1120.5</v>
      </c>
      <c r="AD3136" s="48">
        <f>(ROUND(AC3136-AC3126,1)/AC3126)</f>
        <v>0.29387990762124711</v>
      </c>
      <c r="AE3136" s="113"/>
      <c r="AF3136" s="60"/>
    </row>
    <row r="3137" spans="1:32">
      <c r="A3137" s="99" t="s">
        <v>826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75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911.25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1136.25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1136.3</v>
      </c>
      <c r="AD3137" s="48">
        <f>(ROUND(AC3137-AC3126,1)/AC3126)</f>
        <v>0.31212471131639724</v>
      </c>
      <c r="AE3137" s="111"/>
      <c r="AF3137" s="60"/>
    </row>
    <row r="3138" spans="1:32">
      <c r="A3138" s="99"/>
      <c r="B3138" s="93" t="s">
        <v>866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75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911.25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1136.25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1136.3</v>
      </c>
      <c r="AD3138" s="48">
        <f>(ROUND(AC3138-AC3126,1)/AC3126)</f>
        <v>0.31212471131639724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75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469.20000000000005</v>
      </c>
      <c r="T3139" s="14">
        <f>(O3139/100)*(K3139*$K$16)</f>
        <v>216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605.20000000000005</v>
      </c>
      <c r="Y3139" s="14">
        <f t="shared" si="1002"/>
        <v>312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917.2</v>
      </c>
      <c r="AD3139" s="48">
        <f>(ROUND(AC3139-AC3126,1)/AC3126)</f>
        <v>5.9122401847575064E-2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75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469.20000000000005</v>
      </c>
      <c r="T3140" s="14">
        <f>(O3140/100)*(K3140*$K$17)</f>
        <v>216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605.20000000000005</v>
      </c>
      <c r="Y3140" s="14">
        <f t="shared" si="1002"/>
        <v>312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917.2</v>
      </c>
      <c r="AD3140" s="48">
        <f>(ROUND(AC3140-AC3126,1)/AC3126)</f>
        <v>5.9122401847575064E-2</v>
      </c>
      <c r="AE3140" s="113" t="s">
        <v>792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537.6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793.6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793.6</v>
      </c>
      <c r="AD3141" s="58"/>
      <c r="AE3141" s="113"/>
      <c r="AF3141" s="60"/>
    </row>
    <row r="3142" spans="1:32">
      <c r="A3142" s="99" t="s">
        <v>793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680.96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885.76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885.8</v>
      </c>
      <c r="AD3142" s="48">
        <f>(ROUND(AC3142-AC3141,1)/AC3141)</f>
        <v>0.11617943548387097</v>
      </c>
      <c r="AE3142" s="113"/>
      <c r="AF3142" s="60"/>
    </row>
    <row r="3143" spans="1:32">
      <c r="A3143" s="99" t="s">
        <v>794</v>
      </c>
      <c r="B3143" s="91">
        <v>0</v>
      </c>
      <c r="C3143" s="21" t="s">
        <v>827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501.76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757.76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757.8</v>
      </c>
      <c r="AD3143" s="48">
        <f>(ROUND(AC3143-AC3141,1)/AC3141)</f>
        <v>-4.5110887096774188E-2</v>
      </c>
      <c r="AE3143" s="113"/>
      <c r="AF3143" s="60"/>
    </row>
    <row r="3144" spans="1:32">
      <c r="A3144" s="99" t="s">
        <v>795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501.76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757.76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757.8</v>
      </c>
      <c r="AD3144" s="48">
        <f>(ROUND(AC3144-AC3141,1)/AC3141)</f>
        <v>-4.5110887096774188E-2</v>
      </c>
      <c r="AE3144" s="113"/>
      <c r="AF3144" s="60"/>
    </row>
    <row r="3145" spans="1:32">
      <c r="A3145" s="99" t="s">
        <v>796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501.76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757.76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757.8</v>
      </c>
      <c r="AD3145" s="48">
        <f>(ROUND(AC3145-AC3141,1)/AC3141)</f>
        <v>-4.5110887096774188E-2</v>
      </c>
      <c r="AE3145" s="113"/>
      <c r="AF3145" s="60"/>
    </row>
    <row r="3146" spans="1:32">
      <c r="A3146" s="99" t="s">
        <v>646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501.76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757.76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757.8</v>
      </c>
      <c r="AD3146" s="48">
        <f>(ROUND(AC3146-AC3141,1)/AC3141)</f>
        <v>-4.5110887096774188E-2</v>
      </c>
      <c r="AE3146" s="113"/>
      <c r="AF3146" s="60"/>
    </row>
    <row r="3147" spans="1:32">
      <c r="A3147" s="99" t="s">
        <v>587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174.72000000000003</v>
      </c>
      <c r="T3147" s="14">
        <f>(O3147/100)*(K3147*$K$9)</f>
        <v>472.5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257.92</v>
      </c>
      <c r="Y3147" s="14">
        <f t="shared" si="1002"/>
        <v>682.5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940.4</v>
      </c>
      <c r="AD3147" s="48">
        <f>(ROUND(AC3147-AC3141,1)/AC3141)</f>
        <v>0.18497983870967744</v>
      </c>
      <c r="AE3147" s="113"/>
      <c r="AF3147" s="60"/>
    </row>
    <row r="3148" spans="1:32">
      <c r="A3148" s="99" t="s">
        <v>822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420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0</v>
      </c>
      <c r="T3148" s="14">
        <f>(O3148/100)*(K3148*$J$10)</f>
        <v>0</v>
      </c>
      <c r="U3148" s="14">
        <f>(P3148/100)*(K3148*$K$10)+(P3148/100)*(L3148*$L$10)</f>
        <v>0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83.2</v>
      </c>
      <c r="Y3148" s="14">
        <f t="shared" si="1002"/>
        <v>0</v>
      </c>
      <c r="Z3148" s="14">
        <f t="shared" si="1003"/>
        <v>420</v>
      </c>
      <c r="AA3148" s="14">
        <f t="shared" si="1004"/>
        <v>0</v>
      </c>
      <c r="AB3148" s="14">
        <f t="shared" si="1008"/>
        <v>0</v>
      </c>
      <c r="AC3148" s="15">
        <f t="shared" si="1007"/>
        <v>503.2</v>
      </c>
      <c r="AD3148" s="48">
        <f>(ROUND(AC3148-AC3141,1)/AC3141)</f>
        <v>-0.36592741935483869</v>
      </c>
      <c r="AE3148" s="113"/>
      <c r="AF3148" s="60"/>
    </row>
    <row r="3149" spans="1:32">
      <c r="A3149" s="99" t="s">
        <v>823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174.72000000000003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472.5</v>
      </c>
      <c r="W3149" s="14">
        <f>(R3149/100)*(K3149*$K$11)+(R3149/100)*(L3149*$L$11)</f>
        <v>0</v>
      </c>
      <c r="X3149" s="14">
        <f t="shared" si="1001"/>
        <v>257.92</v>
      </c>
      <c r="Y3149" s="14">
        <f t="shared" si="1002"/>
        <v>0</v>
      </c>
      <c r="Z3149" s="14">
        <f t="shared" si="1003"/>
        <v>0</v>
      </c>
      <c r="AA3149" s="14">
        <f t="shared" si="1004"/>
        <v>682.5</v>
      </c>
      <c r="AB3149" s="14">
        <f t="shared" si="1008"/>
        <v>0</v>
      </c>
      <c r="AC3149" s="15">
        <f t="shared" si="1007"/>
        <v>940.4</v>
      </c>
      <c r="AD3149" s="48">
        <f>(ROUND(AC3149-AC3141,1)/AC3141)</f>
        <v>0.18497983870967744</v>
      </c>
      <c r="AE3149" s="113"/>
      <c r="AF3149" s="60"/>
    </row>
    <row r="3150" spans="1:32">
      <c r="A3150" s="99" t="s">
        <v>824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174.72000000000003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472.5</v>
      </c>
      <c r="X3150" s="14">
        <f t="shared" si="1001"/>
        <v>257.92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682.5</v>
      </c>
      <c r="AC3150" s="15">
        <f t="shared" si="1007"/>
        <v>940.4</v>
      </c>
      <c r="AD3150" s="48">
        <f>(ROUND(AC3150-AC3141,1)/AC3141)</f>
        <v>0.18497983870967744</v>
      </c>
      <c r="AE3150" s="113"/>
      <c r="AF3150" s="60"/>
    </row>
    <row r="3151" spans="1:32">
      <c r="A3151" s="99" t="s">
        <v>825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777.59999999999991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969.59999999999991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969.6</v>
      </c>
      <c r="AD3151" s="48">
        <f>(ROUND(AC3151-AC3141,1)/AC3141)</f>
        <v>0.22177419354838709</v>
      </c>
      <c r="AE3151" s="113"/>
      <c r="AF3151" s="60"/>
    </row>
    <row r="3152" spans="1:32">
      <c r="A3152" s="99" t="s">
        <v>826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777.59999999999991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969.59999999999991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969.6</v>
      </c>
      <c r="AD3152" s="48">
        <f>(ROUND(AC3152-AC3141,1)/AC3141)</f>
        <v>0.22177419354838709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777.59999999999991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969.59999999999991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969.6</v>
      </c>
      <c r="AD3153" s="48">
        <f>(ROUND(AC3153-AC3141,1)/AC3141)</f>
        <v>0.22177419354838709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546.81600000000003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751.61599999999999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751.6</v>
      </c>
      <c r="AD3154" s="48">
        <f>(ROUND(AC3154-AC3141,1)/AC3141)</f>
        <v>-5.2923387096774195E-2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711.68000000000006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916.48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916.5</v>
      </c>
      <c r="AD3155" s="48">
        <f>(ROUND(AC3155-AC3141,1)/AC3141)</f>
        <v>0.15486391129032259</v>
      </c>
      <c r="AE3155" s="113" t="s">
        <v>792</v>
      </c>
      <c r="AF3155" s="60"/>
    </row>
    <row r="3156" spans="1:32">
      <c r="A3156" s="107"/>
      <c r="B3156" s="152" t="s">
        <v>416</v>
      </c>
      <c r="C3156" s="152"/>
      <c r="D3156" s="152"/>
      <c r="E3156" s="152"/>
      <c r="F3156" s="152"/>
      <c r="G3156" s="152"/>
      <c r="H3156" s="152"/>
      <c r="I3156" s="152"/>
      <c r="J3156" s="152"/>
      <c r="K3156" s="152"/>
      <c r="L3156" s="152"/>
      <c r="M3156" s="152"/>
      <c r="N3156" s="152"/>
      <c r="O3156" s="152"/>
      <c r="P3156" s="152"/>
      <c r="Q3156" s="152"/>
      <c r="R3156" s="152"/>
      <c r="S3156" s="152"/>
      <c r="T3156" s="152"/>
      <c r="U3156" s="152"/>
      <c r="V3156" s="152"/>
      <c r="W3156" s="152"/>
      <c r="X3156" s="152"/>
      <c r="Y3156" s="152"/>
      <c r="Z3156" s="152"/>
      <c r="AA3156" s="152"/>
      <c r="AB3156" s="152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445.20000000000005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657.2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657.2</v>
      </c>
      <c r="AD3157" s="48">
        <v>0</v>
      </c>
      <c r="AE3157" s="113"/>
      <c r="AF3157" s="60"/>
    </row>
    <row r="3158" spans="1:32">
      <c r="A3158" s="99" t="s">
        <v>793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587.6640000000001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757.26400000000012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757.3</v>
      </c>
      <c r="AD3158" s="48">
        <f>(ROUND(AC3158-AC3157,1)/AC3157)</f>
        <v>0.15231284236153375</v>
      </c>
      <c r="AE3158" s="113"/>
      <c r="AF3158" s="60"/>
    </row>
    <row r="3159" spans="1:32">
      <c r="A3159" s="99" t="s">
        <v>794</v>
      </c>
      <c r="B3159" s="87">
        <v>10</v>
      </c>
      <c r="C3159" s="21" t="s">
        <v>827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415.52000000000004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627.52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627.5</v>
      </c>
      <c r="AD3159" s="48">
        <f>(ROUND(AC3159-AC3157,1)/AC3157)</f>
        <v>-4.519172245891661E-2</v>
      </c>
      <c r="AE3159" s="113"/>
      <c r="AF3159" s="60"/>
    </row>
    <row r="3160" spans="1:32">
      <c r="A3160" s="99" t="s">
        <v>795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415.52000000000004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627.52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627.5</v>
      </c>
      <c r="AD3160" s="48">
        <f>(ROUND(AC3160-AC3157,1)/AC3157)</f>
        <v>-4.519172245891661E-2</v>
      </c>
      <c r="AE3160" s="113"/>
      <c r="AF3160" s="60"/>
    </row>
    <row r="3161" spans="1:32">
      <c r="A3161" s="99" t="s">
        <v>796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415.52000000000004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627.52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627.5</v>
      </c>
      <c r="AD3161" s="48">
        <f>(ROUND(AC3161-AC3157,1)/AC3157)</f>
        <v>-4.519172245891661E-2</v>
      </c>
      <c r="AE3161" s="113"/>
      <c r="AF3161" s="60"/>
    </row>
    <row r="3162" spans="1:32">
      <c r="A3162" s="99" t="s">
        <v>646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415.52000000000004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627.52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627.5</v>
      </c>
      <c r="AD3162" s="48">
        <f>(ROUND(AC3162-AC3157,1)/AC3157)</f>
        <v>-4.519172245891661E-2</v>
      </c>
      <c r="AE3162" s="113"/>
      <c r="AF3162" s="60"/>
    </row>
    <row r="3163" spans="1:32">
      <c r="A3163" s="99" t="s">
        <v>587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144.69</v>
      </c>
      <c r="T3163" s="14">
        <f>(O3163/100)*(K3163*$K$9)</f>
        <v>388.125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213.59</v>
      </c>
      <c r="Y3163" s="14">
        <f t="shared" si="1010"/>
        <v>560.625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774.2</v>
      </c>
      <c r="AD3163" s="48">
        <f>(ROUND(AC3163-AC3157,1)/AC3157)</f>
        <v>0.17802799756542909</v>
      </c>
      <c r="AE3163" s="113"/>
      <c r="AF3163" s="60"/>
    </row>
    <row r="3164" spans="1:32">
      <c r="A3164" s="99" t="s">
        <v>822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345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0</v>
      </c>
      <c r="T3164" s="14">
        <f>(O3164/100)*(K3164*$J$10)</f>
        <v>0</v>
      </c>
      <c r="U3164" s="14">
        <f>(P3164/100)*(K3164*$K$10)+(P3164/100)*(L3164*$L$10)</f>
        <v>0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68.900000000000006</v>
      </c>
      <c r="Y3164" s="14">
        <f t="shared" si="1010"/>
        <v>0</v>
      </c>
      <c r="Z3164" s="14">
        <f t="shared" si="1011"/>
        <v>345</v>
      </c>
      <c r="AA3164" s="14">
        <f t="shared" si="1012"/>
        <v>0</v>
      </c>
      <c r="AB3164" s="14">
        <f t="shared" si="1014"/>
        <v>0</v>
      </c>
      <c r="AC3164" s="15">
        <f t="shared" si="1013"/>
        <v>413.9</v>
      </c>
      <c r="AD3164" s="48">
        <f>(ROUND(AC3164-AC3157,1)/AC3157)</f>
        <v>-0.37020693852708458</v>
      </c>
      <c r="AE3164" s="113"/>
      <c r="AF3164" s="60"/>
    </row>
    <row r="3165" spans="1:32">
      <c r="A3165" s="99" t="s">
        <v>823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144.69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388.125</v>
      </c>
      <c r="W3165" s="14">
        <f>(R3165/100)*(K3165*$K$11)+(R3165/100)*(L3165*$L$11)</f>
        <v>0</v>
      </c>
      <c r="X3165" s="14">
        <f t="shared" si="1009"/>
        <v>213.59</v>
      </c>
      <c r="Y3165" s="14">
        <f t="shared" si="1010"/>
        <v>0</v>
      </c>
      <c r="Z3165" s="14">
        <f t="shared" si="1011"/>
        <v>0</v>
      </c>
      <c r="AA3165" s="14">
        <f t="shared" si="1012"/>
        <v>560.625</v>
      </c>
      <c r="AB3165" s="14">
        <f t="shared" si="1014"/>
        <v>0</v>
      </c>
      <c r="AC3165" s="15">
        <f t="shared" si="1013"/>
        <v>774.2</v>
      </c>
      <c r="AD3165" s="48">
        <f>(ROUND(AC3165-AC3157,1)/AC3157)</f>
        <v>0.17802799756542909</v>
      </c>
      <c r="AE3165" s="113"/>
      <c r="AF3165" s="60"/>
    </row>
    <row r="3166" spans="1:32">
      <c r="A3166" s="99" t="s">
        <v>824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144.69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388.125</v>
      </c>
      <c r="X3166" s="14">
        <f t="shared" si="1009"/>
        <v>213.59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560.625</v>
      </c>
      <c r="AC3166" s="15">
        <f t="shared" si="1013"/>
        <v>774.2</v>
      </c>
      <c r="AD3166" s="48">
        <f>(ROUND(AC3166-AC3157,1)/AC3157)</f>
        <v>0.17802799756542909</v>
      </c>
      <c r="AE3166" s="113"/>
      <c r="AF3166" s="60"/>
    </row>
    <row r="3167" spans="1:32">
      <c r="A3167" s="99" t="s">
        <v>825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643.95000000000005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802.95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803</v>
      </c>
      <c r="AD3167" s="48">
        <f>(ROUND(AC3167-AC3157,1)/AC3157)</f>
        <v>0.22185027388922701</v>
      </c>
      <c r="AE3167" s="113"/>
      <c r="AF3167" s="60"/>
    </row>
    <row r="3168" spans="1:32">
      <c r="A3168" s="99" t="s">
        <v>826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643.95000000000005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802.95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803</v>
      </c>
      <c r="AD3168" s="48">
        <f>(ROUND(AC3168-AC3157,1)/AC3157)</f>
        <v>0.22185027388922701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643.95000000000005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802.95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803</v>
      </c>
      <c r="AD3169" s="48">
        <f>(ROUND(AC3169-AC3157,1)/AC3157)</f>
        <v>0.22185027388922701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452.83200000000005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622.43200000000002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622.4</v>
      </c>
      <c r="AD3170" s="48">
        <f>(ROUND(AC3170-AC3157,1)/AC3157)</f>
        <v>-5.2951917224589161E-2</v>
      </c>
      <c r="AE3170" s="113" t="s">
        <v>792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589.36000000000013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758.96000000000015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759</v>
      </c>
      <c r="AD3171" s="48">
        <f>(ROUND(AC3171-AC3157,1)/AC3157)</f>
        <v>0.15489957395009127</v>
      </c>
      <c r="AE3171" s="113"/>
      <c r="AF3171" s="60"/>
    </row>
    <row r="3172" spans="1:32">
      <c r="A3172" s="107"/>
      <c r="B3172" s="152" t="s">
        <v>138</v>
      </c>
      <c r="C3172" s="152"/>
      <c r="D3172" s="152"/>
      <c r="E3172" s="152"/>
      <c r="F3172" s="152"/>
      <c r="G3172" s="152"/>
      <c r="H3172" s="152"/>
      <c r="I3172" s="152"/>
      <c r="J3172" s="152"/>
      <c r="K3172" s="152"/>
      <c r="L3172" s="152"/>
      <c r="M3172" s="152"/>
      <c r="N3172" s="152"/>
      <c r="O3172" s="152"/>
      <c r="P3172" s="152"/>
      <c r="Q3172" s="152"/>
      <c r="R3172" s="152"/>
      <c r="S3172" s="152"/>
      <c r="T3172" s="152"/>
      <c r="U3172" s="152"/>
      <c r="V3172" s="152"/>
      <c r="W3172" s="152"/>
      <c r="X3172" s="152"/>
      <c r="Y3172" s="152"/>
      <c r="Z3172" s="152"/>
      <c r="AA3172" s="152"/>
      <c r="AB3172" s="152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739.2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1047.2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1047.2</v>
      </c>
      <c r="AD3173" s="48">
        <v>0</v>
      </c>
      <c r="AE3173" s="113"/>
      <c r="AF3173" s="60"/>
    </row>
    <row r="3174" spans="1:32">
      <c r="A3174" s="99" t="s">
        <v>793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948.64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1195.04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1195</v>
      </c>
      <c r="AD3174" s="48">
        <f>(ROUND(AC3174-AC3173,1)/AC3173)</f>
        <v>0.14113827349121466</v>
      </c>
      <c r="AE3174" s="113"/>
      <c r="AF3174" s="60"/>
    </row>
    <row r="3175" spans="1:32">
      <c r="A3175" s="99" t="s">
        <v>794</v>
      </c>
      <c r="B3175" s="87">
        <v>0</v>
      </c>
      <c r="C3175" s="21" t="s">
        <v>827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689.92000000000007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997.92000000000007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997.9</v>
      </c>
      <c r="AD3175" s="48">
        <f>(ROUND(AC3175-AC3173,1)/AC3173)</f>
        <v>-4.7077922077922073E-2</v>
      </c>
      <c r="AE3175" s="113"/>
      <c r="AF3175" s="60"/>
    </row>
    <row r="3176" spans="1:32">
      <c r="A3176" s="99" t="s">
        <v>795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689.92000000000007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997.92000000000007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997.9</v>
      </c>
      <c r="AD3176" s="48">
        <f>(ROUND(AC3176-AC3173,1)/AC3173)</f>
        <v>-4.7077922077922073E-2</v>
      </c>
      <c r="AE3176" s="113"/>
      <c r="AF3176" s="60"/>
    </row>
    <row r="3177" spans="1:32">
      <c r="A3177" s="99" t="s">
        <v>796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689.92000000000007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997.92000000000007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997.9</v>
      </c>
      <c r="AD3177" s="48">
        <f>(ROUND(AC3177-AC3173,1)/AC3173)</f>
        <v>-4.7077922077922073E-2</v>
      </c>
      <c r="AE3177" s="113"/>
      <c r="AF3177" s="60"/>
    </row>
    <row r="3178" spans="1:32">
      <c r="A3178" s="99" t="s">
        <v>646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689.92000000000007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997.92000000000007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997.9</v>
      </c>
      <c r="AD3178" s="48">
        <f>(ROUND(AC3178-AC3173,1)/AC3173)</f>
        <v>-4.7077922077922073E-2</v>
      </c>
      <c r="AE3178" s="113"/>
      <c r="AF3178" s="60"/>
    </row>
    <row r="3179" spans="1:32">
      <c r="A3179" s="99" t="s">
        <v>587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237.12</v>
      </c>
      <c r="T3179" s="14">
        <f>(O3179/100)*(K3179*$K$9)</f>
        <v>650.25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335.92</v>
      </c>
      <c r="Y3179" s="14">
        <f t="shared" si="1016"/>
        <v>905.25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1241.2</v>
      </c>
      <c r="AD3179" s="48">
        <f>(ROUND(AC3179-AC3173,1)/AC3173)</f>
        <v>0.1852559205500382</v>
      </c>
      <c r="AE3179" s="113"/>
      <c r="AF3179" s="60"/>
    </row>
    <row r="3180" spans="1:32">
      <c r="A3180" s="99" t="s">
        <v>822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510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0</v>
      </c>
      <c r="T3180" s="14">
        <f>(O3180/100)*(K3180*$J$10)</f>
        <v>0</v>
      </c>
      <c r="U3180" s="14">
        <f>(P3180/100)*(K3180*$K$10)+(P3180/100)*(L3180*$L$10)</f>
        <v>0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98.8</v>
      </c>
      <c r="Y3180" s="14">
        <f t="shared" si="1016"/>
        <v>0</v>
      </c>
      <c r="Z3180" s="14">
        <f t="shared" si="1017"/>
        <v>510</v>
      </c>
      <c r="AA3180" s="14">
        <f t="shared" si="1018"/>
        <v>0</v>
      </c>
      <c r="AB3180" s="14">
        <f t="shared" si="1020"/>
        <v>0</v>
      </c>
      <c r="AC3180" s="15">
        <f t="shared" si="1019"/>
        <v>608.79999999999995</v>
      </c>
      <c r="AD3180" s="48">
        <f>(ROUND(AC3180-AC3173,1)/AC3173)</f>
        <v>-0.41864018334606568</v>
      </c>
      <c r="AE3180" s="113"/>
      <c r="AF3180" s="60"/>
    </row>
    <row r="3181" spans="1:32">
      <c r="A3181" s="99" t="s">
        <v>823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237.12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650.25</v>
      </c>
      <c r="W3181" s="14">
        <f>(R3181/100)*(K3181*$K$11)+(R3181/100)*(L3181*$L$11)</f>
        <v>0</v>
      </c>
      <c r="X3181" s="14">
        <f t="shared" si="1015"/>
        <v>335.92</v>
      </c>
      <c r="Y3181" s="14">
        <f t="shared" si="1016"/>
        <v>0</v>
      </c>
      <c r="Z3181" s="14">
        <f t="shared" si="1017"/>
        <v>0</v>
      </c>
      <c r="AA3181" s="14">
        <f t="shared" si="1018"/>
        <v>905.25</v>
      </c>
      <c r="AB3181" s="14">
        <f t="shared" si="1020"/>
        <v>0</v>
      </c>
      <c r="AC3181" s="15">
        <f t="shared" si="1019"/>
        <v>1241.2</v>
      </c>
      <c r="AD3181" s="48">
        <f>(ROUND(AC3181-AC3173,1)/AC3173)</f>
        <v>0.1852559205500382</v>
      </c>
      <c r="AE3181" s="113"/>
      <c r="AF3181" s="60"/>
    </row>
    <row r="3182" spans="1:32">
      <c r="A3182" s="99" t="s">
        <v>824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237.12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650.25</v>
      </c>
      <c r="X3182" s="14">
        <f t="shared" si="1015"/>
        <v>335.92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905.25</v>
      </c>
      <c r="AC3182" s="15">
        <f t="shared" si="1019"/>
        <v>1241.2</v>
      </c>
      <c r="AD3182" s="48">
        <f>(ROUND(AC3182-AC3173,1)/AC3173)</f>
        <v>0.1852559205500382</v>
      </c>
      <c r="AE3182" s="113"/>
      <c r="AF3182" s="60"/>
    </row>
    <row r="3183" spans="1:32">
      <c r="A3183" s="99" t="s">
        <v>825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1039.5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1270.5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1270.5</v>
      </c>
      <c r="AD3183" s="48">
        <f>(ROUND(AC3183-AC3173,1)/AC3173)</f>
        <v>0.21323529411764705</v>
      </c>
      <c r="AE3183" s="113"/>
      <c r="AF3183" s="60"/>
    </row>
    <row r="3184" spans="1:32">
      <c r="A3184" s="99" t="s">
        <v>826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1039.5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1270.5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1270.5</v>
      </c>
      <c r="AD3184" s="48">
        <f>(ROUND(AC3184-AC3173,1)/AC3173)</f>
        <v>0.21323529411764705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1039.5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1270.5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1270.5</v>
      </c>
      <c r="AD3185" s="48">
        <f>(ROUND(AC3185-AC3173,1)/AC3173)</f>
        <v>0.21323529411764705</v>
      </c>
      <c r="AE3185" s="113" t="s">
        <v>792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707.16800000000001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953.56799999999998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953.6</v>
      </c>
      <c r="AD3186" s="48">
        <f>(ROUND(AC3186-AC3173,1)/AC3173)</f>
        <v>-8.9381207028265838E-2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942.48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1188.8800000000001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1188.9000000000001</v>
      </c>
      <c r="AD3187" s="48">
        <f>(ROUND(AC3187-AC3173,1)/AC3173)</f>
        <v>0.13531321619556913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758.40000000000009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1074.4000000000001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1074.4000000000001</v>
      </c>
      <c r="AD3188" s="58">
        <v>0</v>
      </c>
      <c r="AE3188" s="113"/>
      <c r="AF3188" s="60"/>
    </row>
    <row r="3189" spans="1:32">
      <c r="A3189" s="99" t="s">
        <v>793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929.04000000000008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1181.8400000000001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1181.8</v>
      </c>
      <c r="AD3189" s="48">
        <f>(ROUND(AC3189-AC3188,1)/AC3188)</f>
        <v>9.9962769918093816E-2</v>
      </c>
      <c r="AE3189" s="113"/>
      <c r="AF3189" s="60"/>
    </row>
    <row r="3190" spans="1:32">
      <c r="A3190" s="99" t="s">
        <v>794</v>
      </c>
      <c r="B3190" s="89">
        <v>0</v>
      </c>
      <c r="C3190" s="21" t="s">
        <v>827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707.84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1023.84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1023.8</v>
      </c>
      <c r="AD3190" s="48">
        <f>(ROUND(AC3190-AC3188,1)/AC3188)</f>
        <v>-4.709605361131794E-2</v>
      </c>
      <c r="AE3190" s="113"/>
      <c r="AF3190" s="60"/>
    </row>
    <row r="3191" spans="1:32">
      <c r="A3191" s="99" t="s">
        <v>795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707.84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1023.84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1023.8</v>
      </c>
      <c r="AD3191" s="48">
        <f>(ROUND(AC3191-AC3188,1)/AC3188)</f>
        <v>-4.709605361131794E-2</v>
      </c>
      <c r="AE3191" s="113"/>
      <c r="AF3191" s="60"/>
    </row>
    <row r="3192" spans="1:32">
      <c r="A3192" s="99" t="s">
        <v>796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707.84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1023.84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1023.8</v>
      </c>
      <c r="AD3192" s="48">
        <f>(ROUND(AC3192-AC3188,1)/AC3188)</f>
        <v>-4.709605361131794E-2</v>
      </c>
      <c r="AE3192" s="113"/>
      <c r="AF3192" s="60"/>
    </row>
    <row r="3193" spans="1:32">
      <c r="A3193" s="99" t="s">
        <v>646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707.84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1023.84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1023.8</v>
      </c>
      <c r="AD3193" s="48">
        <f>(ROUND(AC3193-AC3188,1)/AC3188)</f>
        <v>-4.709605361131794E-2</v>
      </c>
      <c r="AE3193" s="113"/>
      <c r="AF3193" s="60"/>
    </row>
    <row r="3194" spans="1:32">
      <c r="A3194" s="99" t="s">
        <v>587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243.36</v>
      </c>
      <c r="T3194" s="14">
        <f>(O3194/100)*(K3194*$K$9)</f>
        <v>669.375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344.76</v>
      </c>
      <c r="Y3194" s="14">
        <f t="shared" si="1016"/>
        <v>931.875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1276.5999999999999</v>
      </c>
      <c r="AD3194" s="48">
        <f>(ROUND(AC3194-AC3188,1)/AC3188)</f>
        <v>0.18819806403574085</v>
      </c>
      <c r="AE3194" s="113"/>
      <c r="AF3194" s="60"/>
    </row>
    <row r="3195" spans="1:32">
      <c r="A3195" s="99" t="s">
        <v>822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525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0</v>
      </c>
      <c r="T3195" s="14">
        <f>(O3195/100)*(K3195*$J$10)</f>
        <v>0</v>
      </c>
      <c r="U3195" s="14">
        <f>(P3195/100)*(K3195*$K$10)+(P3195/100)*(L3195*$L$10)</f>
        <v>0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101.4</v>
      </c>
      <c r="Y3195" s="14">
        <f t="shared" si="1016"/>
        <v>0</v>
      </c>
      <c r="Z3195" s="14">
        <f t="shared" si="1017"/>
        <v>525</v>
      </c>
      <c r="AA3195" s="14">
        <f t="shared" si="1018"/>
        <v>0</v>
      </c>
      <c r="AB3195" s="14">
        <f t="shared" si="1022"/>
        <v>0</v>
      </c>
      <c r="AC3195" s="15">
        <f t="shared" si="1021"/>
        <v>626.4</v>
      </c>
      <c r="AD3195" s="48">
        <f>(ROUND(AC3195-AC3188,1)/AC3188)</f>
        <v>-0.41697691734921816</v>
      </c>
      <c r="AE3195" s="113"/>
      <c r="AF3195" s="60"/>
    </row>
    <row r="3196" spans="1:32">
      <c r="A3196" s="99" t="s">
        <v>823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243.36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669.375</v>
      </c>
      <c r="W3196" s="14">
        <f>(R3196/100)*(K3196*$K$11)+(R3196/100)*(L3196*$L$11)</f>
        <v>0</v>
      </c>
      <c r="X3196" s="14">
        <f t="shared" si="1015"/>
        <v>344.76</v>
      </c>
      <c r="Y3196" s="14">
        <f t="shared" si="1016"/>
        <v>0</v>
      </c>
      <c r="Z3196" s="14">
        <f t="shared" si="1017"/>
        <v>0</v>
      </c>
      <c r="AA3196" s="14">
        <f t="shared" si="1018"/>
        <v>931.875</v>
      </c>
      <c r="AB3196" s="14">
        <f t="shared" si="1022"/>
        <v>0</v>
      </c>
      <c r="AC3196" s="15">
        <f t="shared" si="1021"/>
        <v>1276.5999999999999</v>
      </c>
      <c r="AD3196" s="48">
        <f>(ROUND(AC3196-AC3188,1)/AC3188)</f>
        <v>0.18819806403574085</v>
      </c>
      <c r="AE3196" s="113"/>
      <c r="AF3196" s="60"/>
    </row>
    <row r="3197" spans="1:32">
      <c r="A3197" s="99" t="s">
        <v>824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243.36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669.375</v>
      </c>
      <c r="X3197" s="14">
        <f t="shared" si="1015"/>
        <v>344.76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931.875</v>
      </c>
      <c r="AC3197" s="15">
        <f t="shared" si="1021"/>
        <v>1276.5999999999999</v>
      </c>
      <c r="AD3197" s="48">
        <f>(ROUND(AC3197-AC3188,1)/AC3188)</f>
        <v>0.18819806403574085</v>
      </c>
      <c r="AE3197" s="113"/>
      <c r="AF3197" s="60"/>
    </row>
    <row r="3198" spans="1:32">
      <c r="A3198" s="99" t="s">
        <v>825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1066.5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1303.5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1303.5</v>
      </c>
      <c r="AD3198" s="48">
        <f>(ROUND(AC3198-AC3188,1)/AC3188)</f>
        <v>0.21323529411764702</v>
      </c>
      <c r="AE3198" s="113"/>
      <c r="AF3198" s="60"/>
    </row>
    <row r="3199" spans="1:32">
      <c r="A3199" s="99" t="s">
        <v>826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1066.5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1303.5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1303.5</v>
      </c>
      <c r="AD3199" s="48">
        <f>(ROUND(AC3199-AC3188,1)/AC3188)</f>
        <v>0.21323529411764702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1066.5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1303.5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1303.5</v>
      </c>
      <c r="AD3200" s="48">
        <f>(ROUND(AC3200-AC3188,1)/AC3188)</f>
        <v>0.21323529411764702</v>
      </c>
      <c r="AE3200" s="113" t="s">
        <v>792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771.04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1023.8399999999999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1023.8</v>
      </c>
      <c r="AD3201" s="48">
        <f>(ROUND(AC3201-AC3188,1)/AC3188)</f>
        <v>-4.709605361131794E-2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966.96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1219.76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1219.8</v>
      </c>
      <c r="AD3202" s="48">
        <f>(ROUND(AC3202-AC3188,1)/AC3188)</f>
        <v>0.13533134772896499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714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1054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1054</v>
      </c>
      <c r="AD3203" s="58">
        <v>0</v>
      </c>
      <c r="AE3203" s="113"/>
      <c r="AF3203" s="60"/>
    </row>
    <row r="3204" spans="1:32">
      <c r="A3204" s="99" t="s">
        <v>793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942.48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1214.48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1214.5</v>
      </c>
      <c r="AD3204" s="48">
        <f>(ROUND(AC3204-AC3203,1)/AC3203)</f>
        <v>0.15227703984819735</v>
      </c>
      <c r="AE3204" s="113"/>
      <c r="AF3204" s="60"/>
    </row>
    <row r="3205" spans="1:32">
      <c r="A3205" s="99" t="s">
        <v>794</v>
      </c>
      <c r="B3205" s="87">
        <v>0</v>
      </c>
      <c r="C3205" s="21" t="s">
        <v>827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666.4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1006.4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1006.4</v>
      </c>
      <c r="AD3205" s="48">
        <f>(ROUND(AC3205-AC3203,1)/AC3203)</f>
        <v>-4.5161290322580649E-2</v>
      </c>
      <c r="AE3205" s="113"/>
      <c r="AF3205" s="60"/>
    </row>
    <row r="3206" spans="1:32">
      <c r="A3206" s="99" t="s">
        <v>795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666.4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1006.4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1006.4</v>
      </c>
      <c r="AD3206" s="48">
        <f>(ROUND(AC3206-AC3203,1)/AC3203)</f>
        <v>-4.5161290322580649E-2</v>
      </c>
      <c r="AE3206" s="113"/>
      <c r="AF3206" s="60"/>
    </row>
    <row r="3207" spans="1:32">
      <c r="A3207" s="99" t="s">
        <v>796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666.4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1006.4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1006.4</v>
      </c>
      <c r="AD3207" s="48">
        <f>(ROUND(AC3207-AC3203,1)/AC3203)</f>
        <v>-4.5161290322580649E-2</v>
      </c>
      <c r="AE3207" s="113"/>
      <c r="AF3207" s="60"/>
    </row>
    <row r="3208" spans="1:32">
      <c r="A3208" s="99" t="s">
        <v>646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666.4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1006.4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1006.4</v>
      </c>
      <c r="AD3208" s="48">
        <f>(ROUND(AC3208-AC3203,1)/AC3203)</f>
        <v>-4.5161290322580649E-2</v>
      </c>
      <c r="AE3208" s="113"/>
      <c r="AF3208" s="60"/>
    </row>
    <row r="3209" spans="1:32">
      <c r="A3209" s="99" t="s">
        <v>587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232.05</v>
      </c>
      <c r="T3209" s="14">
        <f>(O3209/100)*(K3209*$K$9)</f>
        <v>607.5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342.55</v>
      </c>
      <c r="Y3209" s="14">
        <f t="shared" si="1016"/>
        <v>877.5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1220.0999999999999</v>
      </c>
      <c r="AD3209" s="48">
        <f>(ROUND(AC3209-AC3203,1)/AC3203)</f>
        <v>0.15759013282732448</v>
      </c>
      <c r="AE3209" s="113"/>
      <c r="AF3209" s="60"/>
    </row>
    <row r="3210" spans="1:32">
      <c r="A3210" s="99" t="s">
        <v>822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540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0</v>
      </c>
      <c r="T3210" s="14">
        <f>(O3210/100)*(K3210*$J$10)</f>
        <v>0</v>
      </c>
      <c r="U3210" s="14">
        <f>(P3210/100)*(K3210*$K$10)+(P3210/100)*(L3210*$L$10)</f>
        <v>0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110.5</v>
      </c>
      <c r="Y3210" s="14">
        <f t="shared" si="1016"/>
        <v>0</v>
      </c>
      <c r="Z3210" s="14">
        <f t="shared" si="1017"/>
        <v>540</v>
      </c>
      <c r="AA3210" s="14">
        <f t="shared" si="1018"/>
        <v>0</v>
      </c>
      <c r="AB3210" s="14">
        <f t="shared" si="1024"/>
        <v>0</v>
      </c>
      <c r="AC3210" s="15">
        <f t="shared" si="1023"/>
        <v>650.5</v>
      </c>
      <c r="AD3210" s="48">
        <f>(ROUND(AC3210-AC3203,1)/AC3203)</f>
        <v>-0.38282732447817835</v>
      </c>
      <c r="AE3210" s="113"/>
      <c r="AF3210" s="60"/>
    </row>
    <row r="3211" spans="1:32">
      <c r="A3211" s="99" t="s">
        <v>823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232.05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607.5</v>
      </c>
      <c r="W3211" s="14">
        <f>(R3211/100)*(K3211*$K$11)+(R3211/100)*(L3211*$L$11)</f>
        <v>0</v>
      </c>
      <c r="X3211" s="14">
        <f t="shared" si="1015"/>
        <v>342.55</v>
      </c>
      <c r="Y3211" s="14">
        <f t="shared" si="1016"/>
        <v>0</v>
      </c>
      <c r="Z3211" s="14">
        <f t="shared" si="1017"/>
        <v>0</v>
      </c>
      <c r="AA3211" s="14">
        <f t="shared" si="1018"/>
        <v>877.5</v>
      </c>
      <c r="AB3211" s="14">
        <f t="shared" si="1024"/>
        <v>0</v>
      </c>
      <c r="AC3211" s="15">
        <f t="shared" si="1023"/>
        <v>1220.0999999999999</v>
      </c>
      <c r="AD3211" s="48">
        <f>(ROUND(AC3211-AC3203,1)/AC3203)</f>
        <v>0.15759013282732448</v>
      </c>
      <c r="AE3211" s="113"/>
      <c r="AF3211" s="60"/>
    </row>
    <row r="3212" spans="1:32">
      <c r="A3212" s="99" t="s">
        <v>824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232.05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607.5</v>
      </c>
      <c r="X3212" s="14">
        <f t="shared" si="1015"/>
        <v>342.55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877.5</v>
      </c>
      <c r="AC3212" s="15">
        <f t="shared" si="1023"/>
        <v>1220.0999999999999</v>
      </c>
      <c r="AD3212" s="48">
        <f>(ROUND(AC3212-AC3203,1)/AC3203)</f>
        <v>0.15759013282732448</v>
      </c>
      <c r="AE3212" s="113"/>
      <c r="AF3212" s="60"/>
    </row>
    <row r="3213" spans="1:32">
      <c r="A3213" s="99" t="s">
        <v>825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1032.75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1287.75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1287.8</v>
      </c>
      <c r="AD3213" s="48">
        <f>(ROUND(AC3213-AC3203,1)/AC3203)</f>
        <v>0.22182163187855788</v>
      </c>
      <c r="AE3213" s="113"/>
      <c r="AF3213" s="60"/>
    </row>
    <row r="3214" spans="1:32">
      <c r="A3214" s="99" t="s">
        <v>826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1032.75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1287.75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1287.8</v>
      </c>
      <c r="AD3214" s="48">
        <f>(ROUND(AC3214-AC3203,1)/AC3203)</f>
        <v>0.22182163187855788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1032.75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1287.75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1287.8</v>
      </c>
      <c r="AD3215" s="48">
        <f>(ROUND(AC3215-AC3203,1)/AC3203)</f>
        <v>0.22182163187855788</v>
      </c>
      <c r="AE3215" s="113" t="s">
        <v>792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775.2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1047.2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1047.2</v>
      </c>
      <c r="AD3216" s="48">
        <f>(ROUND(AC3216-AC3203,1)/AC3203)</f>
        <v>-6.4516129032258064E-3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945.20000000000016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1217.2000000000003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1217.2</v>
      </c>
      <c r="AD3217" s="48">
        <f>(ROUND(AC3217-AC3203,1)/AC3203)</f>
        <v>0.15483870967741933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705.59999999999991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1041.5999999999999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1041.5999999999999</v>
      </c>
      <c r="AD3218" s="58">
        <v>0</v>
      </c>
      <c r="AE3218" s="113"/>
      <c r="AF3218" s="60"/>
    </row>
    <row r="3219" spans="1:32">
      <c r="A3219" s="99" t="s">
        <v>793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931.39200000000005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1200.192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1200.2</v>
      </c>
      <c r="AD3219" s="48">
        <f>(ROUND(AC3219-AC3218,1)/AC3218)</f>
        <v>0.1522657450076805</v>
      </c>
      <c r="AE3219" s="113"/>
      <c r="AF3219" s="60"/>
    </row>
    <row r="3220" spans="1:32">
      <c r="A3220" s="99" t="s">
        <v>794</v>
      </c>
      <c r="B3220" s="89">
        <v>0</v>
      </c>
      <c r="C3220" s="21" t="s">
        <v>827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658.56000000000006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994.56000000000006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994.6</v>
      </c>
      <c r="AD3220" s="48">
        <f>(ROUND(AC3220-AC3218,1)/AC3218)</f>
        <v>-4.5122887864823352E-2</v>
      </c>
      <c r="AE3220" s="113"/>
      <c r="AF3220" s="60"/>
    </row>
    <row r="3221" spans="1:32">
      <c r="A3221" s="99" t="s">
        <v>795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658.56000000000006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994.56000000000006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994.6</v>
      </c>
      <c r="AD3221" s="48">
        <f>(ROUND(AC3221-AC3218,1)/AC3218)</f>
        <v>-4.5122887864823352E-2</v>
      </c>
      <c r="AE3221" s="113"/>
      <c r="AF3221" s="60"/>
    </row>
    <row r="3222" spans="1:32">
      <c r="A3222" s="99" t="s">
        <v>796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658.56000000000006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994.56000000000006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994.6</v>
      </c>
      <c r="AD3222" s="48">
        <f>(ROUND(AC3222-AC3218,1)/AC3218)</f>
        <v>-4.5122887864823352E-2</v>
      </c>
      <c r="AE3222" s="113"/>
      <c r="AF3222" s="60"/>
    </row>
    <row r="3223" spans="1:32">
      <c r="A3223" s="99" t="s">
        <v>646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658.56000000000006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994.56000000000006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994.6</v>
      </c>
      <c r="AD3223" s="48">
        <f>(ROUND(AC3223-AC3218,1)/AC3218)</f>
        <v>-4.5122887864823352E-2</v>
      </c>
      <c r="AE3223" s="113"/>
      <c r="AF3223" s="60"/>
    </row>
    <row r="3224" spans="1:32">
      <c r="A3224" s="99" t="s">
        <v>587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229.32</v>
      </c>
      <c r="T3224" s="14">
        <f>(O3224/100)*(K3224*$K$9)</f>
        <v>607.5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338.52</v>
      </c>
      <c r="Y3224" s="14">
        <f t="shared" si="1016"/>
        <v>877.5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1216</v>
      </c>
      <c r="AD3224" s="48">
        <f>(ROUND(AC3224-AC3218,1)/AC3218)</f>
        <v>0.16743471582181263</v>
      </c>
      <c r="AE3224" s="113"/>
      <c r="AF3224" s="60"/>
    </row>
    <row r="3225" spans="1:32">
      <c r="A3225" s="99" t="s">
        <v>822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540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0</v>
      </c>
      <c r="T3225" s="14">
        <f>(O3225/100)*(K3225*$J$10)</f>
        <v>0</v>
      </c>
      <c r="U3225" s="14">
        <f>(P3225/100)*(K3225*$K$10)+(P3225/100)*(L3225*$L$10)</f>
        <v>0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109.2</v>
      </c>
      <c r="Y3225" s="14">
        <f t="shared" si="1016"/>
        <v>0</v>
      </c>
      <c r="Z3225" s="14">
        <f t="shared" si="1017"/>
        <v>540</v>
      </c>
      <c r="AA3225" s="14">
        <f t="shared" si="1018"/>
        <v>0</v>
      </c>
      <c r="AB3225" s="14">
        <f t="shared" si="1026"/>
        <v>0</v>
      </c>
      <c r="AC3225" s="15">
        <f t="shared" si="1025"/>
        <v>649.20000000000005</v>
      </c>
      <c r="AD3225" s="48">
        <f>(ROUND(AC3225-AC3218,1)/AC3218)</f>
        <v>-0.37672811059907835</v>
      </c>
      <c r="AE3225" s="113"/>
      <c r="AF3225" s="60"/>
    </row>
    <row r="3226" spans="1:32">
      <c r="A3226" s="99" t="s">
        <v>823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229.32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607.5</v>
      </c>
      <c r="W3226" s="14">
        <f>(R3226/100)*(K3226*$K$11)+(R3226/100)*(L3226*$L$11)</f>
        <v>0</v>
      </c>
      <c r="X3226" s="14">
        <f t="shared" si="1015"/>
        <v>338.52</v>
      </c>
      <c r="Y3226" s="14">
        <f t="shared" si="1016"/>
        <v>0</v>
      </c>
      <c r="Z3226" s="14">
        <f t="shared" si="1017"/>
        <v>0</v>
      </c>
      <c r="AA3226" s="14">
        <f t="shared" si="1018"/>
        <v>877.5</v>
      </c>
      <c r="AB3226" s="14">
        <f t="shared" si="1026"/>
        <v>0</v>
      </c>
      <c r="AC3226" s="15">
        <f t="shared" si="1025"/>
        <v>1216</v>
      </c>
      <c r="AD3226" s="48">
        <f>(ROUND(AC3226-AC3218,1)/AC3218)</f>
        <v>0.16743471582181263</v>
      </c>
      <c r="AE3226" s="113"/>
      <c r="AF3226" s="60"/>
    </row>
    <row r="3227" spans="1:32">
      <c r="A3227" s="99" t="s">
        <v>824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229.32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607.5</v>
      </c>
      <c r="X3227" s="14">
        <f t="shared" si="1015"/>
        <v>338.52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877.5</v>
      </c>
      <c r="AC3227" s="15">
        <f t="shared" si="1025"/>
        <v>1216</v>
      </c>
      <c r="AD3227" s="48">
        <f>(ROUND(AC3227-AC3218,1)/AC3218)</f>
        <v>0.16743471582181263</v>
      </c>
      <c r="AE3227" s="113"/>
      <c r="AF3227" s="60"/>
    </row>
    <row r="3228" spans="1:32">
      <c r="A3228" s="99" t="s">
        <v>825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1020.6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1272.5999999999999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1272.5999999999999</v>
      </c>
      <c r="AD3228" s="48">
        <f>(ROUND(AC3228-AC3218,1)/AC3218)</f>
        <v>0.22177419354838712</v>
      </c>
      <c r="AE3228" s="113"/>
      <c r="AF3228" s="60"/>
    </row>
    <row r="3229" spans="1:32">
      <c r="A3229" s="99" t="s">
        <v>826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1020.6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1272.5999999999999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1272.5999999999999</v>
      </c>
      <c r="AD3229" s="48">
        <f>(ROUND(AC3229-AC3218,1)/AC3218)</f>
        <v>0.22177419354838712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1020.6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1272.5999999999999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1272.5999999999999</v>
      </c>
      <c r="AD3230" s="48">
        <f>(ROUND(AC3230-AC3218,1)/AC3218)</f>
        <v>0.22177419354838712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717.69600000000003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986.49600000000009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986.5</v>
      </c>
      <c r="AD3231" s="48">
        <f>(ROUND(AC3231-AC3218,1)/AC3218)</f>
        <v>-5.2899385560675888E-2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934.08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1202.8800000000001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1202.9000000000001</v>
      </c>
      <c r="AD3232" s="48">
        <f>(ROUND(AC3232-AC3218,1)/AC3218)</f>
        <v>0.15485791090629802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619.20000000000005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963.2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963.2</v>
      </c>
      <c r="AD3233" s="58">
        <v>0</v>
      </c>
      <c r="AE3233" s="113"/>
      <c r="AF3233" s="60"/>
    </row>
    <row r="3234" spans="1:32">
      <c r="A3234" s="99" t="s">
        <v>793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847.61599999999999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1122.816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1122.8</v>
      </c>
      <c r="AD3234" s="48">
        <f>(ROUND(AC3234-AC3233,1)/AC3233)</f>
        <v>0.16569767441860464</v>
      </c>
      <c r="AE3234" s="113"/>
      <c r="AF3234" s="60"/>
    </row>
    <row r="3235" spans="1:32">
      <c r="A3235" s="99" t="s">
        <v>794</v>
      </c>
      <c r="B3235" s="87">
        <v>0</v>
      </c>
      <c r="C3235" s="21" t="s">
        <v>827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577.91999999999996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921.92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921.9</v>
      </c>
      <c r="AD3235" s="48">
        <f>(ROUND(AC3235-AC3233,1)/AC3233)</f>
        <v>-4.2877906976744179E-2</v>
      </c>
      <c r="AE3235" s="113"/>
      <c r="AF3235" s="60"/>
    </row>
    <row r="3236" spans="1:32">
      <c r="A3236" s="99" t="s">
        <v>795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577.91999999999996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921.92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921.9</v>
      </c>
      <c r="AD3236" s="48">
        <f>(ROUND(AC3236-AC3233,1)/AC3233)</f>
        <v>-4.2877906976744179E-2</v>
      </c>
      <c r="AE3236" s="113"/>
      <c r="AF3236" s="60"/>
    </row>
    <row r="3237" spans="1:32">
      <c r="A3237" s="99" t="s">
        <v>796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577.91999999999996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921.92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921.9</v>
      </c>
      <c r="AD3237" s="48">
        <f>(ROUND(AC3237-AC3233,1)/AC3233)</f>
        <v>-4.2877906976744179E-2</v>
      </c>
      <c r="AE3237" s="113"/>
      <c r="AF3237" s="60"/>
    </row>
    <row r="3238" spans="1:32">
      <c r="A3238" s="99" t="s">
        <v>646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577.91999999999996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921.92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921.9</v>
      </c>
      <c r="AD3238" s="48">
        <f>(ROUND(AC3238-AC3233,1)/AC3233)</f>
        <v>-4.2877906976744179E-2</v>
      </c>
      <c r="AE3238" s="113"/>
      <c r="AF3238" s="60"/>
    </row>
    <row r="3239" spans="1:32">
      <c r="A3239" s="99" t="s">
        <v>587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201.23999999999998</v>
      </c>
      <c r="T3239" s="14">
        <f>(O3239/100)*(K3239*$K$9)</f>
        <v>503.1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313.03999999999996</v>
      </c>
      <c r="Y3239" s="14">
        <f t="shared" si="1030"/>
        <v>761.1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1074.0999999999999</v>
      </c>
      <c r="AD3239" s="48">
        <f>(ROUND(AC3239-AC3233,1)/AC3233)</f>
        <v>0.11513704318936877</v>
      </c>
      <c r="AE3239" s="113"/>
      <c r="AF3239" s="60"/>
    </row>
    <row r="3240" spans="1:32">
      <c r="A3240" s="99" t="s">
        <v>822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516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0</v>
      </c>
      <c r="T3240" s="14">
        <f>(O3240/100)*(K3240*$J$10)</f>
        <v>0</v>
      </c>
      <c r="U3240" s="14">
        <f>(P3240/100)*(K3240*$K$10)+(P3240/100)*(L3240*$L$10)</f>
        <v>0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111.8</v>
      </c>
      <c r="Y3240" s="14">
        <f t="shared" si="1030"/>
        <v>0</v>
      </c>
      <c r="Z3240" s="14">
        <f t="shared" si="1031"/>
        <v>516</v>
      </c>
      <c r="AA3240" s="14">
        <f t="shared" si="1032"/>
        <v>0</v>
      </c>
      <c r="AB3240" s="14">
        <f t="shared" si="1028"/>
        <v>0</v>
      </c>
      <c r="AC3240" s="15">
        <f t="shared" si="1027"/>
        <v>627.79999999999995</v>
      </c>
      <c r="AD3240" s="48">
        <f>(ROUND(AC3240-AC3233,1)/AC3233)</f>
        <v>-0.3482142857142857</v>
      </c>
      <c r="AE3240" s="113"/>
      <c r="AF3240" s="60"/>
    </row>
    <row r="3241" spans="1:32">
      <c r="A3241" s="99" t="s">
        <v>823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201.23999999999998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503.1</v>
      </c>
      <c r="W3241" s="14">
        <f>(R3241/100)*(K3241*$K$11)+(R3241/100)*(L3241*$L$11)</f>
        <v>0</v>
      </c>
      <c r="X3241" s="14">
        <f t="shared" si="1029"/>
        <v>313.03999999999996</v>
      </c>
      <c r="Y3241" s="14">
        <f t="shared" si="1030"/>
        <v>0</v>
      </c>
      <c r="Z3241" s="14">
        <f t="shared" si="1031"/>
        <v>0</v>
      </c>
      <c r="AA3241" s="14">
        <f t="shared" si="1032"/>
        <v>761.1</v>
      </c>
      <c r="AB3241" s="14">
        <f t="shared" si="1028"/>
        <v>0</v>
      </c>
      <c r="AC3241" s="15">
        <f t="shared" si="1027"/>
        <v>1074.0999999999999</v>
      </c>
      <c r="AD3241" s="48">
        <f>(ROUND(AC3241-AC3233,1)/AC3233)</f>
        <v>0.11513704318936877</v>
      </c>
      <c r="AE3241" s="113"/>
      <c r="AF3241" s="60"/>
    </row>
    <row r="3242" spans="1:32">
      <c r="A3242" s="99" t="s">
        <v>824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201.23999999999998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503.1</v>
      </c>
      <c r="X3242" s="14">
        <f t="shared" si="1029"/>
        <v>313.03999999999996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761.1</v>
      </c>
      <c r="AC3242" s="15">
        <f t="shared" si="1027"/>
        <v>1074.0999999999999</v>
      </c>
      <c r="AD3242" s="48">
        <f>(ROUND(AC3242-AC3233,1)/AC3233)</f>
        <v>0.11513704318936877</v>
      </c>
      <c r="AE3242" s="113"/>
      <c r="AF3242" s="60"/>
    </row>
    <row r="3243" spans="1:32">
      <c r="A3243" s="99" t="s">
        <v>825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928.80000000000007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1186.8000000000002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1186.8</v>
      </c>
      <c r="AD3243" s="48">
        <f>(ROUND(AC3243-AC3233,1)/AC3233)</f>
        <v>0.23214285714285712</v>
      </c>
      <c r="AE3243" s="113"/>
      <c r="AF3243" s="60"/>
    </row>
    <row r="3244" spans="1:32">
      <c r="A3244" s="99" t="s">
        <v>826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928.80000000000007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1186.8000000000002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1186.8</v>
      </c>
      <c r="AD3244" s="48">
        <f>(ROUND(AC3244-AC3233,1)/AC3233)</f>
        <v>0.23214285714285712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928.80000000000007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1186.8000000000002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1186.8</v>
      </c>
      <c r="AD3245" s="48">
        <f>(ROUND(AC3245-AC3233,1)/AC3233)</f>
        <v>0.23214285714285712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635.71199999999999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910.91200000000003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910.9</v>
      </c>
      <c r="AD3246" s="48">
        <f>(ROUND(AC3246-AC3233,1)/AC3233)</f>
        <v>-5.4298172757475074E-2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916.41599999999994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1191.616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1191.5999999999999</v>
      </c>
      <c r="AD3247" s="48">
        <f>(ROUND(AC3247-AC3233,1)/AC3233)</f>
        <v>0.23712624584717606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777.6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1065.5999999999999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1065.5999999999999</v>
      </c>
      <c r="AD3248" s="58">
        <v>0</v>
      </c>
      <c r="AE3248" s="113"/>
      <c r="AF3248" s="60"/>
    </row>
    <row r="3249" spans="1:32">
      <c r="A3249" s="99" t="s">
        <v>793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1048.3200000000002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1278.7200000000003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1278.7</v>
      </c>
      <c r="AD3249" s="48">
        <f>(ROUND(AC3249-AC3248,1)/AC3248)</f>
        <v>0.19998123123123124</v>
      </c>
      <c r="AE3249" s="113"/>
      <c r="AF3249" s="60"/>
    </row>
    <row r="3250" spans="1:32">
      <c r="A3250" s="99" t="s">
        <v>794</v>
      </c>
      <c r="B3250" s="89">
        <v>20</v>
      </c>
      <c r="C3250" s="21" t="s">
        <v>827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725.75999999999988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1013.7599999999999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1013.8</v>
      </c>
      <c r="AD3250" s="48">
        <f>(ROUND(AC3250-AC3248,1)/AC3248)</f>
        <v>-4.8611111111111112E-2</v>
      </c>
      <c r="AE3250" s="113"/>
      <c r="AF3250" s="60"/>
    </row>
    <row r="3251" spans="1:32">
      <c r="A3251" s="99" t="s">
        <v>795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725.75999999999988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1013.7599999999999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1013.8</v>
      </c>
      <c r="AD3251" s="48">
        <f>(ROUND(AC3251-AC3248,1)/AC3248)</f>
        <v>-4.8611111111111112E-2</v>
      </c>
      <c r="AE3251" s="113"/>
      <c r="AF3251" s="60"/>
    </row>
    <row r="3252" spans="1:32">
      <c r="A3252" s="99" t="s">
        <v>796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725.75999999999988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1013.7599999999999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1013.8</v>
      </c>
      <c r="AD3252" s="48">
        <f>(ROUND(AC3252-AC3248,1)/AC3248)</f>
        <v>-4.8611111111111112E-2</v>
      </c>
      <c r="AE3252" s="113"/>
      <c r="AF3252" s="60"/>
    </row>
    <row r="3253" spans="1:32">
      <c r="A3253" s="99" t="s">
        <v>646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725.75999999999988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1013.7599999999999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1013.8</v>
      </c>
      <c r="AD3253" s="48">
        <f>(ROUND(AC3253-AC3248,1)/AC3248)</f>
        <v>-4.8611111111111112E-2</v>
      </c>
      <c r="AE3253" s="113"/>
      <c r="AF3253" s="60"/>
    </row>
    <row r="3254" spans="1:32">
      <c r="A3254" s="99" t="s">
        <v>587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252.72000000000003</v>
      </c>
      <c r="T3254" s="14">
        <f>(O3254/100)*(K3254*$K$9)</f>
        <v>684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346.32000000000005</v>
      </c>
      <c r="Y3254" s="14">
        <f t="shared" si="1030"/>
        <v>924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1270.3</v>
      </c>
      <c r="AD3254" s="48">
        <f>(ROUND(AC3254-AC3248,1)/AC3248)</f>
        <v>0.19209834834834835</v>
      </c>
      <c r="AE3254" s="113"/>
      <c r="AF3254" s="60"/>
    </row>
    <row r="3255" spans="1:32">
      <c r="A3255" s="99" t="s">
        <v>822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480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0</v>
      </c>
      <c r="T3255" s="14">
        <f>(O3255/100)*(K3255*$J$10)</f>
        <v>0</v>
      </c>
      <c r="U3255" s="14">
        <f>(P3255/100)*(K3255*$K$10)+(P3255/100)*(L3255*$L$10)</f>
        <v>0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93.600000000000009</v>
      </c>
      <c r="Y3255" s="14">
        <f t="shared" si="1030"/>
        <v>0</v>
      </c>
      <c r="Z3255" s="14">
        <f t="shared" si="1031"/>
        <v>480</v>
      </c>
      <c r="AA3255" s="14">
        <f t="shared" si="1032"/>
        <v>0</v>
      </c>
      <c r="AB3255" s="14">
        <f t="shared" si="1033"/>
        <v>0</v>
      </c>
      <c r="AC3255" s="15">
        <f t="shared" si="1034"/>
        <v>573.6</v>
      </c>
      <c r="AD3255" s="48">
        <f>(ROUND(AC3255-AC3248,1)/AC3248)</f>
        <v>-0.46171171171171177</v>
      </c>
      <c r="AE3255" s="113"/>
      <c r="AF3255" s="60"/>
    </row>
    <row r="3256" spans="1:32">
      <c r="A3256" s="99" t="s">
        <v>823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252.72000000000003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684</v>
      </c>
      <c r="W3256" s="14">
        <f>(R3256/100)*(K3256*$K$11)+(R3256/100)*(L3256*$L$11)</f>
        <v>0</v>
      </c>
      <c r="X3256" s="14">
        <f t="shared" si="1029"/>
        <v>346.32000000000005</v>
      </c>
      <c r="Y3256" s="14">
        <f t="shared" si="1030"/>
        <v>0</v>
      </c>
      <c r="Z3256" s="14">
        <f t="shared" si="1031"/>
        <v>0</v>
      </c>
      <c r="AA3256" s="14">
        <f t="shared" si="1032"/>
        <v>924</v>
      </c>
      <c r="AB3256" s="14">
        <f t="shared" si="1033"/>
        <v>0</v>
      </c>
      <c r="AC3256" s="15">
        <f t="shared" si="1034"/>
        <v>1270.3</v>
      </c>
      <c r="AD3256" s="48">
        <f>(ROUND(AC3256-AC3248,1)/AC3248)</f>
        <v>0.19209834834834835</v>
      </c>
      <c r="AE3256" s="113"/>
      <c r="AF3256" s="60"/>
    </row>
    <row r="3257" spans="1:32">
      <c r="A3257" s="99" t="s">
        <v>824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252.72000000000003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684</v>
      </c>
      <c r="X3257" s="14">
        <f t="shared" si="1029"/>
        <v>346.32000000000005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924</v>
      </c>
      <c r="AC3257" s="15">
        <f t="shared" si="1034"/>
        <v>1270.3</v>
      </c>
      <c r="AD3257" s="48">
        <f>(ROUND(AC3257-AC3248,1)/AC3248)</f>
        <v>0.19209834834834835</v>
      </c>
      <c r="AE3257" s="113"/>
      <c r="AF3257" s="60"/>
    </row>
    <row r="3258" spans="1:32">
      <c r="A3258" s="99" t="s">
        <v>825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1069.2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1285.2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1285.2</v>
      </c>
      <c r="AD3258" s="48">
        <f>(ROUND(AC3258-AC3248,1)/AC3248)</f>
        <v>0.20608108108108109</v>
      </c>
      <c r="AE3258" s="113"/>
      <c r="AF3258" s="60"/>
    </row>
    <row r="3259" spans="1:32">
      <c r="A3259" s="99" t="s">
        <v>826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1069.2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1285.2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1285.2</v>
      </c>
      <c r="AD3259" s="48">
        <f>(ROUND(AC3259-AC3248,1)/AC3248)</f>
        <v>0.20608108108108109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1069.2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1285.2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1285.2</v>
      </c>
      <c r="AD3260" s="48">
        <f>(ROUND(AC3260-AC3248,1)/AC3248)</f>
        <v>0.20608108108108109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881.2800000000002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1111.6800000000003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1111.7</v>
      </c>
      <c r="AD3261" s="48">
        <f>(ROUND(AC3261-AC3248,1)/AC3248)</f>
        <v>4.3262012012012019E-2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881.2800000000002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1111.6800000000003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1111.7</v>
      </c>
      <c r="AD3262" s="48">
        <f>(ROUND(AC3262-AC3248,1)/AC3248)</f>
        <v>4.3262012012012019E-2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482.40000000000003</v>
      </c>
      <c r="T3263" s="52">
        <f>(O3263/100)*(K3263*$K$3)</f>
        <v>0</v>
      </c>
      <c r="U3263" s="52">
        <f>(P3263/100)*(K3263*$K$3)+(P3263/100)*(L3263*$L$3)</f>
        <v>144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750.40000000000009</v>
      </c>
      <c r="Y3263" s="52">
        <f t="shared" si="1030"/>
        <v>0</v>
      </c>
      <c r="Z3263" s="52">
        <f t="shared" si="1031"/>
        <v>264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1014.4</v>
      </c>
      <c r="AD3263" s="58"/>
      <c r="AE3263" s="113"/>
      <c r="AF3263" s="60"/>
    </row>
    <row r="3264" spans="1:32">
      <c r="A3264" s="99" t="s">
        <v>793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765.40800000000013</v>
      </c>
      <c r="T3264" s="14">
        <f>(O3264/100)*(K3264*$K$4)</f>
        <v>0</v>
      </c>
      <c r="U3264" s="14">
        <f>(P3264/100)*(K3264*$K$4)+(P3264/100)*(L3264*$L$4)</f>
        <v>115.19999999999999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979.80800000000011</v>
      </c>
      <c r="Y3264" s="14">
        <f t="shared" si="1030"/>
        <v>0</v>
      </c>
      <c r="Z3264" s="14">
        <f t="shared" si="1031"/>
        <v>211.2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1191</v>
      </c>
      <c r="AD3264" s="48">
        <f>(ROUND(AC3264-AC3263,1)/AC3263)</f>
        <v>0.17409305993690852</v>
      </c>
      <c r="AE3264" s="113"/>
      <c r="AF3264" s="60"/>
    </row>
    <row r="3265" spans="1:32">
      <c r="A3265" s="99" t="s">
        <v>794</v>
      </c>
      <c r="B3265" s="91">
        <v>0</v>
      </c>
      <c r="C3265" s="21" t="s">
        <v>827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450.24</v>
      </c>
      <c r="T3265" s="14">
        <f>(O3265/100)*(K3265*$K$5)</f>
        <v>0</v>
      </c>
      <c r="U3265" s="14">
        <f>(P3265/100)*(K3265*$K$5)+(P3265/100)*(L3265*$L$5)</f>
        <v>134.4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718.24</v>
      </c>
      <c r="Y3265" s="14">
        <f t="shared" si="1030"/>
        <v>0</v>
      </c>
      <c r="Z3265" s="14">
        <f t="shared" si="1031"/>
        <v>254.4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972.6</v>
      </c>
      <c r="AD3265" s="48">
        <f>(ROUND(AC3265-AC3263,1)/AC3263)</f>
        <v>-4.1206624605678234E-2</v>
      </c>
      <c r="AE3265" s="113"/>
      <c r="AF3265" s="60"/>
    </row>
    <row r="3266" spans="1:32">
      <c r="A3266" s="99" t="s">
        <v>795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450.24</v>
      </c>
      <c r="T3266" s="14">
        <f>(O3266/100)*(K3266*$K$6)</f>
        <v>0</v>
      </c>
      <c r="U3266" s="14">
        <f>(P3266/100)*(K3266*$K$6)+(P3266/100)*(L3266*$L$6)</f>
        <v>134.4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718.24</v>
      </c>
      <c r="Y3266" s="14">
        <f t="shared" si="1030"/>
        <v>0</v>
      </c>
      <c r="Z3266" s="14">
        <f t="shared" si="1031"/>
        <v>254.4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972.6</v>
      </c>
      <c r="AD3266" s="48">
        <f>(ROUND(AC3266-AC3263,1)/AC3263)</f>
        <v>-4.1206624605678234E-2</v>
      </c>
      <c r="AE3266" s="113"/>
      <c r="AF3266" s="60"/>
    </row>
    <row r="3267" spans="1:32">
      <c r="A3267" s="99" t="s">
        <v>796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450.24</v>
      </c>
      <c r="T3267" s="14">
        <f>(O3267/100)*(K3267*$K$7)</f>
        <v>0</v>
      </c>
      <c r="U3267" s="14">
        <f>(P3267/100)*(K3267*$K$7)+(P3267/100)*(L3267*$L$7)</f>
        <v>134.4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718.24</v>
      </c>
      <c r="Y3267" s="14">
        <f t="shared" si="1030"/>
        <v>0</v>
      </c>
      <c r="Z3267" s="14">
        <f t="shared" si="1031"/>
        <v>254.4</v>
      </c>
      <c r="AA3267" s="14">
        <f t="shared" si="1032"/>
        <v>0</v>
      </c>
      <c r="AB3267" s="14">
        <f t="shared" si="1036"/>
        <v>0</v>
      </c>
      <c r="AC3267" s="15">
        <f t="shared" si="1035"/>
        <v>972.6</v>
      </c>
      <c r="AD3267" s="48">
        <f>(ROUND(AC3267-AC3263,1)/AC3263)</f>
        <v>-4.1206624605678234E-2</v>
      </c>
      <c r="AE3267" s="113"/>
      <c r="AF3267" s="60"/>
    </row>
    <row r="3268" spans="1:32">
      <c r="A3268" s="99" t="s">
        <v>646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450.24</v>
      </c>
      <c r="T3268" s="14">
        <f>(O3268/100)*(K3268*$K$8)</f>
        <v>0</v>
      </c>
      <c r="U3268" s="14">
        <f>(P3268/100)*(K3268*$K$8)+(P3268/100)*(L3268*$L$8)</f>
        <v>134.4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718.24</v>
      </c>
      <c r="Y3268" s="14">
        <f t="shared" si="1030"/>
        <v>0</v>
      </c>
      <c r="Z3268" s="14">
        <f t="shared" si="1031"/>
        <v>254.4</v>
      </c>
      <c r="AA3268" s="14">
        <f t="shared" si="1032"/>
        <v>0</v>
      </c>
      <c r="AB3268" s="14">
        <f t="shared" si="1036"/>
        <v>0</v>
      </c>
      <c r="AC3268" s="15">
        <f t="shared" si="1035"/>
        <v>972.6</v>
      </c>
      <c r="AD3268" s="48">
        <f>(ROUND(AC3268-AC3263,1)/AC3263)</f>
        <v>-4.1206624605678234E-2</v>
      </c>
      <c r="AE3268" s="113"/>
      <c r="AF3268" s="60"/>
    </row>
    <row r="3269" spans="1:32">
      <c r="A3269" s="99" t="s">
        <v>587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156.78000000000003</v>
      </c>
      <c r="T3269" s="14">
        <f>(O3269/100)*(K3269*$K$9)</f>
        <v>792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243.88000000000005</v>
      </c>
      <c r="Y3269" s="14">
        <f t="shared" si="1030"/>
        <v>1032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1275.9000000000001</v>
      </c>
      <c r="AD3269" s="48">
        <f>(ROUND(AC3269-AC3263,1)/AC3263)</f>
        <v>0.25778785488958988</v>
      </c>
      <c r="AE3269" s="113"/>
      <c r="AF3269" s="60"/>
    </row>
    <row r="3270" spans="1:32">
      <c r="A3270" s="99" t="s">
        <v>822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480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0</v>
      </c>
      <c r="T3270" s="14">
        <f>(O3270/100)*(K3270*$J$10)</f>
        <v>0</v>
      </c>
      <c r="U3270" s="14">
        <f>(P3270/100)*(K3270*$K$10)+(P3270/100)*(L3270*$L$10)</f>
        <v>0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87.100000000000009</v>
      </c>
      <c r="Y3270" s="14">
        <f t="shared" si="1030"/>
        <v>0</v>
      </c>
      <c r="Z3270" s="14">
        <f t="shared" si="1031"/>
        <v>480</v>
      </c>
      <c r="AA3270" s="14">
        <f t="shared" si="1032"/>
        <v>0</v>
      </c>
      <c r="AB3270" s="14">
        <f t="shared" si="1036"/>
        <v>0</v>
      </c>
      <c r="AC3270" s="15">
        <f t="shared" si="1035"/>
        <v>567.1</v>
      </c>
      <c r="AD3270" s="48">
        <f>(ROUND(AC3270-AC3263,1)/AC3263)</f>
        <v>-0.44095031545741326</v>
      </c>
      <c r="AE3270" s="113"/>
      <c r="AF3270" s="60"/>
    </row>
    <row r="3271" spans="1:32">
      <c r="A3271" s="99" t="s">
        <v>823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156.78000000000003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792</v>
      </c>
      <c r="W3271" s="14">
        <f>(R3271/100)*(K3271*$K$11)+(R3271/100)*(L3271*$L$11)</f>
        <v>0</v>
      </c>
      <c r="X3271" s="14">
        <f t="shared" si="1029"/>
        <v>243.88000000000005</v>
      </c>
      <c r="Y3271" s="14">
        <f t="shared" si="1030"/>
        <v>0</v>
      </c>
      <c r="Z3271" s="14">
        <f t="shared" si="1031"/>
        <v>0</v>
      </c>
      <c r="AA3271" s="14">
        <f t="shared" si="1032"/>
        <v>1032</v>
      </c>
      <c r="AB3271" s="14">
        <f t="shared" si="1036"/>
        <v>0</v>
      </c>
      <c r="AC3271" s="15">
        <f t="shared" si="1035"/>
        <v>1275.9000000000001</v>
      </c>
      <c r="AD3271" s="48">
        <f>(ROUND(AC3271-AC3263,1)/AC3263)</f>
        <v>0.25778785488958988</v>
      </c>
      <c r="AE3271" s="113"/>
      <c r="AF3271" s="60"/>
    </row>
    <row r="3272" spans="1:32">
      <c r="A3272" s="99" t="s">
        <v>824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156.78000000000003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792</v>
      </c>
      <c r="X3272" s="14">
        <f t="shared" si="1029"/>
        <v>243.88000000000005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1032</v>
      </c>
      <c r="AC3272" s="15">
        <f t="shared" si="1035"/>
        <v>1275.9000000000001</v>
      </c>
      <c r="AD3272" s="48">
        <f>(ROUND(AC3272-AC3263,1)/AC3263)</f>
        <v>0.25778785488958988</v>
      </c>
      <c r="AE3272" s="113"/>
      <c r="AF3272" s="60"/>
    </row>
    <row r="3273" spans="1:32">
      <c r="A3273" s="99" t="s">
        <v>825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693.44999999999993</v>
      </c>
      <c r="T3273" s="14">
        <f>(O3273/100)*(K3273*$K$13)+(O3273/100)*(M3273*$M$13)</f>
        <v>0</v>
      </c>
      <c r="U3273" s="14">
        <f>(P3273/100)*(K3273*$K$13)+(P3273/100)*(L3273*$L$13)+(P3273/100)*(M3273*$M$13)</f>
        <v>256.5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894.44999999999993</v>
      </c>
      <c r="Y3273" s="14">
        <f t="shared" si="1030"/>
        <v>0</v>
      </c>
      <c r="Z3273" s="14">
        <f t="shared" si="1031"/>
        <v>346.5</v>
      </c>
      <c r="AA3273" s="14">
        <f t="shared" si="1032"/>
        <v>0</v>
      </c>
      <c r="AB3273" s="14">
        <f t="shared" si="1036"/>
        <v>0</v>
      </c>
      <c r="AC3273" s="15">
        <f t="shared" si="1035"/>
        <v>1241</v>
      </c>
      <c r="AD3273" s="48">
        <f>(ROUND(AC3273-AC3263,1)/AC3263)</f>
        <v>0.22338328075709779</v>
      </c>
      <c r="AE3273" s="113"/>
      <c r="AF3273" s="60"/>
    </row>
    <row r="3274" spans="1:32">
      <c r="A3274" s="99" t="s">
        <v>826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1080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1305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1305</v>
      </c>
      <c r="AD3274" s="48">
        <f>(ROUND(AC3274-AC3263,1)/AC3263)</f>
        <v>0.28647476340694011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1080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1305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1305</v>
      </c>
      <c r="AD3275" s="48">
        <f>(ROUND(AC3275-AC3263,1)/AC3263)</f>
        <v>0.28647476340694011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664.64</v>
      </c>
      <c r="T3276" s="14">
        <f>(O3276/100)*(K3276*$K$16)</f>
        <v>0</v>
      </c>
      <c r="U3276" s="14">
        <f>(P3276/100)*(K3276*$K$16)+(P3276/100)*(L3276*$L$16)</f>
        <v>115.19999999999999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879.04</v>
      </c>
      <c r="Y3276" s="14">
        <f t="shared" si="1030"/>
        <v>0</v>
      </c>
      <c r="Z3276" s="14">
        <f t="shared" si="1031"/>
        <v>211.2</v>
      </c>
      <c r="AA3276" s="14">
        <f t="shared" si="1032"/>
        <v>0</v>
      </c>
      <c r="AB3276" s="14">
        <f t="shared" si="1036"/>
        <v>0</v>
      </c>
      <c r="AC3276" s="15">
        <f t="shared" si="1035"/>
        <v>1090.2</v>
      </c>
      <c r="AD3276" s="48">
        <f>(ROUND(AC3276-AC3263,1)/AC3263)</f>
        <v>7.4723974763406933E-2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766.48</v>
      </c>
      <c r="T3277" s="14">
        <f>(O3277/100)*(K3277*$K$17)</f>
        <v>0</v>
      </c>
      <c r="U3277" s="14">
        <f>(P3277/100)*(K3277*$K$17)+(P3277/100)*(L3277*$L$17)</f>
        <v>115.19999999999999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980.88</v>
      </c>
      <c r="Y3277" s="14">
        <f t="shared" si="1030"/>
        <v>0</v>
      </c>
      <c r="Z3277" s="14">
        <f t="shared" si="1031"/>
        <v>211.2</v>
      </c>
      <c r="AA3277" s="14">
        <f t="shared" si="1032"/>
        <v>0</v>
      </c>
      <c r="AB3277" s="14">
        <f t="shared" si="1036"/>
        <v>0</v>
      </c>
      <c r="AC3277" s="15">
        <f t="shared" si="1035"/>
        <v>1192.0999999999999</v>
      </c>
      <c r="AD3277" s="48">
        <f>(ROUND(AC3277-AC3263,1)/AC3263)</f>
        <v>0.17517744479495267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816.00000000000011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1088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1088</v>
      </c>
      <c r="AD3278" s="58" t="s">
        <v>329</v>
      </c>
      <c r="AE3278" s="113"/>
      <c r="AF3278" s="60"/>
    </row>
    <row r="3279" spans="1:32">
      <c r="A3279" s="99" t="s">
        <v>793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1019.4560000000001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1237.056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1237.0999999999999</v>
      </c>
      <c r="AD3279" s="48">
        <f>(ROUND(AC3279-AC3278,1)/AC3278)</f>
        <v>0.13704044117647057</v>
      </c>
      <c r="AE3279" s="113"/>
      <c r="AF3279" s="60"/>
    </row>
    <row r="3280" spans="1:32">
      <c r="A3280" s="99" t="s">
        <v>794</v>
      </c>
      <c r="B3280" s="93">
        <v>0</v>
      </c>
      <c r="C3280" s="21" t="s">
        <v>827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761.60000000000014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1033.6000000000001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1033.5999999999999</v>
      </c>
      <c r="AD3280" s="48">
        <f>(ROUND(AC3280-AC3278,1)/AC3278)</f>
        <v>-4.9999999999999996E-2</v>
      </c>
      <c r="AE3280" s="113"/>
      <c r="AF3280" s="60"/>
    </row>
    <row r="3281" spans="1:32">
      <c r="A3281" s="99" t="s">
        <v>795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761.60000000000014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1033.6000000000001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1033.5999999999999</v>
      </c>
      <c r="AD3281" s="48">
        <f>(ROUND(AC3281-AC3278,1)/AC3278)</f>
        <v>-4.9999999999999996E-2</v>
      </c>
      <c r="AE3281" s="113"/>
      <c r="AF3281" s="60"/>
    </row>
    <row r="3282" spans="1:32">
      <c r="A3282" s="99" t="s">
        <v>796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761.60000000000014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1033.6000000000001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1033.5999999999999</v>
      </c>
      <c r="AD3282" s="48">
        <f>(ROUND(AC3282-AC3278,1)/AC3278)</f>
        <v>-4.9999999999999996E-2</v>
      </c>
      <c r="AE3282" s="113"/>
      <c r="AF3282" s="60"/>
    </row>
    <row r="3283" spans="1:32">
      <c r="A3283" s="99" t="s">
        <v>646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761.60000000000014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1033.6000000000001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1033.5999999999999</v>
      </c>
      <c r="AD3283" s="48">
        <f>(ROUND(AC3283-AC3278,1)/AC3278)</f>
        <v>-4.9999999999999996E-2</v>
      </c>
      <c r="AE3283" s="113"/>
      <c r="AF3283" s="60"/>
    </row>
    <row r="3284" spans="1:32">
      <c r="A3284" s="99" t="s">
        <v>587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132.6</v>
      </c>
      <c r="T3284" s="14">
        <f>(O3284/100)*(K3284*$K$9)</f>
        <v>835.19999999999993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221</v>
      </c>
      <c r="Y3284" s="14">
        <f t="shared" si="1038"/>
        <v>1052.6999999999998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1273.7</v>
      </c>
      <c r="AD3284" s="48">
        <f>(ROUND(AC3284-AC3278,1)/AC3278)</f>
        <v>0.17068014705882351</v>
      </c>
      <c r="AE3284" s="113"/>
      <c r="AF3284" s="60"/>
    </row>
    <row r="3285" spans="1:32">
      <c r="A3285" s="99" t="s">
        <v>822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435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0</v>
      </c>
      <c r="T3285" s="14">
        <f>(O3285/100)*(K3285*$J$10)</f>
        <v>0</v>
      </c>
      <c r="U3285" s="14">
        <f>(P3285/100)*(K3285*$K$10)+(P3285/100)*(L3285*$L$10)</f>
        <v>0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88.4</v>
      </c>
      <c r="Y3285" s="14">
        <f t="shared" si="1038"/>
        <v>0</v>
      </c>
      <c r="Z3285" s="14">
        <f t="shared" si="1039"/>
        <v>435</v>
      </c>
      <c r="AA3285" s="14">
        <f t="shared" si="1040"/>
        <v>0</v>
      </c>
      <c r="AB3285" s="14">
        <f t="shared" si="1042"/>
        <v>0</v>
      </c>
      <c r="AC3285" s="15">
        <f t="shared" si="1041"/>
        <v>523.4</v>
      </c>
      <c r="AD3285" s="48">
        <f>(ROUND(AC3285-AC3278,1)/AC3278)</f>
        <v>-0.51893382352941175</v>
      </c>
      <c r="AE3285" s="113"/>
      <c r="AF3285" s="60"/>
    </row>
    <row r="3286" spans="1:32">
      <c r="A3286" s="99" t="s">
        <v>823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368.62799999999999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580.72499999999991</v>
      </c>
      <c r="W3286" s="14">
        <f>(R3286/100)*(K3286*$K$11)+(R3286/100)*(L3286*$L$11)</f>
        <v>0</v>
      </c>
      <c r="X3286" s="14">
        <f t="shared" si="1037"/>
        <v>457.02800000000002</v>
      </c>
      <c r="Y3286" s="14">
        <f t="shared" si="1038"/>
        <v>0</v>
      </c>
      <c r="Z3286" s="14">
        <f t="shared" si="1039"/>
        <v>0</v>
      </c>
      <c r="AA3286" s="14">
        <f t="shared" si="1040"/>
        <v>798.22499999999991</v>
      </c>
      <c r="AB3286" s="14">
        <f t="shared" si="1042"/>
        <v>0</v>
      </c>
      <c r="AC3286" s="15">
        <f t="shared" si="1041"/>
        <v>1255.3</v>
      </c>
      <c r="AD3286" s="48">
        <f>(ROUND(AC3286-AC3278,1)/AC3278)</f>
        <v>0.15376838235294119</v>
      </c>
      <c r="AE3286" s="113"/>
      <c r="AF3286" s="60"/>
    </row>
    <row r="3287" spans="1:32">
      <c r="A3287" s="99" t="s">
        <v>824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271.83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685.125</v>
      </c>
      <c r="X3287" s="14">
        <f t="shared" si="1037"/>
        <v>360.23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902.625</v>
      </c>
      <c r="AC3287" s="15">
        <f t="shared" si="1041"/>
        <v>1262.9000000000001</v>
      </c>
      <c r="AD3287" s="48">
        <f>(ROUND(AC3287-AC3278,1)/AC3278)</f>
        <v>0.16075367647058825</v>
      </c>
      <c r="AE3287" s="113"/>
      <c r="AF3287" s="60"/>
    </row>
    <row r="3288" spans="1:32">
      <c r="A3288" s="99" t="s">
        <v>825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1101.5999999999999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1305.5999999999999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1305.5999999999999</v>
      </c>
      <c r="AD3288" s="48">
        <f>(ROUND(AC3288-AC3278,1)/AC3278)</f>
        <v>0.19999999999999998</v>
      </c>
      <c r="AE3288" s="113"/>
      <c r="AF3288" s="60"/>
    </row>
    <row r="3289" spans="1:32">
      <c r="A3289" s="99" t="s">
        <v>826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1025.0999999999999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1280.0999999999999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1280.0999999999999</v>
      </c>
      <c r="AD3289" s="48">
        <f>(ROUND(AC3289-AC3278,1)/AC3278)</f>
        <v>0.17656249999999998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1025.0999999999999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1280.0999999999999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1280.0999999999999</v>
      </c>
      <c r="AD3290" s="48">
        <f>(ROUND(AC3290-AC3278,1)/AC3278)</f>
        <v>0.17656249999999998</v>
      </c>
      <c r="AE3290" s="113" t="s">
        <v>792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883.45600000000013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1101.056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1101.0999999999999</v>
      </c>
      <c r="AD3291" s="48">
        <f>(ROUND(AC3291-AC3278,1)/AC3278)</f>
        <v>1.2040441176470587E-2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1033.6000000000001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1251.2000000000003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1251.2</v>
      </c>
      <c r="AD3292" s="48">
        <f>(ROUND(AC3292-AC3278,1)/AC3278)</f>
        <v>0.15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748.80000000000007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1060.8000000000002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1060.8</v>
      </c>
      <c r="AD3293" s="58"/>
      <c r="AE3293" s="113"/>
      <c r="AF3293" s="60"/>
    </row>
    <row r="3294" spans="1:32">
      <c r="A3294" s="99" t="s">
        <v>793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917.2800000000002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1166.8800000000001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1166.9000000000001</v>
      </c>
      <c r="AD3294" s="48">
        <f>(ROUND(AC3294-AC3293,1)/AC3293)</f>
        <v>0.10001885369532429</v>
      </c>
      <c r="AE3294" s="113"/>
      <c r="AF3294" s="60"/>
    </row>
    <row r="3295" spans="1:32">
      <c r="A3295" s="99" t="s">
        <v>794</v>
      </c>
      <c r="B3295" s="91">
        <v>0</v>
      </c>
      <c r="C3295" s="21" t="s">
        <v>827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698.88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1010.88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1010.9</v>
      </c>
      <c r="AD3295" s="48">
        <f>(ROUND(AC3295-AC3293,1)/AC3293)</f>
        <v>-4.7039969834087481E-2</v>
      </c>
      <c r="AE3295" s="113"/>
      <c r="AF3295" s="60"/>
    </row>
    <row r="3296" spans="1:32">
      <c r="A3296" s="99" t="s">
        <v>795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698.88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1010.88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1010.9</v>
      </c>
      <c r="AD3296" s="48">
        <f>(ROUND(AC3296-AC3293,1)/AC3293)</f>
        <v>-4.7039969834087481E-2</v>
      </c>
      <c r="AE3296" s="113"/>
      <c r="AF3296" s="60"/>
    </row>
    <row r="3297" spans="1:32">
      <c r="A3297" s="99" t="s">
        <v>796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698.88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1010.88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1010.9</v>
      </c>
      <c r="AD3297" s="48">
        <f>(ROUND(AC3297-AC3293,1)/AC3293)</f>
        <v>-4.7039969834087481E-2</v>
      </c>
      <c r="AE3297" s="113"/>
      <c r="AF3297" s="60"/>
    </row>
    <row r="3298" spans="1:32">
      <c r="A3298" s="99" t="s">
        <v>646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698.88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1010.88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1010.9</v>
      </c>
      <c r="AD3298" s="48">
        <f>(ROUND(AC3298-AC3293,1)/AC3293)</f>
        <v>-4.7039969834087481E-2</v>
      </c>
      <c r="AE3298" s="113"/>
      <c r="AF3298" s="60"/>
    </row>
    <row r="3299" spans="1:32">
      <c r="A3299" s="99" t="s">
        <v>587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243.36</v>
      </c>
      <c r="T3299" s="14">
        <f>(O3299/100)*(K3299*$K$9)</f>
        <v>650.25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344.76</v>
      </c>
      <c r="Y3299" s="14">
        <f t="shared" si="1044"/>
        <v>905.25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1250</v>
      </c>
      <c r="AD3299" s="48">
        <f>(ROUND(AC3299-AC3293,1)/AC3293)</f>
        <v>0.17835595776772248</v>
      </c>
      <c r="AE3299" s="113"/>
      <c r="AF3299" s="60"/>
    </row>
    <row r="3300" spans="1:32">
      <c r="A3300" s="99" t="s">
        <v>822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510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0</v>
      </c>
      <c r="T3300" s="14">
        <f>(O3300/100)*(K3300*$J$10)</f>
        <v>0</v>
      </c>
      <c r="U3300" s="14">
        <f>(P3300/100)*(K3300*$K$10)+(P3300/100)*(L3300*$L$10)</f>
        <v>0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101.4</v>
      </c>
      <c r="Y3300" s="14">
        <f t="shared" si="1044"/>
        <v>0</v>
      </c>
      <c r="Z3300" s="14">
        <f t="shared" si="1045"/>
        <v>510</v>
      </c>
      <c r="AA3300" s="14">
        <f t="shared" si="1046"/>
        <v>0</v>
      </c>
      <c r="AB3300" s="14">
        <f t="shared" si="1048"/>
        <v>0</v>
      </c>
      <c r="AC3300" s="15">
        <f t="shared" si="1047"/>
        <v>611.4</v>
      </c>
      <c r="AD3300" s="48">
        <f>(ROUND(AC3300-AC3293,1)/AC3293)</f>
        <v>-0.42364253393665158</v>
      </c>
      <c r="AE3300" s="113"/>
      <c r="AF3300" s="60"/>
    </row>
    <row r="3301" spans="1:32">
      <c r="A3301" s="99" t="s">
        <v>823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243.36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650.25</v>
      </c>
      <c r="W3301" s="14">
        <f>(R3301/100)*(K3301*$K$11)+(R3301/100)*(L3301*$L$11)</f>
        <v>0</v>
      </c>
      <c r="X3301" s="14">
        <f t="shared" si="1043"/>
        <v>344.76</v>
      </c>
      <c r="Y3301" s="14">
        <f t="shared" si="1044"/>
        <v>0</v>
      </c>
      <c r="Z3301" s="14">
        <f t="shared" si="1045"/>
        <v>0</v>
      </c>
      <c r="AA3301" s="14">
        <f t="shared" si="1046"/>
        <v>905.25</v>
      </c>
      <c r="AB3301" s="14">
        <f t="shared" si="1048"/>
        <v>0</v>
      </c>
      <c r="AC3301" s="15">
        <f t="shared" si="1047"/>
        <v>1250</v>
      </c>
      <c r="AD3301" s="48">
        <f>(ROUND(AC3301-AC3293,1)/AC3293)</f>
        <v>0.17835595776772248</v>
      </c>
      <c r="AE3301" s="113"/>
      <c r="AF3301" s="60"/>
    </row>
    <row r="3302" spans="1:32">
      <c r="A3302" s="99" t="s">
        <v>824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243.36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650.25</v>
      </c>
      <c r="X3302" s="14">
        <f t="shared" si="1043"/>
        <v>344.76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905.25</v>
      </c>
      <c r="AC3302" s="15">
        <f t="shared" si="1047"/>
        <v>1250</v>
      </c>
      <c r="AD3302" s="48">
        <f>(ROUND(AC3302-AC3293,1)/AC3293)</f>
        <v>0.17835595776772248</v>
      </c>
      <c r="AE3302" s="113"/>
      <c r="AF3302" s="60"/>
    </row>
    <row r="3303" spans="1:32">
      <c r="A3303" s="99" t="s">
        <v>825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1053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1287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1287</v>
      </c>
      <c r="AD3303" s="48">
        <f>(ROUND(AC3303-AC3293,1)/AC3293)</f>
        <v>0.21323529411764705</v>
      </c>
      <c r="AE3303" s="113"/>
      <c r="AF3303" s="60"/>
    </row>
    <row r="3304" spans="1:32">
      <c r="A3304" s="99" t="s">
        <v>826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1053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1287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1287</v>
      </c>
      <c r="AD3304" s="48">
        <f>(ROUND(AC3304-AC3293,1)/AC3293)</f>
        <v>0.21323529411764705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1053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1287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1287</v>
      </c>
      <c r="AD3305" s="48">
        <f>(ROUND(AC3305-AC3293,1)/AC3293)</f>
        <v>0.21323529411764705</v>
      </c>
      <c r="AE3305" s="113" t="s">
        <v>792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716.3520000000002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965.95200000000023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966</v>
      </c>
      <c r="AD3306" s="48">
        <f>(ROUND(AC3306-AC3293,1)/AC3293)</f>
        <v>-8.9366515837104074E-2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954.72000000000014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1204.3200000000002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1204.3</v>
      </c>
      <c r="AD3307" s="48">
        <f>(ROUND(AC3307-AC3293,1)/AC3293)</f>
        <v>0.13527526395173456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765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1065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1065</v>
      </c>
      <c r="AD3308" s="58"/>
      <c r="AE3308" s="113"/>
      <c r="AF3308" s="60"/>
    </row>
    <row r="3309" spans="1:32">
      <c r="A3309" s="99" t="s">
        <v>793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974.4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1214.4000000000001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1214.4000000000001</v>
      </c>
      <c r="AD3309" s="48">
        <f>(ROUND(AC3309-AC3308,1)/AC3308)</f>
        <v>0.14028169014084507</v>
      </c>
      <c r="AE3309" s="113"/>
      <c r="AF3309" s="60"/>
    </row>
    <row r="3310" spans="1:32">
      <c r="A3310" s="99" t="s">
        <v>794</v>
      </c>
      <c r="B3310" s="93">
        <v>0</v>
      </c>
      <c r="C3310" s="21" t="s">
        <v>827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714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1014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1014</v>
      </c>
      <c r="AD3310" s="48">
        <f>(ROUND(AC3310-AC3308,1)/AC3308)</f>
        <v>-4.788732394366197E-2</v>
      </c>
      <c r="AE3310" s="113"/>
      <c r="AF3310" s="60"/>
    </row>
    <row r="3311" spans="1:32">
      <c r="A3311" s="99" t="s">
        <v>795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714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1014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1014</v>
      </c>
      <c r="AD3311" s="48">
        <f>(ROUND(AC3311-AC3308,1)/AC3308)</f>
        <v>-4.788732394366197E-2</v>
      </c>
      <c r="AE3311" s="113"/>
      <c r="AF3311" s="60"/>
    </row>
    <row r="3312" spans="1:32">
      <c r="A3312" s="99" t="s">
        <v>796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714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1014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1014</v>
      </c>
      <c r="AD3312" s="48">
        <f>(ROUND(AC3312-AC3308,1)/AC3308)</f>
        <v>-4.788732394366197E-2</v>
      </c>
      <c r="AE3312" s="113"/>
      <c r="AF3312" s="60"/>
    </row>
    <row r="3313" spans="1:32">
      <c r="A3313" s="99" t="s">
        <v>646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714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1014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1014</v>
      </c>
      <c r="AD3313" s="48">
        <f>(ROUND(AC3313-AC3308,1)/AC3308)</f>
        <v>-4.788732394366197E-2</v>
      </c>
      <c r="AE3313" s="113"/>
      <c r="AF3313" s="60"/>
    </row>
    <row r="3314" spans="1:32">
      <c r="A3314" s="99" t="s">
        <v>587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248.625</v>
      </c>
      <c r="T3314" s="14">
        <f>(O3314/100)*(K3314*$K$9)</f>
        <v>648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346.125</v>
      </c>
      <c r="Y3314" s="14">
        <f t="shared" si="1030"/>
        <v>888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1234.0999999999999</v>
      </c>
      <c r="AD3314" s="48">
        <f>(ROUND(AC3314-AC3308,1)/AC3308)</f>
        <v>0.1587793427230047</v>
      </c>
      <c r="AE3314" s="113"/>
      <c r="AF3314" s="60"/>
    </row>
    <row r="3315" spans="1:32">
      <c r="A3315" s="99" t="s">
        <v>822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480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0</v>
      </c>
      <c r="T3315" s="14">
        <f>(O3315/100)*(K3315*$J$10)</f>
        <v>0</v>
      </c>
      <c r="U3315" s="14">
        <f>(P3315/100)*(K3315*$K$10)+(P3315/100)*(L3315*$L$10)</f>
        <v>0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97.5</v>
      </c>
      <c r="Y3315" s="14">
        <f t="shared" si="1030"/>
        <v>0</v>
      </c>
      <c r="Z3315" s="14">
        <f t="shared" si="1031"/>
        <v>480</v>
      </c>
      <c r="AA3315" s="14">
        <f t="shared" si="1032"/>
        <v>0</v>
      </c>
      <c r="AB3315" s="14">
        <f t="shared" si="1050"/>
        <v>0</v>
      </c>
      <c r="AC3315" s="15">
        <f t="shared" si="1049"/>
        <v>577.5</v>
      </c>
      <c r="AD3315" s="48">
        <f>(ROUND(AC3315-AC3308,1)/AC3308)</f>
        <v>-0.45774647887323944</v>
      </c>
      <c r="AE3315" s="113"/>
      <c r="AF3315" s="60"/>
    </row>
    <row r="3316" spans="1:32">
      <c r="A3316" s="99" t="s">
        <v>823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248.625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648</v>
      </c>
      <c r="W3316" s="14">
        <f>(R3316/100)*(K3316*$K$11)+(R3316/100)*(L3316*$L$11)</f>
        <v>0</v>
      </c>
      <c r="X3316" s="14">
        <f t="shared" si="1029"/>
        <v>346.125</v>
      </c>
      <c r="Y3316" s="14">
        <f t="shared" si="1030"/>
        <v>0</v>
      </c>
      <c r="Z3316" s="14">
        <f t="shared" si="1031"/>
        <v>0</v>
      </c>
      <c r="AA3316" s="14">
        <f t="shared" si="1032"/>
        <v>888</v>
      </c>
      <c r="AB3316" s="14">
        <f t="shared" si="1050"/>
        <v>0</v>
      </c>
      <c r="AC3316" s="15">
        <f t="shared" si="1049"/>
        <v>1234.0999999999999</v>
      </c>
      <c r="AD3316" s="48">
        <f>(ROUND(AC3316-AC3308,1)/AC3308)</f>
        <v>0.1587793427230047</v>
      </c>
      <c r="AE3316" s="113"/>
      <c r="AF3316" s="60"/>
    </row>
    <row r="3317" spans="1:32">
      <c r="A3317" s="99" t="s">
        <v>824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248.625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648</v>
      </c>
      <c r="X3317" s="14">
        <f t="shared" si="1029"/>
        <v>346.125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888</v>
      </c>
      <c r="AC3317" s="15">
        <f t="shared" si="1049"/>
        <v>1234.0999999999999</v>
      </c>
      <c r="AD3317" s="48">
        <f>(ROUND(AC3317-AC3308,1)/AC3308)</f>
        <v>0.1587793427230047</v>
      </c>
      <c r="AE3317" s="113"/>
      <c r="AF3317" s="60"/>
    </row>
    <row r="3318" spans="1:32">
      <c r="A3318" s="99" t="s">
        <v>825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1059.75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1284.75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1284.8</v>
      </c>
      <c r="AD3318" s="48">
        <f>(ROUND(AC3318-AC3308,1)/AC3308)</f>
        <v>0.20638497652582161</v>
      </c>
      <c r="AE3318" s="113"/>
      <c r="AF3318" s="60"/>
    </row>
    <row r="3319" spans="1:32">
      <c r="A3319" s="99" t="s">
        <v>826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1059.75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1284.75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1284.8</v>
      </c>
      <c r="AD3319" s="48">
        <f>(ROUND(AC3319-AC3308,1)/AC3308)</f>
        <v>0.20638497652582161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1059.75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1284.75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1284.8</v>
      </c>
      <c r="AD3320" s="48">
        <f>(ROUND(AC3320-AC3308,1)/AC3308)</f>
        <v>0.20638497652582161</v>
      </c>
      <c r="AE3320" s="113" t="s">
        <v>792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771.6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1011.6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1011.6</v>
      </c>
      <c r="AD3321" s="48">
        <f>(ROUND(AC3321-AC3308,1)/AC3308)</f>
        <v>-5.0140845070422532E-2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966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1206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1206</v>
      </c>
      <c r="AD3322" s="48">
        <f>(ROUND(AC3322-AC3308,1)/AC3308)</f>
        <v>0.13239436619718309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702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1062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1062</v>
      </c>
      <c r="AD3323" s="58"/>
      <c r="AE3323" s="113"/>
      <c r="AF3323" s="60"/>
    </row>
    <row r="3324" spans="1:32">
      <c r="A3324" s="99" t="s">
        <v>793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947.52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1235.52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1235.5</v>
      </c>
      <c r="AD3324" s="48">
        <f>(ROUND(AC3324-AC3323,1)/AC3323)</f>
        <v>0.16337099811676084</v>
      </c>
      <c r="AE3324" s="113"/>
      <c r="AF3324" s="60"/>
    </row>
    <row r="3325" spans="1:32">
      <c r="A3325" s="99" t="s">
        <v>794</v>
      </c>
      <c r="B3325" s="91">
        <v>0</v>
      </c>
      <c r="C3325" s="21" t="s">
        <v>827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655.20000000000005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1015.2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1015.2</v>
      </c>
      <c r="AD3325" s="48">
        <f>(ROUND(AC3325-AC3323,1)/AC3323)</f>
        <v>-4.4067796610169491E-2</v>
      </c>
      <c r="AE3325" s="113"/>
      <c r="AF3325" s="60"/>
    </row>
    <row r="3326" spans="1:32">
      <c r="A3326" s="99" t="s">
        <v>795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655.20000000000005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1015.2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1015.2</v>
      </c>
      <c r="AD3326" s="48">
        <f>(ROUND(AC3326-AC3323,1)/AC3323)</f>
        <v>-4.4067796610169491E-2</v>
      </c>
      <c r="AE3326" s="113"/>
      <c r="AF3326" s="60"/>
    </row>
    <row r="3327" spans="1:32">
      <c r="A3327" s="99" t="s">
        <v>796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655.20000000000005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1015.2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1015.2</v>
      </c>
      <c r="AD3327" s="48">
        <f>(ROUND(AC3327-AC3323,1)/AC3323)</f>
        <v>-4.4067796610169491E-2</v>
      </c>
      <c r="AE3327" s="113"/>
      <c r="AF3327" s="60"/>
    </row>
    <row r="3328" spans="1:32">
      <c r="A3328" s="99" t="s">
        <v>646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655.20000000000005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1015.2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1015.2</v>
      </c>
      <c r="AD3328" s="48">
        <f>(ROUND(AC3328-AC3323,1)/AC3323)</f>
        <v>-4.4067796610169491E-2</v>
      </c>
      <c r="AE3328" s="113"/>
      <c r="AF3328" s="60"/>
    </row>
    <row r="3329" spans="1:32">
      <c r="A3329" s="99" t="s">
        <v>587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228.14999999999998</v>
      </c>
      <c r="T3329" s="14">
        <f>(O3329/100)*(K3329*$K$9)</f>
        <v>567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345.15</v>
      </c>
      <c r="Y3329" s="14">
        <f t="shared" si="1055"/>
        <v>837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1182.2</v>
      </c>
      <c r="AD3329" s="48">
        <f>(ROUND(AC3329-AC3323,1)/AC3323)</f>
        <v>0.11318267419962336</v>
      </c>
      <c r="AE3329" s="113"/>
      <c r="AF3329" s="60"/>
    </row>
    <row r="3330" spans="1:32">
      <c r="A3330" s="99" t="s">
        <v>822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540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0</v>
      </c>
      <c r="T3330" s="14">
        <f>(O3330/100)*(K3330*$J$10)</f>
        <v>0</v>
      </c>
      <c r="U3330" s="14">
        <f>(P3330/100)*(K3330*$K$10)+(P3330/100)*(L3330*$L$10)</f>
        <v>0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117</v>
      </c>
      <c r="Y3330" s="14">
        <f t="shared" si="1055"/>
        <v>0</v>
      </c>
      <c r="Z3330" s="14">
        <f t="shared" si="1056"/>
        <v>540</v>
      </c>
      <c r="AA3330" s="14">
        <f t="shared" si="1057"/>
        <v>0</v>
      </c>
      <c r="AB3330" s="14">
        <f t="shared" si="1059"/>
        <v>0</v>
      </c>
      <c r="AC3330" s="15">
        <f t="shared" si="1058"/>
        <v>657</v>
      </c>
      <c r="AD3330" s="48">
        <f>(ROUND(AC3330-AC3323,1)/AC3323)</f>
        <v>-0.38135593220338981</v>
      </c>
      <c r="AE3330" s="113"/>
      <c r="AF3330" s="60"/>
    </row>
    <row r="3331" spans="1:32">
      <c r="A3331" s="99" t="s">
        <v>823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228.14999999999998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567</v>
      </c>
      <c r="W3331" s="14">
        <f>(R3331/100)*(K3331*$K$11)+(R3331/100)*(L3331*$L$11)</f>
        <v>0</v>
      </c>
      <c r="X3331" s="14">
        <f t="shared" si="1054"/>
        <v>345.15</v>
      </c>
      <c r="Y3331" s="14">
        <f t="shared" si="1055"/>
        <v>0</v>
      </c>
      <c r="Z3331" s="14">
        <f t="shared" si="1056"/>
        <v>0</v>
      </c>
      <c r="AA3331" s="14">
        <f t="shared" si="1057"/>
        <v>837</v>
      </c>
      <c r="AB3331" s="14">
        <f t="shared" si="1059"/>
        <v>0</v>
      </c>
      <c r="AC3331" s="15">
        <f t="shared" si="1058"/>
        <v>1182.2</v>
      </c>
      <c r="AD3331" s="48">
        <f>(ROUND(AC3331-AC3323,1)/AC3323)</f>
        <v>0.11318267419962336</v>
      </c>
      <c r="AE3331" s="113"/>
      <c r="AF3331" s="60"/>
    </row>
    <row r="3332" spans="1:32">
      <c r="A3332" s="99" t="s">
        <v>824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228.14999999999998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567</v>
      </c>
      <c r="X3332" s="14">
        <f t="shared" si="1054"/>
        <v>345.15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837</v>
      </c>
      <c r="AC3332" s="15">
        <f t="shared" si="1058"/>
        <v>1182.2</v>
      </c>
      <c r="AD3332" s="48">
        <f>(ROUND(AC3332-AC3323,1)/AC3323)</f>
        <v>0.11318267419962336</v>
      </c>
      <c r="AE3332" s="113"/>
      <c r="AF3332" s="60"/>
    </row>
    <row r="3333" spans="1:32">
      <c r="A3333" s="99" t="s">
        <v>825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1028.7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1298.7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1298.7</v>
      </c>
      <c r="AD3333" s="48">
        <f>(ROUND(AC3333-AC3323,1)/AC3323)</f>
        <v>0.22288135593220337</v>
      </c>
      <c r="AE3333" s="113"/>
      <c r="AF3333" s="60"/>
    </row>
    <row r="3334" spans="1:32">
      <c r="A3334" s="99" t="s">
        <v>826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1028.7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1298.7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1298.7</v>
      </c>
      <c r="AD3334" s="48">
        <f>(ROUND(AC3334-AC3323,1)/AC3323)</f>
        <v>0.22288135593220337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1028.7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1298.7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1298.7</v>
      </c>
      <c r="AD3335" s="48">
        <f>(ROUND(AC3335-AC3323,1)/AC3323)</f>
        <v>0.22288135593220337</v>
      </c>
      <c r="AE3335" s="113" t="s">
        <v>792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705.59999999999991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993.59999999999991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993.6</v>
      </c>
      <c r="AD3336" s="48">
        <f>(ROUND(AC3336-AC3323,1)/AC3323)</f>
        <v>-6.4406779661016961E-2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1010.88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1298.8800000000001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1298.9000000000001</v>
      </c>
      <c r="AD3337" s="48">
        <f>(ROUND(AC3337-AC3323,1)/AC3323)</f>
        <v>0.22306967984934087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783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1073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1073</v>
      </c>
      <c r="AD3338" s="58"/>
      <c r="AE3338" s="113"/>
      <c r="AF3338" s="60"/>
    </row>
    <row r="3339" spans="1:32">
      <c r="A3339" s="99" t="s">
        <v>793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974.39999999999986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1206.3999999999999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1206.4000000000001</v>
      </c>
      <c r="AD3339" s="48">
        <f>(ROUND(AC3339-AC3338,1)/AC3338)</f>
        <v>0.12432432432432433</v>
      </c>
      <c r="AE3339" s="113"/>
      <c r="AF3339" s="60"/>
    </row>
    <row r="3340" spans="1:32">
      <c r="A3340" s="99" t="s">
        <v>794</v>
      </c>
      <c r="B3340" s="93">
        <v>0</v>
      </c>
      <c r="C3340" s="21" t="s">
        <v>827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730.8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1020.8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1020.8</v>
      </c>
      <c r="AD3340" s="48">
        <f>(ROUND(AC3340-AC3338,1)/AC3338)</f>
        <v>-4.8648648648648651E-2</v>
      </c>
      <c r="AE3340" s="113"/>
      <c r="AF3340" s="60"/>
    </row>
    <row r="3341" spans="1:32">
      <c r="A3341" s="99" t="s">
        <v>795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730.8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1020.8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1020.8</v>
      </c>
      <c r="AD3341" s="48">
        <f>(ROUND(AC3341-AC3338,1)/AC3338)</f>
        <v>-4.8648648648648651E-2</v>
      </c>
      <c r="AE3341" s="113"/>
      <c r="AF3341" s="60"/>
    </row>
    <row r="3342" spans="1:32">
      <c r="A3342" s="99" t="s">
        <v>796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730.8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1020.8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1020.8</v>
      </c>
      <c r="AD3342" s="48">
        <f>(ROUND(AC3342-AC3338,1)/AC3338)</f>
        <v>-4.8648648648648651E-2</v>
      </c>
      <c r="AE3342" s="113"/>
      <c r="AF3342" s="60"/>
    </row>
    <row r="3343" spans="1:32">
      <c r="A3343" s="99" t="s">
        <v>646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730.8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1020.8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1020.8</v>
      </c>
      <c r="AD3343" s="48">
        <f>(ROUND(AC3343-AC3338,1)/AC3338)</f>
        <v>-4.8648648648648651E-2</v>
      </c>
      <c r="AE3343" s="113"/>
      <c r="AF3343" s="60"/>
    </row>
    <row r="3344" spans="1:32">
      <c r="A3344" s="99" t="s">
        <v>587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256.23</v>
      </c>
      <c r="T3344" s="14">
        <f>(O3344/100)*(K3344*$K$9)</f>
        <v>684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351.13</v>
      </c>
      <c r="Y3344" s="14">
        <f t="shared" si="1030"/>
        <v>924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1275.0999999999999</v>
      </c>
      <c r="AD3344" s="48">
        <f>(ROUND(AC3344-AC3338,1)/AC3338)</f>
        <v>0.18835041938490213</v>
      </c>
      <c r="AE3344" s="113"/>
      <c r="AF3344" s="60"/>
    </row>
    <row r="3345" spans="1:32">
      <c r="A3345" s="99" t="s">
        <v>822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480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0</v>
      </c>
      <c r="T3345" s="14">
        <f>(O3345/100)*(K3345*$J$10)</f>
        <v>0</v>
      </c>
      <c r="U3345" s="14">
        <f>(P3345/100)*(K3345*$K$10)+(P3345/100)*(L3345*$L$10)</f>
        <v>0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94.9</v>
      </c>
      <c r="Y3345" s="14">
        <f t="shared" si="1030"/>
        <v>0</v>
      </c>
      <c r="Z3345" s="14">
        <f t="shared" si="1031"/>
        <v>480</v>
      </c>
      <c r="AA3345" s="14">
        <f t="shared" si="1032"/>
        <v>0</v>
      </c>
      <c r="AB3345" s="14">
        <f t="shared" si="1061"/>
        <v>0</v>
      </c>
      <c r="AC3345" s="15">
        <f t="shared" si="1060"/>
        <v>574.9</v>
      </c>
      <c r="AD3345" s="48">
        <f>(ROUND(AC3345-AC3338,1)/AC3338)</f>
        <v>-0.46421248835041939</v>
      </c>
      <c r="AE3345" s="113"/>
      <c r="AF3345" s="60"/>
    </row>
    <row r="3346" spans="1:32">
      <c r="A3346" s="99" t="s">
        <v>823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256.23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684</v>
      </c>
      <c r="W3346" s="14">
        <f>(R3346/100)*(K3346*$K$11)+(R3346/100)*(L3346*$L$11)</f>
        <v>0</v>
      </c>
      <c r="X3346" s="14">
        <f t="shared" si="1029"/>
        <v>351.13</v>
      </c>
      <c r="Y3346" s="14">
        <f t="shared" si="1030"/>
        <v>0</v>
      </c>
      <c r="Z3346" s="14">
        <f t="shared" si="1031"/>
        <v>0</v>
      </c>
      <c r="AA3346" s="14">
        <f t="shared" si="1032"/>
        <v>924</v>
      </c>
      <c r="AB3346" s="14">
        <f t="shared" si="1061"/>
        <v>0</v>
      </c>
      <c r="AC3346" s="15">
        <f t="shared" si="1060"/>
        <v>1275.0999999999999</v>
      </c>
      <c r="AD3346" s="48">
        <f>(ROUND(AC3346-AC3338,1)/AC3338)</f>
        <v>0.18835041938490213</v>
      </c>
      <c r="AE3346" s="113"/>
      <c r="AF3346" s="60"/>
    </row>
    <row r="3347" spans="1:32">
      <c r="A3347" s="99" t="s">
        <v>824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256.23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684</v>
      </c>
      <c r="X3347" s="14">
        <f t="shared" si="1029"/>
        <v>351.13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924</v>
      </c>
      <c r="AC3347" s="15">
        <f t="shared" si="1060"/>
        <v>1275.0999999999999</v>
      </c>
      <c r="AD3347" s="48">
        <f>(ROUND(AC3347-AC3338,1)/AC3338)</f>
        <v>0.18835041938490213</v>
      </c>
      <c r="AE3347" s="113"/>
      <c r="AF3347" s="60"/>
    </row>
    <row r="3348" spans="1:32">
      <c r="A3348" s="99" t="s">
        <v>825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1076.625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1294.125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1294.0999999999999</v>
      </c>
      <c r="AD3348" s="48">
        <f>(ROUND(AC3348-AC3338,1)/AC3338)</f>
        <v>0.20605778191985089</v>
      </c>
      <c r="AE3348" s="113"/>
      <c r="AF3348" s="60"/>
    </row>
    <row r="3349" spans="1:32">
      <c r="A3349" s="99" t="s">
        <v>826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1076.625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1294.125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1294.0999999999999</v>
      </c>
      <c r="AD3349" s="48">
        <f>(ROUND(AC3349-AC3338,1)/AC3338)</f>
        <v>0.20605778191985089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1076.625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1294.125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1294.0999999999999</v>
      </c>
      <c r="AD3350" s="48">
        <f>(ROUND(AC3350-AC3338,1)/AC3338)</f>
        <v>0.20605778191985089</v>
      </c>
      <c r="AE3350" s="113" t="s">
        <v>792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788.8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1020.8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1020.8</v>
      </c>
      <c r="AD3351" s="48">
        <f>(ROUND(AC3351-AC3338,1)/AC3338)</f>
        <v>-4.8648648648648651E-2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985.99999999999989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1218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1218</v>
      </c>
      <c r="AD3352" s="48">
        <f>(ROUND(AC3352-AC3338,1)/AC3338)</f>
        <v>0.13513513513513514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420</v>
      </c>
      <c r="T3353" s="52">
        <f>(O3353/100)*(K3353*$K$3)</f>
        <v>0</v>
      </c>
      <c r="U3353" s="52">
        <f>(P3353/100)*(K3353*$K$3)+(P3353/100)*(L3353*$L$3)</f>
        <v>195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700</v>
      </c>
      <c r="Y3353" s="52">
        <f t="shared" si="1030"/>
        <v>0</v>
      </c>
      <c r="Z3353" s="52">
        <f t="shared" si="1031"/>
        <v>325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1025</v>
      </c>
      <c r="AD3353" s="58"/>
      <c r="AE3353" s="113"/>
      <c r="AF3353" s="60"/>
    </row>
    <row r="3354" spans="1:32">
      <c r="A3354" s="99" t="s">
        <v>793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705.60000000000014</v>
      </c>
      <c r="T3354" s="14">
        <f>(O3354/100)*(K3354*$K$4)</f>
        <v>0</v>
      </c>
      <c r="U3354" s="14">
        <f>(P3354/100)*(K3354*$K$4)+(P3354/100)*(L3354*$L$4)</f>
        <v>156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929.60000000000014</v>
      </c>
      <c r="Y3354" s="14">
        <f t="shared" ref="Y3354:Y3367" si="1066">O3354+T3354</f>
        <v>0</v>
      </c>
      <c r="Z3354" s="14">
        <f t="shared" ref="Z3354:Z3367" si="1067">P3354+U3354</f>
        <v>260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1189.5999999999999</v>
      </c>
      <c r="AD3354" s="48">
        <f>(ROUND(AC3354-AC3353,1)/AC3353)</f>
        <v>0.16058536585365854</v>
      </c>
      <c r="AE3354" s="113"/>
      <c r="AF3354" s="60"/>
    </row>
    <row r="3355" spans="1:32">
      <c r="A3355" s="99" t="s">
        <v>794</v>
      </c>
      <c r="B3355" s="91">
        <v>0</v>
      </c>
      <c r="C3355" s="21" t="s">
        <v>827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391.99999999999994</v>
      </c>
      <c r="T3355" s="14">
        <f>(O3355/100)*(K3355*$K$5)</f>
        <v>0</v>
      </c>
      <c r="U3355" s="14">
        <f>(P3355/100)*(K3355*$K$5)+(P3355/100)*(L3355*$L$5)</f>
        <v>182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672</v>
      </c>
      <c r="Y3355" s="14">
        <f t="shared" si="1066"/>
        <v>0</v>
      </c>
      <c r="Z3355" s="14">
        <f t="shared" si="1067"/>
        <v>312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984</v>
      </c>
      <c r="AD3355" s="48">
        <f>(ROUND(AC3355-AC3353,1)/AC3353)</f>
        <v>-0.04</v>
      </c>
      <c r="AE3355" s="113"/>
      <c r="AF3355" s="60"/>
    </row>
    <row r="3356" spans="1:32">
      <c r="A3356" s="99" t="s">
        <v>795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391.99999999999994</v>
      </c>
      <c r="T3356" s="14">
        <f>(O3356/100)*(K3356*$K$6)</f>
        <v>0</v>
      </c>
      <c r="U3356" s="14">
        <f>(P3356/100)*(K3356*$K$6)+(P3356/100)*(L3356*$L$6)</f>
        <v>182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672</v>
      </c>
      <c r="Y3356" s="14">
        <f t="shared" si="1066"/>
        <v>0</v>
      </c>
      <c r="Z3356" s="14">
        <f t="shared" si="1067"/>
        <v>312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984</v>
      </c>
      <c r="AD3356" s="48">
        <f>(ROUND(AC3356-AC3353,1)/AC3353)</f>
        <v>-0.04</v>
      </c>
      <c r="AE3356" s="113"/>
      <c r="AF3356" s="60"/>
    </row>
    <row r="3357" spans="1:32">
      <c r="A3357" s="99" t="s">
        <v>796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391.99999999999994</v>
      </c>
      <c r="T3357" s="14">
        <f>(O3357/100)*(K3357*$K$7)</f>
        <v>0</v>
      </c>
      <c r="U3357" s="14">
        <f>(P3357/100)*(K3357*$K$7)+(P3357/100)*(L3357*$L$7)</f>
        <v>182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672</v>
      </c>
      <c r="Y3357" s="14">
        <f t="shared" si="1066"/>
        <v>0</v>
      </c>
      <c r="Z3357" s="14">
        <f t="shared" si="1067"/>
        <v>312</v>
      </c>
      <c r="AA3357" s="14">
        <f t="shared" si="1068"/>
        <v>0</v>
      </c>
      <c r="AB3357" s="14">
        <f t="shared" si="1070"/>
        <v>0</v>
      </c>
      <c r="AC3357" s="15">
        <f t="shared" si="1069"/>
        <v>984</v>
      </c>
      <c r="AD3357" s="48">
        <f>(ROUND(AC3357-AC3353,1)/AC3353)</f>
        <v>-0.04</v>
      </c>
      <c r="AE3357" s="113"/>
      <c r="AF3357" s="60"/>
    </row>
    <row r="3358" spans="1:32">
      <c r="A3358" s="99" t="s">
        <v>646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391.99999999999994</v>
      </c>
      <c r="T3358" s="14">
        <f>(O3358/100)*(K3358*$K$8)</f>
        <v>0</v>
      </c>
      <c r="U3358" s="14">
        <f>(P3358/100)*(K3358*$K$8)+(P3358/100)*(L3358*$L$8)</f>
        <v>182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672</v>
      </c>
      <c r="Y3358" s="14">
        <f t="shared" si="1066"/>
        <v>0</v>
      </c>
      <c r="Z3358" s="14">
        <f t="shared" si="1067"/>
        <v>312</v>
      </c>
      <c r="AA3358" s="14">
        <f t="shared" si="1068"/>
        <v>0</v>
      </c>
      <c r="AB3358" s="14">
        <f t="shared" si="1070"/>
        <v>0</v>
      </c>
      <c r="AC3358" s="15">
        <f t="shared" si="1069"/>
        <v>984</v>
      </c>
      <c r="AD3358" s="48">
        <f>(ROUND(AC3358-AC3353,1)/AC3353)</f>
        <v>-0.04</v>
      </c>
      <c r="AE3358" s="113"/>
      <c r="AF3358" s="60"/>
    </row>
    <row r="3359" spans="1:32">
      <c r="A3359" s="99" t="s">
        <v>587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136.5</v>
      </c>
      <c r="T3359" s="14">
        <f>(O3359/100)*(K3359*$K$9)</f>
        <v>765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227.5</v>
      </c>
      <c r="Y3359" s="14">
        <f t="shared" si="1066"/>
        <v>1020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1247.5</v>
      </c>
      <c r="AD3359" s="48">
        <f>(ROUND(AC3359-AC3353,1)/AC3353)</f>
        <v>0.21707317073170732</v>
      </c>
      <c r="AE3359" s="113"/>
      <c r="AF3359" s="60"/>
    </row>
    <row r="3360" spans="1:32">
      <c r="A3360" s="99" t="s">
        <v>822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510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0</v>
      </c>
      <c r="T3360" s="14">
        <f>(O3360/100)*(K3360*$J$10)</f>
        <v>0</v>
      </c>
      <c r="U3360" s="14">
        <f>(P3360/100)*(K3360*$K$10)+(P3360/100)*(L3360*$L$10)</f>
        <v>0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91</v>
      </c>
      <c r="Y3360" s="14">
        <f t="shared" si="1066"/>
        <v>0</v>
      </c>
      <c r="Z3360" s="14">
        <f t="shared" si="1067"/>
        <v>510</v>
      </c>
      <c r="AA3360" s="14">
        <f t="shared" si="1068"/>
        <v>0</v>
      </c>
      <c r="AB3360" s="14">
        <f t="shared" si="1070"/>
        <v>0</v>
      </c>
      <c r="AC3360" s="15">
        <f t="shared" si="1069"/>
        <v>601</v>
      </c>
      <c r="AD3360" s="48">
        <f>(ROUND(AC3360-AC3353,1)/AC3353)</f>
        <v>-0.41365853658536583</v>
      </c>
      <c r="AE3360" s="113"/>
      <c r="AF3360" s="60"/>
    </row>
    <row r="3361" spans="1:32">
      <c r="A3361" s="99" t="s">
        <v>823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136.5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765</v>
      </c>
      <c r="W3361" s="14">
        <f>(R3361/100)*(K3361*$K$11)+(R3361/100)*(L3361*$L$11)</f>
        <v>0</v>
      </c>
      <c r="X3361" s="14">
        <f t="shared" si="1065"/>
        <v>227.5</v>
      </c>
      <c r="Y3361" s="14">
        <f t="shared" si="1066"/>
        <v>0</v>
      </c>
      <c r="Z3361" s="14">
        <f t="shared" si="1067"/>
        <v>0</v>
      </c>
      <c r="AA3361" s="14">
        <f t="shared" si="1068"/>
        <v>1020</v>
      </c>
      <c r="AB3361" s="14">
        <f t="shared" si="1070"/>
        <v>0</v>
      </c>
      <c r="AC3361" s="15">
        <f t="shared" si="1069"/>
        <v>1247.5</v>
      </c>
      <c r="AD3361" s="48">
        <f>(ROUND(AC3361-AC3353,1)/AC3353)</f>
        <v>0.21707317073170732</v>
      </c>
      <c r="AE3361" s="113"/>
      <c r="AF3361" s="60"/>
    </row>
    <row r="3362" spans="1:32">
      <c r="A3362" s="99" t="s">
        <v>824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136.5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765</v>
      </c>
      <c r="X3362" s="14">
        <f t="shared" si="1065"/>
        <v>227.5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1020</v>
      </c>
      <c r="AC3362" s="15">
        <f t="shared" si="1069"/>
        <v>1247.5</v>
      </c>
      <c r="AD3362" s="48">
        <f>(ROUND(AC3362-AC3353,1)/AC3353)</f>
        <v>0.21707317073170732</v>
      </c>
      <c r="AE3362" s="113"/>
      <c r="AF3362" s="60"/>
    </row>
    <row r="3363" spans="1:32">
      <c r="A3363" s="99" t="s">
        <v>825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630</v>
      </c>
      <c r="T3363" s="14">
        <f>(O3363/100)*(K3363*$K$13)+(O3363/100)*(M3363*$M$13)</f>
        <v>0</v>
      </c>
      <c r="U3363" s="14">
        <f>(P3363/100)*(K3363*$K$13)+(P3363/100)*(L3363*$L$13)+(P3363/100)*(M3363*$M$13)</f>
        <v>292.5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840</v>
      </c>
      <c r="Y3363" s="14">
        <f t="shared" si="1066"/>
        <v>0</v>
      </c>
      <c r="Z3363" s="14">
        <f t="shared" si="1067"/>
        <v>390</v>
      </c>
      <c r="AA3363" s="14">
        <f t="shared" si="1068"/>
        <v>0</v>
      </c>
      <c r="AB3363" s="14">
        <f t="shared" si="1070"/>
        <v>0</v>
      </c>
      <c r="AC3363" s="15">
        <f t="shared" si="1069"/>
        <v>1230</v>
      </c>
      <c r="AD3363" s="48">
        <f>(ROUND(AC3363-AC3353,1)/AC3353)</f>
        <v>0.2</v>
      </c>
      <c r="AE3363" s="113"/>
      <c r="AF3363" s="60"/>
    </row>
    <row r="3364" spans="1:32">
      <c r="A3364" s="99" t="s">
        <v>826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1080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1320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1320</v>
      </c>
      <c r="AD3364" s="48">
        <f>(ROUND(AC3364-AC3353,1)/AC3353)</f>
        <v>0.28780487804878047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1080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1320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1320</v>
      </c>
      <c r="AD3365" s="48">
        <f>(ROUND(AC3365-AC3353,1)/AC3353)</f>
        <v>0.28780487804878047</v>
      </c>
      <c r="AE3365" s="113" t="s">
        <v>792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543.20000000000005</v>
      </c>
      <c r="T3366" s="14">
        <f>(O3366/100)*(K3366*$K$16)</f>
        <v>0</v>
      </c>
      <c r="U3366" s="14">
        <f>(P3366/100)*(K3366*$K$16)+(P3366/100)*(L3366*$L$16)</f>
        <v>156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767.2</v>
      </c>
      <c r="Y3366" s="14">
        <f t="shared" si="1066"/>
        <v>0</v>
      </c>
      <c r="Z3366" s="14">
        <f t="shared" si="1067"/>
        <v>260</v>
      </c>
      <c r="AA3366" s="14">
        <f t="shared" si="1068"/>
        <v>0</v>
      </c>
      <c r="AB3366" s="14">
        <f t="shared" si="1070"/>
        <v>0</v>
      </c>
      <c r="AC3366" s="15">
        <f t="shared" si="1069"/>
        <v>1027.2</v>
      </c>
      <c r="AD3366" s="48">
        <f>(ROUND(AC3366-AC3353,1)/AC3353)</f>
        <v>2.1463414634146343E-3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728</v>
      </c>
      <c r="T3367" s="14">
        <f>(O3367/100)*(K3367*$K$17)</f>
        <v>0</v>
      </c>
      <c r="U3367" s="14">
        <f>(P3367/100)*(K3367*$K$17)+(P3367/100)*(L3367*$L$17)</f>
        <v>156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952</v>
      </c>
      <c r="Y3367" s="14">
        <f t="shared" si="1066"/>
        <v>0</v>
      </c>
      <c r="Z3367" s="14">
        <f t="shared" si="1067"/>
        <v>260</v>
      </c>
      <c r="AA3367" s="14">
        <f t="shared" si="1068"/>
        <v>0</v>
      </c>
      <c r="AB3367" s="14">
        <f t="shared" si="1070"/>
        <v>0</v>
      </c>
      <c r="AC3367" s="15">
        <f t="shared" si="1069"/>
        <v>1212</v>
      </c>
      <c r="AD3367" s="48">
        <f>(ROUND(AC3367-AC3353,1)/AC3353)</f>
        <v>0.1824390243902439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615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1025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1025</v>
      </c>
      <c r="AD3368" s="58"/>
      <c r="AE3368" s="113"/>
      <c r="AF3368" s="60"/>
    </row>
    <row r="3369" spans="1:32">
      <c r="A3369" s="99" t="s">
        <v>793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883.95999999999992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1211.96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1212</v>
      </c>
      <c r="AD3369" s="48">
        <f>(ROUND(AC3369-AC3368,1)/AC3368)</f>
        <v>0.1824390243902439</v>
      </c>
      <c r="AE3369" s="113"/>
      <c r="AF3369" s="60"/>
    </row>
    <row r="3370" spans="1:32">
      <c r="A3370" s="99" t="s">
        <v>794</v>
      </c>
      <c r="B3370" s="93">
        <v>0</v>
      </c>
      <c r="C3370" s="21" t="s">
        <v>827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574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984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984</v>
      </c>
      <c r="AD3370" s="48">
        <f>(ROUND(AC3370-AC3368,1)/AC3368)</f>
        <v>-0.04</v>
      </c>
      <c r="AE3370" s="113"/>
      <c r="AF3370" s="60"/>
    </row>
    <row r="3371" spans="1:32">
      <c r="A3371" s="99" t="s">
        <v>795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574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984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984</v>
      </c>
      <c r="AD3371" s="48">
        <f>(ROUND(AC3371-AC3368,1)/AC3368)</f>
        <v>-0.04</v>
      </c>
      <c r="AE3371" s="113"/>
      <c r="AF3371" s="60"/>
    </row>
    <row r="3372" spans="1:32">
      <c r="A3372" s="99" t="s">
        <v>796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574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984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984</v>
      </c>
      <c r="AD3372" s="48">
        <f>(ROUND(AC3372-AC3368,1)/AC3368)</f>
        <v>-0.04</v>
      </c>
      <c r="AE3372" s="113"/>
      <c r="AF3372" s="60"/>
    </row>
    <row r="3373" spans="1:32">
      <c r="A3373" s="99" t="s">
        <v>646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574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984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984</v>
      </c>
      <c r="AD3373" s="48">
        <f>(ROUND(AC3373-AC3368,1)/AC3368)</f>
        <v>-0.04</v>
      </c>
      <c r="AE3373" s="113"/>
      <c r="AF3373" s="60"/>
    </row>
    <row r="3374" spans="1:32">
      <c r="A3374" s="99" t="s">
        <v>587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198.89999999999998</v>
      </c>
      <c r="T3374" s="14">
        <f>(O3374/100)*(K3374*$K$9)</f>
        <v>534.6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331.5</v>
      </c>
      <c r="Y3374" s="14">
        <f t="shared" si="1030"/>
        <v>864.6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1196.0999999999999</v>
      </c>
      <c r="AD3374" s="48">
        <f>(ROUND(AC3374-AC3368,1)/AC3368)</f>
        <v>0.16692682926829266</v>
      </c>
      <c r="AE3374" s="113"/>
      <c r="AF3374" s="60"/>
    </row>
    <row r="3375" spans="1:32">
      <c r="A3375" s="99" t="s">
        <v>822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660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0</v>
      </c>
      <c r="T3375" s="14">
        <f>(O3375/100)*(K3375*$J$10)</f>
        <v>0</v>
      </c>
      <c r="U3375" s="14">
        <f>(P3375/100)*(K3375*$K$10)+(P3375/100)*(L3375*$L$10)</f>
        <v>0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132.6</v>
      </c>
      <c r="Y3375" s="14">
        <f t="shared" si="1030"/>
        <v>0</v>
      </c>
      <c r="Z3375" s="14">
        <f t="shared" si="1031"/>
        <v>660</v>
      </c>
      <c r="AA3375" s="14">
        <f t="shared" si="1032"/>
        <v>0</v>
      </c>
      <c r="AB3375" s="14">
        <f t="shared" si="1072"/>
        <v>0</v>
      </c>
      <c r="AC3375" s="15">
        <f t="shared" si="1071"/>
        <v>792.6</v>
      </c>
      <c r="AD3375" s="48">
        <f>(ROUND(AC3375-AC3368,1)/AC3368)</f>
        <v>-0.22673170731707318</v>
      </c>
      <c r="AE3375" s="113"/>
      <c r="AF3375" s="60"/>
    </row>
    <row r="3376" spans="1:32">
      <c r="A3376" s="99" t="s">
        <v>823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198.89999999999998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534.6</v>
      </c>
      <c r="W3376" s="14">
        <f>(R3376/100)*(K3376*$K$11)+(R3376/100)*(L3376*$L$11)</f>
        <v>0</v>
      </c>
      <c r="X3376" s="14">
        <f t="shared" si="1029"/>
        <v>331.5</v>
      </c>
      <c r="Y3376" s="14">
        <f t="shared" si="1030"/>
        <v>0</v>
      </c>
      <c r="Z3376" s="14">
        <f t="shared" si="1031"/>
        <v>0</v>
      </c>
      <c r="AA3376" s="14">
        <f t="shared" si="1032"/>
        <v>864.6</v>
      </c>
      <c r="AB3376" s="14">
        <f t="shared" si="1072"/>
        <v>0</v>
      </c>
      <c r="AC3376" s="15">
        <f t="shared" si="1071"/>
        <v>1196.0999999999999</v>
      </c>
      <c r="AD3376" s="48">
        <f>(ROUND(AC3376-AC3368,1)/AC3368)</f>
        <v>0.16692682926829266</v>
      </c>
      <c r="AE3376" s="113"/>
      <c r="AF3376" s="60"/>
    </row>
    <row r="3377" spans="1:32">
      <c r="A3377" s="99" t="s">
        <v>824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198.89999999999998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534.6</v>
      </c>
      <c r="X3377" s="14">
        <f t="shared" si="1029"/>
        <v>331.5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864.6</v>
      </c>
      <c r="AC3377" s="15">
        <f t="shared" si="1071"/>
        <v>1196.0999999999999</v>
      </c>
      <c r="AD3377" s="48">
        <f>(ROUND(AC3377-AC3368,1)/AC3368)</f>
        <v>0.16692682926829266</v>
      </c>
      <c r="AE3377" s="113"/>
      <c r="AF3377" s="60"/>
    </row>
    <row r="3378" spans="1:32">
      <c r="A3378" s="99" t="s">
        <v>825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968.625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1276.125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1276.0999999999999</v>
      </c>
      <c r="AD3378" s="48">
        <f>(ROUND(AC3378-AC3368,1)/AC3368)</f>
        <v>0.24497560975609756</v>
      </c>
      <c r="AE3378" s="113"/>
      <c r="AF3378" s="60"/>
    </row>
    <row r="3379" spans="1:32">
      <c r="A3379" s="99" t="s">
        <v>826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968.625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1276.125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1276.0999999999999</v>
      </c>
      <c r="AD3379" s="48">
        <f>(ROUND(AC3379-AC3368,1)/AC3368)</f>
        <v>0.24497560975609756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968.625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1276.125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1276.0999999999999</v>
      </c>
      <c r="AD3380" s="48">
        <f>(ROUND(AC3380-AC3368,1)/AC3368)</f>
        <v>0.24497560975609756</v>
      </c>
      <c r="AE3380" s="113" t="s">
        <v>792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665.83999999999992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993.83999999999992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993.8</v>
      </c>
      <c r="AD3381" s="48">
        <f>(ROUND(AC3381-AC3368,1)/AC3368)</f>
        <v>-3.0439024390243902E-2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885.59999999999991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1213.5999999999999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1213.5999999999999</v>
      </c>
      <c r="AD3382" s="48">
        <f>(ROUND(AC3382-AC3368,1)/AC3368)</f>
        <v>0.184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810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1080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1080</v>
      </c>
      <c r="AD3383" s="58"/>
      <c r="AE3383" s="113"/>
      <c r="AF3383" s="60"/>
    </row>
    <row r="3384" spans="1:32">
      <c r="A3384" s="99" t="s">
        <v>793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982.80000000000007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1198.8000000000002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1198.8</v>
      </c>
      <c r="AD3384" s="48">
        <f>(ROUND(AC3384-AC3383,1)/AC3383)</f>
        <v>0.11</v>
      </c>
      <c r="AE3384" s="113"/>
      <c r="AF3384" s="60"/>
    </row>
    <row r="3385" spans="1:32">
      <c r="A3385" s="99" t="s">
        <v>794</v>
      </c>
      <c r="B3385" s="91">
        <v>0</v>
      </c>
      <c r="C3385" s="21" t="s">
        <v>827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756.00000000000011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1026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1026</v>
      </c>
      <c r="AD3385" s="48">
        <f>(ROUND(AC3385-AC3383,1)/AC3383)</f>
        <v>-0.05</v>
      </c>
      <c r="AE3385" s="113"/>
      <c r="AF3385" s="60"/>
    </row>
    <row r="3386" spans="1:32">
      <c r="A3386" s="99" t="s">
        <v>795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756.00000000000011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1026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1026</v>
      </c>
      <c r="AD3386" s="48">
        <f>(ROUND(AC3386-AC3383,1)/AC3383)</f>
        <v>-0.05</v>
      </c>
      <c r="AE3386" s="113"/>
      <c r="AF3386" s="60"/>
    </row>
    <row r="3387" spans="1:32">
      <c r="A3387" s="99" t="s">
        <v>796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756.00000000000011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1026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1026</v>
      </c>
      <c r="AD3387" s="48">
        <f>(ROUND(AC3387-AC3383,1)/AC3383)</f>
        <v>-0.05</v>
      </c>
      <c r="AE3387" s="113"/>
      <c r="AF3387" s="60"/>
    </row>
    <row r="3388" spans="1:32">
      <c r="A3388" s="99" t="s">
        <v>646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756.00000000000011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1026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1026</v>
      </c>
      <c r="AD3388" s="48">
        <f>(ROUND(AC3388-AC3383,1)/AC3383)</f>
        <v>-0.05</v>
      </c>
      <c r="AE3388" s="113"/>
      <c r="AF3388" s="60"/>
    </row>
    <row r="3389" spans="1:32">
      <c r="A3389" s="99" t="s">
        <v>587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265.2</v>
      </c>
      <c r="T3389" s="14">
        <f>(O3389/100)*(K3389*$K$9)</f>
        <v>708.75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353.6</v>
      </c>
      <c r="Y3389" s="14">
        <f t="shared" si="1077"/>
        <v>933.75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1287.4000000000001</v>
      </c>
      <c r="AD3389" s="48">
        <f>(ROUND(AC3389-AC3383,1)/AC3383)</f>
        <v>0.19203703703703703</v>
      </c>
      <c r="AE3389" s="113"/>
      <c r="AF3389" s="60"/>
    </row>
    <row r="3390" spans="1:32">
      <c r="A3390" s="99" t="s">
        <v>822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450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0</v>
      </c>
      <c r="T3390" s="14">
        <f>(O3390/100)*(K3390*$J$10)</f>
        <v>0</v>
      </c>
      <c r="U3390" s="14">
        <f>(P3390/100)*(K3390*$K$10)+(P3390/100)*(L3390*$L$10)</f>
        <v>0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88.4</v>
      </c>
      <c r="Y3390" s="14">
        <f t="shared" si="1077"/>
        <v>0</v>
      </c>
      <c r="Z3390" s="14">
        <f t="shared" si="1078"/>
        <v>450</v>
      </c>
      <c r="AA3390" s="14">
        <f t="shared" si="1079"/>
        <v>0</v>
      </c>
      <c r="AB3390" s="14">
        <f t="shared" si="1081"/>
        <v>0</v>
      </c>
      <c r="AC3390" s="15">
        <f t="shared" si="1080"/>
        <v>538.4</v>
      </c>
      <c r="AD3390" s="48">
        <f>(ROUND(AC3390-AC3383,1)/AC3383)</f>
        <v>-0.50148148148148153</v>
      </c>
      <c r="AE3390" s="113"/>
      <c r="AF3390" s="60"/>
    </row>
    <row r="3391" spans="1:32">
      <c r="A3391" s="99" t="s">
        <v>823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265.2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708.75</v>
      </c>
      <c r="W3391" s="14">
        <f>(R3391/100)*(K3391*$K$11)+(R3391/100)*(L3391*$L$11)</f>
        <v>0</v>
      </c>
      <c r="X3391" s="14">
        <f t="shared" si="1076"/>
        <v>353.6</v>
      </c>
      <c r="Y3391" s="14">
        <f t="shared" si="1077"/>
        <v>0</v>
      </c>
      <c r="Z3391" s="14">
        <f t="shared" si="1078"/>
        <v>0</v>
      </c>
      <c r="AA3391" s="14">
        <f t="shared" si="1079"/>
        <v>933.75</v>
      </c>
      <c r="AB3391" s="14">
        <f t="shared" si="1081"/>
        <v>0</v>
      </c>
      <c r="AC3391" s="15">
        <f t="shared" si="1080"/>
        <v>1287.4000000000001</v>
      </c>
      <c r="AD3391" s="48">
        <f>(ROUND(AC3391-AC3383,1)/AC3383)</f>
        <v>0.19203703703703703</v>
      </c>
      <c r="AE3391" s="113"/>
      <c r="AF3391" s="60"/>
    </row>
    <row r="3392" spans="1:32">
      <c r="A3392" s="99" t="s">
        <v>824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265.2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708.75</v>
      </c>
      <c r="X3392" s="14">
        <f t="shared" si="1076"/>
        <v>353.6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933.75</v>
      </c>
      <c r="AC3392" s="15">
        <f t="shared" si="1080"/>
        <v>1287.4000000000001</v>
      </c>
      <c r="AD3392" s="48">
        <f>(ROUND(AC3392-AC3383,1)/AC3383)</f>
        <v>0.19203703703703703</v>
      </c>
      <c r="AE3392" s="113"/>
      <c r="AF3392" s="60"/>
    </row>
    <row r="3393" spans="1:32">
      <c r="A3393" s="99" t="s">
        <v>825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1093.5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1296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1296</v>
      </c>
      <c r="AD3393" s="48">
        <f>(ROUND(AC3393-AC3383,1)/AC3383)</f>
        <v>0.2</v>
      </c>
      <c r="AE3393" s="113"/>
      <c r="AF3393" s="60"/>
    </row>
    <row r="3394" spans="1:32">
      <c r="A3394" s="99" t="s">
        <v>826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1093.5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1296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1296</v>
      </c>
      <c r="AD3394" s="48">
        <f>(ROUND(AC3394-AC3383,1)/AC3383)</f>
        <v>0.2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1093.5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1296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1296</v>
      </c>
      <c r="AD3395" s="48">
        <f>(ROUND(AC3395-AC3383,1)/AC3383)</f>
        <v>0.2</v>
      </c>
      <c r="AE3395" s="113" t="s">
        <v>792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804.60000000000014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1020.6000000000001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1020.6</v>
      </c>
      <c r="AD3396" s="48">
        <f>(ROUND(AC3396-AC3383,1)/AC3383)</f>
        <v>-5.5E-2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966.60000000000014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1182.6000000000001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1182.5999999999999</v>
      </c>
      <c r="AD3397" s="48">
        <f>(ROUND(AC3397-AC3383,1)/AC3383)</f>
        <v>9.5000000000000001E-2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786.59999999999991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1062.5999999999999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1062.5999999999999</v>
      </c>
      <c r="AD3398" s="58"/>
      <c r="AE3398" s="113"/>
      <c r="AF3398" s="60"/>
    </row>
    <row r="3399" spans="1:32">
      <c r="A3399" s="99" t="s">
        <v>793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966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1186.8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1186.8</v>
      </c>
      <c r="AD3399" s="48">
        <f>(ROUND(AC3399-AC3398,1)/AC3398)</f>
        <v>0.11688311688311689</v>
      </c>
      <c r="AE3399" s="113"/>
      <c r="AF3399" s="60"/>
    </row>
    <row r="3400" spans="1:32">
      <c r="A3400" s="99" t="s">
        <v>794</v>
      </c>
      <c r="B3400" s="93">
        <v>10</v>
      </c>
      <c r="C3400" s="21" t="s">
        <v>827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734.15999999999985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1010.1599999999999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1010.2</v>
      </c>
      <c r="AD3400" s="48">
        <f>(ROUND(AC3400-AC3398,1)/AC3398)</f>
        <v>-4.9313005834744968E-2</v>
      </c>
      <c r="AE3400" s="113"/>
      <c r="AF3400" s="60"/>
    </row>
    <row r="3401" spans="1:32">
      <c r="A3401" s="99" t="s">
        <v>795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734.15999999999985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1010.1599999999999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1010.2</v>
      </c>
      <c r="AD3401" s="48">
        <f>(ROUND(AC3401-AC3398,1)/AC3398)</f>
        <v>-4.9313005834744968E-2</v>
      </c>
      <c r="AE3401" s="113"/>
      <c r="AF3401" s="60"/>
    </row>
    <row r="3402" spans="1:32">
      <c r="A3402" s="99" t="s">
        <v>796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734.15999999999985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1010.1599999999999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1010.2</v>
      </c>
      <c r="AD3402" s="48">
        <f>(ROUND(AC3402-AC3398,1)/AC3398)</f>
        <v>-4.9313005834744968E-2</v>
      </c>
      <c r="AE3402" s="113"/>
      <c r="AF3402" s="60"/>
    </row>
    <row r="3403" spans="1:32">
      <c r="A3403" s="99" t="s">
        <v>646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734.15999999999985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1010.1599999999999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1010.2</v>
      </c>
      <c r="AD3403" s="48">
        <f>(ROUND(AC3403-AC3398,1)/AC3398)</f>
        <v>-4.9313005834744968E-2</v>
      </c>
      <c r="AE3403" s="113"/>
      <c r="AF3403" s="60"/>
    </row>
    <row r="3404" spans="1:32">
      <c r="A3404" s="99" t="s">
        <v>587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255.64500000000001</v>
      </c>
      <c r="T3404" s="14">
        <f>(O3404/100)*(K3404*$K$9)</f>
        <v>675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345.34500000000003</v>
      </c>
      <c r="Y3404" s="14">
        <f t="shared" si="1030"/>
        <v>900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1245.3</v>
      </c>
      <c r="AD3404" s="48">
        <f>(ROUND(AC3404-AC3398,1)/AC3398)</f>
        <v>0.17193675889328064</v>
      </c>
      <c r="AE3404" s="113"/>
      <c r="AF3404" s="60"/>
    </row>
    <row r="3405" spans="1:32">
      <c r="A3405" s="99" t="s">
        <v>822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450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0</v>
      </c>
      <c r="T3405" s="14">
        <f>(O3405/100)*(K3405*$J$10)</f>
        <v>0</v>
      </c>
      <c r="U3405" s="14">
        <f>(P3405/100)*(K3405*$K$10)+(P3405/100)*(L3405*$L$10)</f>
        <v>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89.7</v>
      </c>
      <c r="Y3405" s="14">
        <f t="shared" si="1030"/>
        <v>0</v>
      </c>
      <c r="Z3405" s="14">
        <f t="shared" si="1031"/>
        <v>450</v>
      </c>
      <c r="AA3405" s="14">
        <f t="shared" si="1032"/>
        <v>0</v>
      </c>
      <c r="AB3405" s="14">
        <f t="shared" si="1083"/>
        <v>0</v>
      </c>
      <c r="AC3405" s="15">
        <f t="shared" si="1082"/>
        <v>539.70000000000005</v>
      </c>
      <c r="AD3405" s="48">
        <f>(ROUND(AC3405-AC3398,1)/AC3398)</f>
        <v>-0.4920948616600791</v>
      </c>
      <c r="AE3405" s="113"/>
      <c r="AF3405" s="60"/>
    </row>
    <row r="3406" spans="1:32">
      <c r="A3406" s="99" t="s">
        <v>823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255.64500000000001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675</v>
      </c>
      <c r="W3406" s="14">
        <f>(R3406/100)*(K3406*$K$11)+(R3406/100)*(L3406*$L$11)</f>
        <v>0</v>
      </c>
      <c r="X3406" s="14">
        <f t="shared" si="1029"/>
        <v>345.34500000000003</v>
      </c>
      <c r="Y3406" s="14">
        <f t="shared" si="1030"/>
        <v>0</v>
      </c>
      <c r="Z3406" s="14">
        <f t="shared" si="1031"/>
        <v>0</v>
      </c>
      <c r="AA3406" s="14">
        <f t="shared" si="1032"/>
        <v>900</v>
      </c>
      <c r="AB3406" s="14">
        <f t="shared" si="1083"/>
        <v>0</v>
      </c>
      <c r="AC3406" s="15">
        <f t="shared" si="1082"/>
        <v>1245.3</v>
      </c>
      <c r="AD3406" s="48">
        <f>(ROUND(AC3406-AC3398,1)/AC3398)</f>
        <v>0.17193675889328064</v>
      </c>
      <c r="AE3406" s="113"/>
      <c r="AF3406" s="60"/>
    </row>
    <row r="3407" spans="1:32">
      <c r="A3407" s="99" t="s">
        <v>824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255.64500000000001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675</v>
      </c>
      <c r="X3407" s="14">
        <f t="shared" si="1029"/>
        <v>345.34500000000003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900</v>
      </c>
      <c r="AC3407" s="15">
        <f t="shared" si="1082"/>
        <v>1245.3</v>
      </c>
      <c r="AD3407" s="48">
        <f>(ROUND(AC3407-AC3398,1)/AC3398)</f>
        <v>0.17193675889328064</v>
      </c>
      <c r="AE3407" s="113"/>
      <c r="AF3407" s="60"/>
    </row>
    <row r="3408" spans="1:32">
      <c r="A3408" s="99" t="s">
        <v>825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1068.1199999999999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1275.1199999999999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1275.0999999999999</v>
      </c>
      <c r="AD3408" s="48">
        <f>(ROUND(AC3408-AC3398,1)/AC3398)</f>
        <v>0.19998117824204784</v>
      </c>
      <c r="AE3408" s="113"/>
      <c r="AF3408" s="60"/>
    </row>
    <row r="3409" spans="1:32">
      <c r="A3409" s="99" t="s">
        <v>826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1068.1199999999999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1275.1199999999999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1275.0999999999999</v>
      </c>
      <c r="AD3409" s="48">
        <f>(ROUND(AC3409-AC3398,1)/AC3398)</f>
        <v>0.19998117824204784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1068.1199999999999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1275.1199999999999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1275.0999999999999</v>
      </c>
      <c r="AD3410" s="48">
        <f>(ROUND(AC3410-AC3398,1)/AC3398)</f>
        <v>0.19998117824204784</v>
      </c>
      <c r="AE3410" s="113" t="s">
        <v>792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778.32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999.12000000000012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999.1</v>
      </c>
      <c r="AD3411" s="48">
        <f>(ROUND(AC3411-AC3398,1)/AC3398)</f>
        <v>-5.9759081498211936E-2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971.5200000000001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1192.3200000000002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1192.3</v>
      </c>
      <c r="AD3412" s="48">
        <f>(ROUND(AC3412-AC3398,1)/AC3398)</f>
        <v>0.12205910031996989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798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1078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1078</v>
      </c>
      <c r="AD3413" s="58"/>
      <c r="AE3413" s="113"/>
      <c r="AF3413" s="60"/>
    </row>
    <row r="3414" spans="1:32">
      <c r="A3414" s="99" t="s">
        <v>793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995.68000000000006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1219.68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1219.7</v>
      </c>
      <c r="AD3414" s="48">
        <f>(ROUND(AC3414-AC3413,1)/AC3413)</f>
        <v>0.13144712430426714</v>
      </c>
      <c r="AE3414" s="113"/>
      <c r="AF3414" s="60"/>
    </row>
    <row r="3415" spans="1:32">
      <c r="A3415" s="99" t="s">
        <v>794</v>
      </c>
      <c r="B3415" s="91">
        <v>0</v>
      </c>
      <c r="C3415" s="21" t="s">
        <v>827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744.8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1024.8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1024.8</v>
      </c>
      <c r="AD3415" s="48">
        <f>(ROUND(AC3415-AC3413,1)/AC3413)</f>
        <v>-4.9350649350649353E-2</v>
      </c>
      <c r="AE3415" s="113"/>
      <c r="AF3415" s="60"/>
    </row>
    <row r="3416" spans="1:32">
      <c r="A3416" s="99" t="s">
        <v>795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744.8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1024.8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1024.8</v>
      </c>
      <c r="AD3416" s="48">
        <f>(ROUND(AC3416-AC3413,1)/AC3413)</f>
        <v>-4.9350649350649353E-2</v>
      </c>
      <c r="AE3416" s="113"/>
      <c r="AF3416" s="60"/>
    </row>
    <row r="3417" spans="1:32">
      <c r="A3417" s="99" t="s">
        <v>796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744.8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1024.8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1024.8</v>
      </c>
      <c r="AD3417" s="48">
        <f>(ROUND(AC3417-AC3413,1)/AC3413)</f>
        <v>-4.9350649350649353E-2</v>
      </c>
      <c r="AE3417" s="113"/>
      <c r="AF3417" s="60"/>
    </row>
    <row r="3418" spans="1:32">
      <c r="A3418" s="99" t="s">
        <v>646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744.8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1024.8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1024.8</v>
      </c>
      <c r="AD3418" s="48">
        <f>(ROUND(AC3418-AC3413,1)/AC3413)</f>
        <v>-4.9350649350649353E-2</v>
      </c>
      <c r="AE3418" s="113"/>
      <c r="AF3418" s="60"/>
    </row>
    <row r="3419" spans="1:32">
      <c r="A3419" s="99" t="s">
        <v>587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259.35000000000002</v>
      </c>
      <c r="T3419" s="14">
        <f>(O3419/100)*(K3419*$K$9)</f>
        <v>697.5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350.35</v>
      </c>
      <c r="Y3419" s="14">
        <f t="shared" si="1088"/>
        <v>930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1280.4000000000001</v>
      </c>
      <c r="AD3419" s="48">
        <f>(ROUND(AC3419-AC3413,1)/AC3413)</f>
        <v>0.18775510204081633</v>
      </c>
      <c r="AE3419" s="113"/>
      <c r="AF3419" s="60"/>
    </row>
    <row r="3420" spans="1:32">
      <c r="A3420" s="99" t="s">
        <v>822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465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0</v>
      </c>
      <c r="T3420" s="14">
        <f>(O3420/100)*(K3420*$J$10)</f>
        <v>0</v>
      </c>
      <c r="U3420" s="14">
        <f>(P3420/100)*(K3420*$K$10)+(P3420/100)*(L3420*$L$10)</f>
        <v>0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91</v>
      </c>
      <c r="Y3420" s="14">
        <f t="shared" si="1088"/>
        <v>0</v>
      </c>
      <c r="Z3420" s="14">
        <f t="shared" si="1089"/>
        <v>465</v>
      </c>
      <c r="AA3420" s="14">
        <f t="shared" si="1090"/>
        <v>0</v>
      </c>
      <c r="AB3420" s="14">
        <f t="shared" si="1092"/>
        <v>0</v>
      </c>
      <c r="AC3420" s="15">
        <f t="shared" si="1091"/>
        <v>556</v>
      </c>
      <c r="AD3420" s="48">
        <f>(ROUND(AC3420-AC3413,1)/AC3413)</f>
        <v>-0.48423005565862709</v>
      </c>
      <c r="AE3420" s="113"/>
      <c r="AF3420" s="60"/>
    </row>
    <row r="3421" spans="1:32">
      <c r="A3421" s="99" t="s">
        <v>823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259.35000000000002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697.5</v>
      </c>
      <c r="W3421" s="14">
        <f>(R3421/100)*(K3421*$K$11)+(R3421/100)*(L3421*$L$11)</f>
        <v>0</v>
      </c>
      <c r="X3421" s="14">
        <f t="shared" si="1087"/>
        <v>350.35</v>
      </c>
      <c r="Y3421" s="14">
        <f t="shared" si="1088"/>
        <v>0</v>
      </c>
      <c r="Z3421" s="14">
        <f t="shared" si="1089"/>
        <v>0</v>
      </c>
      <c r="AA3421" s="14">
        <f t="shared" si="1090"/>
        <v>930</v>
      </c>
      <c r="AB3421" s="14">
        <f t="shared" si="1092"/>
        <v>0</v>
      </c>
      <c r="AC3421" s="15">
        <f t="shared" si="1091"/>
        <v>1280.4000000000001</v>
      </c>
      <c r="AD3421" s="48">
        <f>(ROUND(AC3421-AC3413,1)/AC3413)</f>
        <v>0.18775510204081633</v>
      </c>
      <c r="AE3421" s="113"/>
      <c r="AF3421" s="60"/>
    </row>
    <row r="3422" spans="1:32">
      <c r="A3422" s="99" t="s">
        <v>824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259.35000000000002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697.5</v>
      </c>
      <c r="X3422" s="14">
        <f t="shared" si="1087"/>
        <v>350.35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930</v>
      </c>
      <c r="AC3422" s="15">
        <f t="shared" si="1091"/>
        <v>1280.4000000000001</v>
      </c>
      <c r="AD3422" s="48">
        <f>(ROUND(AC3422-AC3413,1)/AC3413)</f>
        <v>0.18775510204081633</v>
      </c>
      <c r="AE3422" s="113"/>
      <c r="AF3422" s="60"/>
    </row>
    <row r="3423" spans="1:32">
      <c r="A3423" s="99" t="s">
        <v>825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1083.5999999999999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1293.5999999999999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1293.5999999999999</v>
      </c>
      <c r="AD3423" s="48">
        <f>(ROUND(AC3423-AC3413,1)/AC3413)</f>
        <v>0.19999999999999998</v>
      </c>
      <c r="AE3423" s="113"/>
      <c r="AF3423" s="63"/>
    </row>
    <row r="3424" spans="1:32">
      <c r="A3424" s="99" t="s">
        <v>826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1083.5999999999999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1293.5999999999999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1293.5999999999999</v>
      </c>
      <c r="AD3424" s="48">
        <f>(ROUND(AC3424-AC3413,1)/AC3413)</f>
        <v>0.19999999999999998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1083.5999999999999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1293.5999999999999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1293.5999999999999</v>
      </c>
      <c r="AD3425" s="48">
        <f>(ROUND(AC3425-AC3413,1)/AC3413)</f>
        <v>0.19999999999999998</v>
      </c>
      <c r="AE3425" s="113" t="s">
        <v>792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791.84000000000015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1015.8400000000001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1015.8</v>
      </c>
      <c r="AD3426" s="48">
        <f>(ROUND(AC3426-AC3413,1)/AC3413)</f>
        <v>-5.769944341372913E-2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963.2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1187.2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1187.2</v>
      </c>
      <c r="AD3427" s="48">
        <f>(ROUND(AC3427-AC3413,1)/AC3413)</f>
        <v>0.1012987012987013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810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1080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1080</v>
      </c>
      <c r="AD3428" s="58" t="s">
        <v>329</v>
      </c>
      <c r="AE3428" s="113"/>
      <c r="AF3428" s="60"/>
    </row>
    <row r="3429" spans="1:32">
      <c r="A3429" s="99" t="s">
        <v>793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1015.2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1231.2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1231.2</v>
      </c>
      <c r="AD3429" s="48">
        <f>(ROUND(AC3429-AC3428,1)/AC3428)</f>
        <v>0.13999999999999999</v>
      </c>
      <c r="AE3429" s="113"/>
      <c r="AF3429" s="60"/>
    </row>
    <row r="3430" spans="1:32">
      <c r="A3430" s="99" t="s">
        <v>794</v>
      </c>
      <c r="B3430" s="93">
        <v>0</v>
      </c>
      <c r="C3430" s="21" t="s">
        <v>827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756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1026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1026</v>
      </c>
      <c r="AD3430" s="48">
        <f>(ROUND(AC3430-AC3428,1)/AC3428)</f>
        <v>-0.05</v>
      </c>
      <c r="AE3430" s="113"/>
      <c r="AF3430" s="60"/>
    </row>
    <row r="3431" spans="1:32">
      <c r="A3431" s="99" t="s">
        <v>795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756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1026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1026</v>
      </c>
      <c r="AD3431" s="48">
        <f>(ROUND(AC3431-AC3428,1)/AC3428)</f>
        <v>-0.05</v>
      </c>
      <c r="AE3431" s="113"/>
      <c r="AF3431" s="60"/>
    </row>
    <row r="3432" spans="1:32">
      <c r="A3432" s="99" t="s">
        <v>796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756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1026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1026</v>
      </c>
      <c r="AD3432" s="48">
        <f>(ROUND(AC3432-AC3428,1)/AC3428)</f>
        <v>-0.05</v>
      </c>
      <c r="AE3432" s="113"/>
      <c r="AF3432" s="60"/>
    </row>
    <row r="3433" spans="1:32">
      <c r="A3433" s="99" t="s">
        <v>646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756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1026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1026</v>
      </c>
      <c r="AD3433" s="48">
        <f>(ROUND(AC3433-AC3428,1)/AC3428)</f>
        <v>-0.05</v>
      </c>
      <c r="AE3433" s="113"/>
      <c r="AF3433" s="60"/>
    </row>
    <row r="3434" spans="1:32">
      <c r="A3434" s="99" t="s">
        <v>587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154.44</v>
      </c>
      <c r="T3434" s="14">
        <f>(O3434/100)*(K3434*$K$9)</f>
        <v>702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240.24</v>
      </c>
      <c r="Y3434" s="14">
        <f t="shared" si="1094"/>
        <v>994.5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1234.7</v>
      </c>
      <c r="AD3434" s="48">
        <f>(ROUND(AC3434-AC3428,1)/AC3428)</f>
        <v>0.14324074074074072</v>
      </c>
      <c r="AE3434" s="113"/>
      <c r="AF3434" s="60"/>
    </row>
    <row r="3435" spans="1:32">
      <c r="A3435" s="99" t="s">
        <v>822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450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0</v>
      </c>
      <c r="T3435" s="14">
        <f>(O3435/100)*(K3435*$J$10)</f>
        <v>0</v>
      </c>
      <c r="U3435" s="14">
        <f>(P3435/100)*(K3435*$K$10)+(P3435/100)*(L3435*$L$10)</f>
        <v>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85.8</v>
      </c>
      <c r="Y3435" s="14">
        <f t="shared" si="1094"/>
        <v>0</v>
      </c>
      <c r="Z3435" s="14">
        <f t="shared" si="1095"/>
        <v>450</v>
      </c>
      <c r="AA3435" s="14">
        <f t="shared" si="1096"/>
        <v>0</v>
      </c>
      <c r="AB3435" s="14">
        <f t="shared" si="1098"/>
        <v>0</v>
      </c>
      <c r="AC3435" s="15">
        <f t="shared" si="1097"/>
        <v>535.79999999999995</v>
      </c>
      <c r="AD3435" s="48">
        <f>(ROUND(AC3435-AC3428,1)/AC3428)</f>
        <v>-0.50388888888888894</v>
      </c>
      <c r="AE3435" s="113"/>
      <c r="AF3435" s="60"/>
    </row>
    <row r="3436" spans="1:32">
      <c r="A3436" s="99" t="s">
        <v>823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360.36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576</v>
      </c>
      <c r="W3436" s="14">
        <f>(R3436/100)*(K3436*$K$11)+(R3436/100)*(L3436*$L$11)</f>
        <v>0</v>
      </c>
      <c r="X3436" s="14">
        <f t="shared" si="1093"/>
        <v>446.16</v>
      </c>
      <c r="Y3436" s="14">
        <f t="shared" si="1094"/>
        <v>0</v>
      </c>
      <c r="Z3436" s="14">
        <f t="shared" si="1095"/>
        <v>0</v>
      </c>
      <c r="AA3436" s="14">
        <f t="shared" si="1096"/>
        <v>816</v>
      </c>
      <c r="AB3436" s="14">
        <f t="shared" si="1098"/>
        <v>0</v>
      </c>
      <c r="AC3436" s="15">
        <f t="shared" si="1097"/>
        <v>1262.2</v>
      </c>
      <c r="AD3436" s="48">
        <f>(ROUND(AC3436-AC3428,1)/AC3428)</f>
        <v>0.16870370370370369</v>
      </c>
      <c r="AE3436" s="113"/>
      <c r="AF3436" s="60"/>
    </row>
    <row r="3437" spans="1:32">
      <c r="A3437" s="99" t="s">
        <v>824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283.14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675</v>
      </c>
      <c r="X3437" s="14">
        <f t="shared" si="1093"/>
        <v>368.94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900</v>
      </c>
      <c r="AC3437" s="15">
        <f t="shared" si="1097"/>
        <v>1268.9000000000001</v>
      </c>
      <c r="AD3437" s="48">
        <f>(ROUND(AC3437-AC3428,1)/AC3428)</f>
        <v>0.1749074074074074</v>
      </c>
      <c r="AE3437" s="113"/>
      <c r="AF3437" s="60"/>
    </row>
    <row r="3438" spans="1:32">
      <c r="A3438" s="99" t="s">
        <v>825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1093.5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1296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1296</v>
      </c>
      <c r="AD3438" s="48">
        <f>(ROUND(AC3438-AC3428,1)/AC3428)</f>
        <v>0.2</v>
      </c>
      <c r="AE3438" s="113"/>
      <c r="AF3438" s="60"/>
    </row>
    <row r="3439" spans="1:32">
      <c r="A3439" s="99" t="s">
        <v>826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1071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1326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1326</v>
      </c>
      <c r="AD3439" s="48">
        <f>(ROUND(AC3439-AC3428,1)/AC3428)</f>
        <v>0.22777777777777777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1071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1326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1326</v>
      </c>
      <c r="AD3440" s="48">
        <f>(ROUND(AC3440-AC3428,1)/AC3428)</f>
        <v>0.22777777777777777</v>
      </c>
      <c r="AE3440" s="113" t="s">
        <v>792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1031.4000000000001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1247.4000000000001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1247.4000000000001</v>
      </c>
      <c r="AD3441" s="48">
        <f>(ROUND(AC3441-AC3428,1)/AC3428)</f>
        <v>0.155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880.2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1096.2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1096.2</v>
      </c>
      <c r="AD3442" s="48">
        <f>(ROUND(AC3442-AC3428,1)/AC3428)</f>
        <v>1.4999999999999999E-2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803.69999999999993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1085.6999999999998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1085.7</v>
      </c>
      <c r="AD3443" s="58" t="s">
        <v>329</v>
      </c>
      <c r="AE3443" s="113"/>
      <c r="AF3443" s="60"/>
    </row>
    <row r="3444" spans="1:32">
      <c r="A3444" s="99" t="s">
        <v>793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1012.9440000000002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1238.5440000000003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1238.5</v>
      </c>
      <c r="AD3444" s="48">
        <f>(ROUND(AC3444-AC3443,1)/AC3443)</f>
        <v>0.14073869393018329</v>
      </c>
      <c r="AE3444" s="113"/>
      <c r="AF3444" s="60"/>
    </row>
    <row r="3445" spans="1:32">
      <c r="A3445" s="99" t="s">
        <v>794</v>
      </c>
      <c r="B3445" s="91">
        <v>14</v>
      </c>
      <c r="C3445" s="21" t="s">
        <v>827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750.11999999999989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1032.1199999999999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1032.0999999999999</v>
      </c>
      <c r="AD3445" s="48">
        <f>(ROUND(AC3445-AC3443,1)/AC3443)</f>
        <v>-4.9369070645666389E-2</v>
      </c>
      <c r="AE3445" s="113"/>
      <c r="AF3445" s="60"/>
    </row>
    <row r="3446" spans="1:32">
      <c r="A3446" s="99" t="s">
        <v>795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750.11999999999989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1032.1199999999999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1032.0999999999999</v>
      </c>
      <c r="AD3446" s="48">
        <f>(ROUND(AC3446-AC3443,1)/AC3443)</f>
        <v>-4.9369070645666389E-2</v>
      </c>
      <c r="AE3446" s="113"/>
      <c r="AF3446" s="60"/>
    </row>
    <row r="3447" spans="1:32">
      <c r="A3447" s="99" t="s">
        <v>796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750.11999999999989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1032.1199999999999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1032.0999999999999</v>
      </c>
      <c r="AD3447" s="48">
        <f>(ROUND(AC3447-AC3443,1)/AC3443)</f>
        <v>-4.9369070645666389E-2</v>
      </c>
      <c r="AE3447" s="113"/>
      <c r="AF3447" s="60"/>
    </row>
    <row r="3448" spans="1:32">
      <c r="A3448" s="99" t="s">
        <v>646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750.11999999999989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1032.1199999999999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1032.0999999999999</v>
      </c>
      <c r="AD3448" s="48">
        <f>(ROUND(AC3448-AC3443,1)/AC3443)</f>
        <v>-4.9369070645666389E-2</v>
      </c>
      <c r="AE3448" s="113"/>
      <c r="AF3448" s="60"/>
    </row>
    <row r="3449" spans="1:32">
      <c r="A3449" s="99" t="s">
        <v>587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150.15</v>
      </c>
      <c r="T3449" s="14">
        <f>(O3449/100)*(K3449*$K$9)</f>
        <v>720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241.15</v>
      </c>
      <c r="Y3449" s="14">
        <f t="shared" si="1100"/>
        <v>1020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1261.2</v>
      </c>
      <c r="AD3449" s="48">
        <f>(ROUND(AC3449-AC3443,1)/AC3443)</f>
        <v>0.16164686377452334</v>
      </c>
      <c r="AE3449" s="113"/>
      <c r="AF3449" s="60"/>
    </row>
    <row r="3450" spans="1:32">
      <c r="A3450" s="99" t="s">
        <v>822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540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0</v>
      </c>
      <c r="T3450" s="14">
        <f>(O3450/100)*(K3450*$J$10)</f>
        <v>0</v>
      </c>
      <c r="U3450" s="14">
        <f>(P3450/100)*(K3450*$K$10)+(P3450/100)*(L3450*$L$10)</f>
        <v>0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91</v>
      </c>
      <c r="Y3450" s="14">
        <f t="shared" si="1100"/>
        <v>0</v>
      </c>
      <c r="Z3450" s="14">
        <f t="shared" si="1101"/>
        <v>540</v>
      </c>
      <c r="AA3450" s="14">
        <f t="shared" si="1102"/>
        <v>0</v>
      </c>
      <c r="AB3450" s="14">
        <f t="shared" si="1104"/>
        <v>0</v>
      </c>
      <c r="AC3450" s="15">
        <f t="shared" si="1103"/>
        <v>631</v>
      </c>
      <c r="AD3450" s="48">
        <f>(ROUND(AC3450-AC3443,1)/AC3443)</f>
        <v>-0.41880814221239748</v>
      </c>
      <c r="AE3450" s="113"/>
      <c r="AF3450" s="60"/>
    </row>
    <row r="3451" spans="1:32">
      <c r="A3451" s="99" t="s">
        <v>823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368.55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583.20000000000005</v>
      </c>
      <c r="W3451" s="14">
        <f>(R3451/100)*(K3451*$K$11)+(R3451/100)*(L3451*$L$11)</f>
        <v>0</v>
      </c>
      <c r="X3451" s="14">
        <f t="shared" si="1099"/>
        <v>459.55</v>
      </c>
      <c r="Y3451" s="14">
        <f t="shared" si="1100"/>
        <v>0</v>
      </c>
      <c r="Z3451" s="14">
        <f t="shared" si="1101"/>
        <v>0</v>
      </c>
      <c r="AA3451" s="14">
        <f t="shared" si="1102"/>
        <v>826.2</v>
      </c>
      <c r="AB3451" s="14">
        <f t="shared" si="1104"/>
        <v>0</v>
      </c>
      <c r="AC3451" s="15">
        <f t="shared" si="1103"/>
        <v>1285.8</v>
      </c>
      <c r="AD3451" s="48">
        <f>(ROUND(AC3451-AC3443,1)/AC3443)</f>
        <v>0.18430505664548216</v>
      </c>
      <c r="AE3451" s="113"/>
      <c r="AF3451" s="60"/>
    </row>
    <row r="3452" spans="1:32">
      <c r="A3452" s="99" t="s">
        <v>824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259.35000000000002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648</v>
      </c>
      <c r="X3452" s="14">
        <f t="shared" si="1099"/>
        <v>350.35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918</v>
      </c>
      <c r="AC3452" s="15">
        <f t="shared" si="1103"/>
        <v>1268.4000000000001</v>
      </c>
      <c r="AD3452" s="48">
        <f>(ROUND(AC3452-AC3443,1)/AC3443)</f>
        <v>0.16827852998065762</v>
      </c>
      <c r="AE3452" s="113"/>
      <c r="AF3452" s="60"/>
    </row>
    <row r="3453" spans="1:32">
      <c r="A3453" s="99" t="s">
        <v>825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1091.3400000000001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1302.8400000000001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1302.8</v>
      </c>
      <c r="AD3453" s="48">
        <f>(ROUND(AC3453-AC3443,1)/AC3443)</f>
        <v>0.1999631574099659</v>
      </c>
      <c r="AE3453" s="113"/>
      <c r="AF3453" s="60"/>
    </row>
    <row r="3454" spans="1:32">
      <c r="A3454" s="99" t="s">
        <v>826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1063.125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1325.625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1325.6</v>
      </c>
      <c r="AD3454" s="48">
        <f>(ROUND(AC3454-AC3443,1)/AC3443)</f>
        <v>0.22096343372939117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1063.125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1325.625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1325.6</v>
      </c>
      <c r="AD3455" s="48">
        <f>(ROUND(AC3455-AC3443,1)/AC3443)</f>
        <v>0.22096343372939117</v>
      </c>
      <c r="AE3455" s="113" t="s">
        <v>792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868.56000000000006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1094.1600000000001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1094.2</v>
      </c>
      <c r="AD3456" s="48">
        <f>(ROUND(AC3456-AC3443,1)/AC3443)</f>
        <v>7.8290503822418707E-3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1015.2000000000002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1240.8000000000002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1240.8</v>
      </c>
      <c r="AD3457" s="48">
        <f>(ROUND(AC3457-AC3443,1)/AC3443)</f>
        <v>0.14285714285714285</v>
      </c>
      <c r="AE3457" s="113"/>
      <c r="AF3457" s="60"/>
    </row>
    <row r="3458" spans="1:32">
      <c r="A3458" s="106" t="s">
        <v>0</v>
      </c>
      <c r="B3458" s="92" t="s">
        <v>528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744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1054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1054</v>
      </c>
      <c r="AD3458" s="58"/>
      <c r="AE3458" s="113"/>
      <c r="AF3458" s="60"/>
    </row>
    <row r="3459" spans="1:32">
      <c r="A3459" s="99" t="s">
        <v>793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954.8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1202.8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1202.8</v>
      </c>
      <c r="AD3459" s="48">
        <f>(ROUND(AC3459-AC3458,1)/AC3458)</f>
        <v>0.14117647058823529</v>
      </c>
      <c r="AE3459" s="113"/>
      <c r="AF3459" s="60"/>
    </row>
    <row r="3460" spans="1:32">
      <c r="A3460" s="99" t="s">
        <v>794</v>
      </c>
      <c r="B3460" s="93">
        <v>0</v>
      </c>
      <c r="C3460" s="21" t="s">
        <v>827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694.40000000000009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1004.4000000000001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1004.4</v>
      </c>
      <c r="AD3460" s="48">
        <f>(ROUND(AC3460-AC3458,1)/AC3458)</f>
        <v>-4.7058823529411764E-2</v>
      </c>
      <c r="AE3460" s="113"/>
      <c r="AF3460" s="60"/>
    </row>
    <row r="3461" spans="1:32">
      <c r="A3461" s="99" t="s">
        <v>795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694.40000000000009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1004.4000000000001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1004.4</v>
      </c>
      <c r="AD3461" s="48">
        <f>(ROUND(AC3461-AC3458,1)/AC3458)</f>
        <v>-4.7058823529411764E-2</v>
      </c>
      <c r="AE3461" s="113"/>
      <c r="AF3461" s="60"/>
    </row>
    <row r="3462" spans="1:32">
      <c r="A3462" s="99" t="s">
        <v>796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694.40000000000009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1004.4000000000001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1004.4</v>
      </c>
      <c r="AD3462" s="48">
        <f>(ROUND(AC3462-AC3458,1)/AC3458)</f>
        <v>-4.7058823529411764E-2</v>
      </c>
      <c r="AE3462" s="113"/>
      <c r="AF3462" s="60"/>
    </row>
    <row r="3463" spans="1:32">
      <c r="A3463" s="99" t="s">
        <v>646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694.40000000000009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1004.4000000000001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1004.4</v>
      </c>
      <c r="AD3463" s="48">
        <f>(ROUND(AC3463-AC3458,1)/AC3458)</f>
        <v>-4.7058823529411764E-2</v>
      </c>
      <c r="AE3463" s="113"/>
      <c r="AF3463" s="60"/>
    </row>
    <row r="3464" spans="1:32">
      <c r="A3464" s="99" t="s">
        <v>587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237.12</v>
      </c>
      <c r="T3464" s="14">
        <f>(O3464/100)*(K3464*$K$9)</f>
        <v>650.25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335.92</v>
      </c>
      <c r="Y3464" s="14">
        <f t="shared" si="1094"/>
        <v>905.25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1241.2</v>
      </c>
      <c r="AD3464" s="48">
        <f>(ROUND(AC3464-AC3458,1)/AC3458)</f>
        <v>0.17760910815939279</v>
      </c>
      <c r="AE3464" s="113"/>
      <c r="AF3464" s="60"/>
    </row>
    <row r="3465" spans="1:32">
      <c r="A3465" s="99" t="s">
        <v>822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510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0</v>
      </c>
      <c r="T3465" s="14">
        <f>(O3465/100)*(K3465*$J$10)</f>
        <v>0</v>
      </c>
      <c r="U3465" s="14">
        <f>(P3465/100)*(K3465*$K$10)+(P3465/100)*(L3465*$L$10)</f>
        <v>0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98.8</v>
      </c>
      <c r="Y3465" s="14">
        <f t="shared" si="1094"/>
        <v>0</v>
      </c>
      <c r="Z3465" s="14">
        <f t="shared" si="1095"/>
        <v>510</v>
      </c>
      <c r="AA3465" s="14">
        <f t="shared" si="1096"/>
        <v>0</v>
      </c>
      <c r="AB3465" s="14">
        <f t="shared" si="1106"/>
        <v>0</v>
      </c>
      <c r="AC3465" s="15">
        <f t="shared" si="1105"/>
        <v>608.79999999999995</v>
      </c>
      <c r="AD3465" s="48">
        <f>(ROUND(AC3465-AC3458,1)/AC3458)</f>
        <v>-0.42239089184060719</v>
      </c>
      <c r="AE3465" s="113"/>
      <c r="AF3465" s="60"/>
    </row>
    <row r="3466" spans="1:32">
      <c r="A3466" s="99" t="s">
        <v>823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237.12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650.25</v>
      </c>
      <c r="W3466" s="14">
        <f>(R3466/100)*(K3466*$K$11)+(R3466/100)*(L3466*$L$11)</f>
        <v>0</v>
      </c>
      <c r="X3466" s="14">
        <f t="shared" si="1093"/>
        <v>335.92</v>
      </c>
      <c r="Y3466" s="14">
        <f t="shared" si="1094"/>
        <v>0</v>
      </c>
      <c r="Z3466" s="14">
        <f t="shared" si="1095"/>
        <v>0</v>
      </c>
      <c r="AA3466" s="14">
        <f t="shared" si="1096"/>
        <v>905.25</v>
      </c>
      <c r="AB3466" s="14">
        <f t="shared" si="1106"/>
        <v>0</v>
      </c>
      <c r="AC3466" s="15">
        <f t="shared" si="1105"/>
        <v>1241.2</v>
      </c>
      <c r="AD3466" s="48">
        <f>(ROUND(AC3466-AC3458,1)/AC3458)</f>
        <v>0.17760910815939279</v>
      </c>
      <c r="AE3466" s="113"/>
      <c r="AF3466" s="60"/>
    </row>
    <row r="3467" spans="1:32">
      <c r="A3467" s="99" t="s">
        <v>824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237.12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650.25</v>
      </c>
      <c r="X3467" s="14">
        <f t="shared" si="1093"/>
        <v>335.92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905.25</v>
      </c>
      <c r="AC3467" s="15">
        <f t="shared" si="1105"/>
        <v>1241.2</v>
      </c>
      <c r="AD3467" s="48">
        <f>(ROUND(AC3467-AC3458,1)/AC3458)</f>
        <v>0.17760910815939279</v>
      </c>
      <c r="AE3467" s="113"/>
      <c r="AF3467" s="60"/>
    </row>
    <row r="3468" spans="1:32">
      <c r="A3468" s="99" t="s">
        <v>825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1046.25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1278.75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1278.8</v>
      </c>
      <c r="AD3468" s="48">
        <f>(ROUND(AC3468-AC3458,1)/AC3458)</f>
        <v>0.21328273244781784</v>
      </c>
      <c r="AE3468" s="111"/>
      <c r="AF3468" s="60"/>
    </row>
    <row r="3469" spans="1:32">
      <c r="A3469" s="99" t="s">
        <v>826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1046.25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1278.75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1278.8</v>
      </c>
      <c r="AD3469" s="48">
        <f>(ROUND(AC3469-AC3458,1)/AC3458)</f>
        <v>0.21328273244781784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1046.25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1278.75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1278.8</v>
      </c>
      <c r="AD3470" s="48">
        <f>(ROUND(AC3470-AC3458,1)/AC3458)</f>
        <v>0.21328273244781784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762.59999999999991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1010.5999999999999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1010.6</v>
      </c>
      <c r="AD3471" s="48">
        <f>(ROUND(AC3471-AC3458,1)/AC3458)</f>
        <v>-4.1176470588235294E-2</v>
      </c>
      <c r="AE3471" s="113" t="s">
        <v>792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942.4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1190.4000000000001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1190.4000000000001</v>
      </c>
      <c r="AD3472" s="48">
        <f>(ROUND(AC3472-AC3458,1)/AC3458)</f>
        <v>0.12941176470588237</v>
      </c>
      <c r="AE3472" s="113"/>
      <c r="AF3472" s="60"/>
    </row>
    <row r="3473" spans="1:32">
      <c r="A3473" s="106" t="s">
        <v>0</v>
      </c>
      <c r="B3473" s="90" t="s">
        <v>534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694.2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1050.2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1050.2</v>
      </c>
      <c r="AD3473" s="58"/>
      <c r="AE3473" s="113"/>
      <c r="AF3473" s="60"/>
    </row>
    <row r="3474" spans="1:32">
      <c r="A3474" s="99" t="s">
        <v>793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936.99200000000008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1221.7920000000001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1221.8</v>
      </c>
      <c r="AD3474" s="48">
        <f>(ROUND(AC3474-AC3473,1)/AC3473)</f>
        <v>0.16339744810512283</v>
      </c>
      <c r="AE3474" s="113"/>
      <c r="AF3474" s="60"/>
    </row>
    <row r="3475" spans="1:32">
      <c r="A3475" s="99" t="s">
        <v>794</v>
      </c>
      <c r="B3475" s="91">
        <v>0</v>
      </c>
      <c r="C3475" s="21" t="s">
        <v>827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647.91999999999996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1003.92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1003.9</v>
      </c>
      <c r="AD3475" s="48">
        <f>(ROUND(AC3475-AC3473,1)/AC3473)</f>
        <v>-4.4086840601790134E-2</v>
      </c>
      <c r="AE3475" s="113"/>
      <c r="AF3475" s="60"/>
    </row>
    <row r="3476" spans="1:32">
      <c r="A3476" s="99" t="s">
        <v>795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647.91999999999996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1003.92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1003.9</v>
      </c>
      <c r="AD3476" s="48">
        <f>(ROUND(AC3476-AC3473,1)/AC3473)</f>
        <v>-4.4086840601790134E-2</v>
      </c>
      <c r="AE3476" s="113"/>
      <c r="AF3476" s="60"/>
    </row>
    <row r="3477" spans="1:32">
      <c r="A3477" s="99" t="s">
        <v>796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647.91999999999996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1003.92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1003.9</v>
      </c>
      <c r="AD3477" s="48">
        <f>(ROUND(AC3477-AC3473,1)/AC3473)</f>
        <v>-4.4086840601790134E-2</v>
      </c>
      <c r="AE3477" s="113"/>
      <c r="AF3477" s="60"/>
    </row>
    <row r="3478" spans="1:32">
      <c r="A3478" s="99" t="s">
        <v>646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647.91999999999996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1003.92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1003.9</v>
      </c>
      <c r="AD3478" s="48">
        <f>(ROUND(AC3478-AC3473,1)/AC3473)</f>
        <v>-4.4086840601790134E-2</v>
      </c>
      <c r="AE3478" s="113"/>
      <c r="AF3478" s="60"/>
    </row>
    <row r="3479" spans="1:32">
      <c r="A3479" s="99" t="s">
        <v>587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225.61500000000001</v>
      </c>
      <c r="T3479" s="14">
        <f>(O3479/100)*(K3479*$K$9)</f>
        <v>598.5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341.315</v>
      </c>
      <c r="Y3479" s="14">
        <f t="shared" si="1108"/>
        <v>883.5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1224.8</v>
      </c>
      <c r="AD3479" s="48">
        <f>(ROUND(AC3479-AC3473,1)/AC3473)</f>
        <v>0.16625404684821937</v>
      </c>
      <c r="AE3479" s="113"/>
      <c r="AF3479" s="60"/>
    </row>
    <row r="3480" spans="1:32">
      <c r="A3480" s="99" t="s">
        <v>822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570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0</v>
      </c>
      <c r="T3480" s="14">
        <f>(O3480/100)*(K3480*$J$10)</f>
        <v>0</v>
      </c>
      <c r="U3480" s="14">
        <f>(P3480/100)*(K3480*$K$10)+(P3480/100)*(L3480*$L$10)</f>
        <v>0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115.7</v>
      </c>
      <c r="Y3480" s="14">
        <f t="shared" si="1108"/>
        <v>0</v>
      </c>
      <c r="Z3480" s="14">
        <f t="shared" si="1109"/>
        <v>570</v>
      </c>
      <c r="AA3480" s="14">
        <f t="shared" si="1110"/>
        <v>0</v>
      </c>
      <c r="AB3480" s="14">
        <f t="shared" si="1112"/>
        <v>0</v>
      </c>
      <c r="AC3480" s="15">
        <f t="shared" si="1111"/>
        <v>685.7</v>
      </c>
      <c r="AD3480" s="48">
        <f>(ROUND(AC3480-AC3473,1)/AC3473)</f>
        <v>-0.34707674728623117</v>
      </c>
      <c r="AE3480" s="113"/>
      <c r="AF3480" s="60"/>
    </row>
    <row r="3481" spans="1:32">
      <c r="A3481" s="99" t="s">
        <v>823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225.61500000000001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598.5</v>
      </c>
      <c r="W3481" s="14">
        <f>(R3481/100)*(K3481*$K$11)+(R3481/100)*(L3481*$L$11)</f>
        <v>0</v>
      </c>
      <c r="X3481" s="14">
        <f t="shared" si="1107"/>
        <v>341.315</v>
      </c>
      <c r="Y3481" s="14">
        <f t="shared" si="1108"/>
        <v>0</v>
      </c>
      <c r="Z3481" s="14">
        <f t="shared" si="1109"/>
        <v>0</v>
      </c>
      <c r="AA3481" s="14">
        <f t="shared" si="1110"/>
        <v>883.5</v>
      </c>
      <c r="AB3481" s="14">
        <f t="shared" si="1112"/>
        <v>0</v>
      </c>
      <c r="AC3481" s="15">
        <f t="shared" si="1111"/>
        <v>1224.8</v>
      </c>
      <c r="AD3481" s="48">
        <f>(ROUND(AC3481-AC3473,1)/AC3473)</f>
        <v>0.16625404684821937</v>
      </c>
      <c r="AE3481" s="113"/>
      <c r="AF3481" s="60"/>
    </row>
    <row r="3482" spans="1:32">
      <c r="A3482" s="99" t="s">
        <v>824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225.61500000000001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598.5</v>
      </c>
      <c r="X3482" s="14">
        <f t="shared" si="1107"/>
        <v>341.315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883.5</v>
      </c>
      <c r="AC3482" s="15">
        <f t="shared" si="1111"/>
        <v>1224.8</v>
      </c>
      <c r="AD3482" s="48">
        <f>(ROUND(AC3482-AC3473,1)/AC3473)</f>
        <v>0.16625404684821937</v>
      </c>
      <c r="AE3482" s="113"/>
      <c r="AF3482" s="60"/>
    </row>
    <row r="3483" spans="1:32">
      <c r="A3483" s="99" t="s">
        <v>825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1017.27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1284.27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1284.3</v>
      </c>
      <c r="AD3483" s="48">
        <f>(ROUND(AC3483-AC3473,1)/AC3473)</f>
        <v>0.22290992191963435</v>
      </c>
      <c r="AE3483" s="113"/>
      <c r="AF3483" s="60"/>
    </row>
    <row r="3484" spans="1:32">
      <c r="A3484" s="99" t="s">
        <v>826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1017.27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1284.27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1284.3</v>
      </c>
      <c r="AD3484" s="48">
        <f>(ROUND(AC3484-AC3473,1)/AC3473)</f>
        <v>0.22290992191963435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1017.27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1284.27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1284.3</v>
      </c>
      <c r="AD3485" s="48">
        <f>(ROUND(AC3485-AC3473,1)/AC3473)</f>
        <v>0.22290992191963435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697.7600000000001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982.56000000000017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982.6</v>
      </c>
      <c r="AD3486" s="48">
        <f>(ROUND(AC3486-AC3473,1)/AC3473)</f>
        <v>-6.4368691677775647E-2</v>
      </c>
      <c r="AE3486" s="113" t="s">
        <v>792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999.64800000000014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1284.4480000000001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1284.4000000000001</v>
      </c>
      <c r="AD3487" s="48">
        <f>(ROUND(AC3487-AC3473,1)/AC3473)</f>
        <v>0.22300514187773757</v>
      </c>
      <c r="AE3487" s="113"/>
      <c r="AF3487" s="60"/>
    </row>
    <row r="3488" spans="1:32">
      <c r="A3488" s="106" t="s">
        <v>0</v>
      </c>
      <c r="B3488" s="92" t="s">
        <v>548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810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1080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1080</v>
      </c>
      <c r="AD3488" s="58" t="s">
        <v>329</v>
      </c>
      <c r="AE3488" s="113"/>
      <c r="AF3488" s="60"/>
    </row>
    <row r="3489" spans="1:32">
      <c r="A3489" s="99" t="s">
        <v>793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1015.2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1231.2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1231.2</v>
      </c>
      <c r="AD3489" s="48">
        <f>(ROUND(AC3489-AC3488,1)/AC3488)</f>
        <v>0.13999999999999999</v>
      </c>
      <c r="AE3489" s="113"/>
      <c r="AF3489" s="60"/>
    </row>
    <row r="3490" spans="1:32">
      <c r="A3490" s="99" t="s">
        <v>794</v>
      </c>
      <c r="B3490" s="93">
        <v>0</v>
      </c>
      <c r="C3490" s="21" t="s">
        <v>827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756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1026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1026</v>
      </c>
      <c r="AD3490" s="48">
        <f>(ROUND(AC3490-AC3488,1)/AC3488)</f>
        <v>-0.05</v>
      </c>
      <c r="AE3490" s="113"/>
      <c r="AF3490" s="60"/>
    </row>
    <row r="3491" spans="1:32">
      <c r="A3491" s="99" t="s">
        <v>795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756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1026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1026</v>
      </c>
      <c r="AD3491" s="48">
        <f>(ROUND(AC3491-AC3488,1)/AC3488)</f>
        <v>-0.05</v>
      </c>
      <c r="AE3491" s="113"/>
      <c r="AF3491" s="60"/>
    </row>
    <row r="3492" spans="1:32">
      <c r="A3492" s="99" t="s">
        <v>796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756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1026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1026</v>
      </c>
      <c r="AD3492" s="48">
        <f>(ROUND(AC3492-AC3488,1)/AC3488)</f>
        <v>-0.05</v>
      </c>
      <c r="AE3492" s="113"/>
      <c r="AF3492" s="60"/>
    </row>
    <row r="3493" spans="1:32">
      <c r="A3493" s="99" t="s">
        <v>646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756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1026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1026</v>
      </c>
      <c r="AD3493" s="48">
        <f>(ROUND(AC3493-AC3488,1)/AC3488)</f>
        <v>-0.05</v>
      </c>
      <c r="AE3493" s="113"/>
      <c r="AF3493" s="60"/>
    </row>
    <row r="3494" spans="1:32">
      <c r="A3494" s="99" t="s">
        <v>587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159.12</v>
      </c>
      <c r="T3494" s="14">
        <f>(O3494/100)*(K3494*$K$9)</f>
        <v>729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247.52</v>
      </c>
      <c r="Y3494" s="14">
        <f t="shared" si="1108"/>
        <v>999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1246.5</v>
      </c>
      <c r="AD3494" s="48">
        <f>(ROUND(AC3494-AC3488,1)/AC3488)</f>
        <v>0.15416666666666667</v>
      </c>
      <c r="AE3494" s="113"/>
      <c r="AF3494" s="60"/>
    </row>
    <row r="3495" spans="1:32">
      <c r="A3495" s="99" t="s">
        <v>822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480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0</v>
      </c>
      <c r="T3495" s="14">
        <f>(O3495/100)*(K3495*$J$10)</f>
        <v>0</v>
      </c>
      <c r="U3495" s="14">
        <f>(P3495/100)*(K3495*$K$10)+(P3495/100)*(L3495*$L$10)</f>
        <v>0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88.4</v>
      </c>
      <c r="Y3495" s="14">
        <f t="shared" si="1108"/>
        <v>0</v>
      </c>
      <c r="Z3495" s="14">
        <f t="shared" si="1109"/>
        <v>480</v>
      </c>
      <c r="AA3495" s="14">
        <f t="shared" si="1110"/>
        <v>0</v>
      </c>
      <c r="AB3495" s="14">
        <f t="shared" si="1114"/>
        <v>0</v>
      </c>
      <c r="AC3495" s="15">
        <f t="shared" si="1113"/>
        <v>568.4</v>
      </c>
      <c r="AD3495" s="48">
        <f>(ROUND(AC3495-AC3488,1)/AC3488)</f>
        <v>-0.47370370370370374</v>
      </c>
      <c r="AE3495" s="113"/>
      <c r="AF3495" s="60"/>
    </row>
    <row r="3496" spans="1:32">
      <c r="A3496" s="99" t="s">
        <v>823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397.8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567</v>
      </c>
      <c r="W3496" s="14">
        <f>(R3496/100)*(K3496*$K$11)+(R3496/100)*(L3496*$L$11)</f>
        <v>0</v>
      </c>
      <c r="X3496" s="14">
        <f t="shared" si="1107"/>
        <v>486.20000000000005</v>
      </c>
      <c r="Y3496" s="14">
        <f t="shared" si="1108"/>
        <v>0</v>
      </c>
      <c r="Z3496" s="14">
        <f t="shared" si="1109"/>
        <v>0</v>
      </c>
      <c r="AA3496" s="14">
        <f t="shared" si="1110"/>
        <v>777</v>
      </c>
      <c r="AB3496" s="14">
        <f t="shared" si="1114"/>
        <v>0</v>
      </c>
      <c r="AC3496" s="15">
        <f t="shared" si="1113"/>
        <v>1263.2</v>
      </c>
      <c r="AD3496" s="48">
        <f>(ROUND(AC3496-AC3488,1)/AC3488)</f>
        <v>0.16962962962962963</v>
      </c>
      <c r="AE3496" s="113"/>
      <c r="AF3496" s="60"/>
    </row>
    <row r="3497" spans="1:32">
      <c r="A3497" s="99" t="s">
        <v>824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278.46000000000004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648</v>
      </c>
      <c r="X3497" s="14">
        <f t="shared" si="1107"/>
        <v>366.86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888</v>
      </c>
      <c r="AC3497" s="15">
        <f t="shared" si="1113"/>
        <v>1254.9000000000001</v>
      </c>
      <c r="AD3497" s="48">
        <f>(ROUND(AC3497-AC3488,1)/AC3488)</f>
        <v>0.16194444444444445</v>
      </c>
      <c r="AE3497" s="113"/>
      <c r="AF3497" s="60"/>
    </row>
    <row r="3498" spans="1:32">
      <c r="A3498" s="99" t="s">
        <v>825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1093.5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1296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1296</v>
      </c>
      <c r="AD3498" s="48">
        <f>(ROUND(AC3498-AC3488,1)/AC3488)</f>
        <v>0.2</v>
      </c>
      <c r="AE3498" s="113"/>
      <c r="AF3498" s="60"/>
    </row>
    <row r="3499" spans="1:32">
      <c r="A3499" s="99" t="s">
        <v>826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1039.5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1287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1287</v>
      </c>
      <c r="AD3499" s="48">
        <f>(ROUND(AC3499-AC3488,1)/AC3488)</f>
        <v>0.19166666666666668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1039.5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1287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1287</v>
      </c>
      <c r="AD3500" s="48">
        <f>(ROUND(AC3500-AC3488,1)/AC3488)</f>
        <v>0.19166666666666668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853.2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1069.2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1069.2</v>
      </c>
      <c r="AD3501" s="48">
        <f>(ROUND(AC3501-AC3488,1)/AC3488)</f>
        <v>-0.01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1058.4000000000001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1274.4000000000001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1274.4000000000001</v>
      </c>
      <c r="AD3502" s="48">
        <f>(ROUND(AC3502-AC3488,1)/AC3488)</f>
        <v>0.18</v>
      </c>
      <c r="AE3502" s="113" t="s">
        <v>792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666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1036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1036</v>
      </c>
      <c r="AD3503" s="58"/>
      <c r="AE3503" s="113"/>
      <c r="AF3503" s="60"/>
    </row>
    <row r="3504" spans="1:32">
      <c r="A3504" s="99" t="s">
        <v>793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911.68000000000006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1207.68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1207.7</v>
      </c>
      <c r="AD3504" s="48">
        <f>(ROUND(AC3504-AC3503,1)/AC3503)</f>
        <v>0.16573359073359073</v>
      </c>
      <c r="AE3504" s="113"/>
      <c r="AF3504" s="60"/>
    </row>
    <row r="3505" spans="1:32">
      <c r="A3505" s="99" t="s">
        <v>794</v>
      </c>
      <c r="B3505" s="91">
        <v>0</v>
      </c>
      <c r="C3505" s="21" t="s">
        <v>827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621.6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991.6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991.6</v>
      </c>
      <c r="AD3505" s="48">
        <f>(ROUND(AC3505-AC3503,1)/AC3503)</f>
        <v>-4.2857142857142858E-2</v>
      </c>
      <c r="AE3505" s="113"/>
      <c r="AF3505" s="60"/>
    </row>
    <row r="3506" spans="1:32">
      <c r="A3506" s="99" t="s">
        <v>795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621.6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991.6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991.6</v>
      </c>
      <c r="AD3506" s="48">
        <f>(ROUND(AC3506-AC3503,1)/AC3503)</f>
        <v>-4.2857142857142858E-2</v>
      </c>
      <c r="AE3506" s="113"/>
      <c r="AF3506" s="60"/>
    </row>
    <row r="3507" spans="1:32">
      <c r="A3507" s="99" t="s">
        <v>796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621.6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991.6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991.6</v>
      </c>
      <c r="AD3507" s="48">
        <f>(ROUND(AC3507-AC3503,1)/AC3503)</f>
        <v>-4.2857142857142858E-2</v>
      </c>
      <c r="AE3507" s="113"/>
      <c r="AF3507" s="60"/>
    </row>
    <row r="3508" spans="1:32">
      <c r="A3508" s="99" t="s">
        <v>646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621.6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991.6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991.6</v>
      </c>
      <c r="AD3508" s="48">
        <f>(ROUND(AC3508-AC3503,1)/AC3503)</f>
        <v>-4.2857142857142858E-2</v>
      </c>
      <c r="AE3508" s="113"/>
      <c r="AF3508" s="60"/>
    </row>
    <row r="3509" spans="1:32">
      <c r="A3509" s="99" t="s">
        <v>587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217.62</v>
      </c>
      <c r="T3509" s="14">
        <f>(O3509/100)*(K3509*$K$9)</f>
        <v>598.5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338.52</v>
      </c>
      <c r="Y3509" s="14">
        <f t="shared" si="1116"/>
        <v>883.5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1222</v>
      </c>
      <c r="AD3509" s="48">
        <f>(ROUND(AC3509-AC3503,1)/AC3503)</f>
        <v>0.17953667953667954</v>
      </c>
      <c r="AE3509" s="113"/>
      <c r="AF3509" s="60"/>
    </row>
    <row r="3510" spans="1:32">
      <c r="A3510" s="99" t="s">
        <v>822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570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0</v>
      </c>
      <c r="T3510" s="14">
        <f>(O3510/100)*(K3510*$J$10)</f>
        <v>0</v>
      </c>
      <c r="U3510" s="14">
        <f>(P3510/100)*(K3510*$K$10)+(P3510/100)*(L3510*$L$10)</f>
        <v>0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120.9</v>
      </c>
      <c r="Y3510" s="14">
        <f t="shared" si="1116"/>
        <v>0</v>
      </c>
      <c r="Z3510" s="14">
        <f t="shared" si="1117"/>
        <v>570</v>
      </c>
      <c r="AA3510" s="14">
        <f t="shared" si="1118"/>
        <v>0</v>
      </c>
      <c r="AB3510" s="14">
        <f t="shared" si="1120"/>
        <v>0</v>
      </c>
      <c r="AC3510" s="15">
        <f t="shared" si="1119"/>
        <v>690.9</v>
      </c>
      <c r="AD3510" s="48">
        <f>(ROUND(AC3510-AC3503,1)/AC3503)</f>
        <v>-0.33310810810810815</v>
      </c>
      <c r="AE3510" s="113"/>
      <c r="AF3510" s="60"/>
    </row>
    <row r="3511" spans="1:32">
      <c r="A3511" s="99" t="s">
        <v>823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217.62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598.5</v>
      </c>
      <c r="W3511" s="14">
        <f>(R3511/100)*(K3511*$K$11)+(R3511/100)*(L3511*$L$11)</f>
        <v>0</v>
      </c>
      <c r="X3511" s="14">
        <f t="shared" si="1115"/>
        <v>338.52</v>
      </c>
      <c r="Y3511" s="14">
        <f t="shared" si="1116"/>
        <v>0</v>
      </c>
      <c r="Z3511" s="14">
        <f t="shared" si="1117"/>
        <v>0</v>
      </c>
      <c r="AA3511" s="14">
        <f t="shared" si="1118"/>
        <v>883.5</v>
      </c>
      <c r="AB3511" s="14">
        <f t="shared" si="1120"/>
        <v>0</v>
      </c>
      <c r="AC3511" s="15">
        <f t="shared" si="1119"/>
        <v>1222</v>
      </c>
      <c r="AD3511" s="48">
        <f>(ROUND(AC3511-AC3503,1)/AC3503)</f>
        <v>0.17953667953667954</v>
      </c>
      <c r="AE3511" s="113"/>
      <c r="AF3511" s="60"/>
    </row>
    <row r="3512" spans="1:32">
      <c r="A3512" s="99" t="s">
        <v>824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217.62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598.5</v>
      </c>
      <c r="X3512" s="14">
        <f t="shared" si="1115"/>
        <v>338.52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883.5</v>
      </c>
      <c r="AC3512" s="15">
        <f t="shared" si="1119"/>
        <v>1222</v>
      </c>
      <c r="AD3512" s="48">
        <f>(ROUND(AC3512-AC3503,1)/AC3503)</f>
        <v>0.17953667953667954</v>
      </c>
      <c r="AE3512" s="113"/>
      <c r="AF3512" s="60"/>
    </row>
    <row r="3513" spans="1:32">
      <c r="A3513" s="99" t="s">
        <v>825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999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1276.5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1276.5</v>
      </c>
      <c r="AD3513" s="48">
        <f>(ROUND(AC3513-AC3503,1)/AC3503)</f>
        <v>0.23214285714285715</v>
      </c>
      <c r="AE3513" s="113"/>
      <c r="AF3513" s="60"/>
    </row>
    <row r="3514" spans="1:32">
      <c r="A3514" s="99" t="s">
        <v>826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999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1276.5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1276.5</v>
      </c>
      <c r="AD3514" s="48">
        <f>(ROUND(AC3514-AC3503,1)/AC3503)</f>
        <v>0.23214285714285715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999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1276.5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1276.5</v>
      </c>
      <c r="AD3515" s="48">
        <f>(ROUND(AC3515-AC3503,1)/AC3503)</f>
        <v>0.23214285714285715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683.76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979.76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979.8</v>
      </c>
      <c r="AD3516" s="48">
        <f>(ROUND(AC3516-AC3503,1)/AC3503)</f>
        <v>-5.4247104247104251E-2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932.4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1228.4000000000001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1228.4000000000001</v>
      </c>
      <c r="AD3517" s="48">
        <f>(ROUND(AC3517-AC3503,1)/AC3503)</f>
        <v>0.18571428571428572</v>
      </c>
      <c r="AE3517" s="113" t="s">
        <v>792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819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1079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1079</v>
      </c>
      <c r="AD3518" s="58" t="s">
        <v>328</v>
      </c>
      <c r="AE3518" s="113"/>
      <c r="AF3518" s="60"/>
    </row>
    <row r="3519" spans="1:32">
      <c r="A3519" s="99" t="s">
        <v>793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1003.6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1211.5999999999999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1211.5999999999999</v>
      </c>
      <c r="AD3519" s="48">
        <f>(ROUND(AC3519-AC3518,1)/AC3518)</f>
        <v>0.12289156626506023</v>
      </c>
      <c r="AE3519" s="113"/>
      <c r="AF3519" s="60"/>
    </row>
    <row r="3520" spans="1:32">
      <c r="A3520" s="99" t="s">
        <v>794</v>
      </c>
      <c r="B3520" s="93">
        <v>0</v>
      </c>
      <c r="C3520" s="21" t="s">
        <v>827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764.4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1024.4000000000001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1024.4000000000001</v>
      </c>
      <c r="AD3520" s="48">
        <f>(ROUND(AC3520-AC3518,1)/AC3518)</f>
        <v>-5.0602409638554217E-2</v>
      </c>
      <c r="AE3520" s="113"/>
      <c r="AF3520" s="60"/>
    </row>
    <row r="3521" spans="1:32">
      <c r="A3521" s="99" t="s">
        <v>795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764.4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1024.4000000000001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1024.4000000000001</v>
      </c>
      <c r="AD3521" s="48">
        <f>(ROUND(AC3521-AC3518,1)/AC3518)</f>
        <v>-5.0602409638554217E-2</v>
      </c>
      <c r="AE3521" s="113"/>
      <c r="AF3521" s="60"/>
    </row>
    <row r="3522" spans="1:32">
      <c r="A3522" s="99" t="s">
        <v>796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764.4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1024.4000000000001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1024.4000000000001</v>
      </c>
      <c r="AD3522" s="48">
        <f>(ROUND(AC3522-AC3518,1)/AC3518)</f>
        <v>-5.0602409638554217E-2</v>
      </c>
      <c r="AE3522" s="113"/>
      <c r="AF3522" s="60"/>
    </row>
    <row r="3523" spans="1:32">
      <c r="A3523" s="99" t="s">
        <v>646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764.4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1024.4000000000001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1024.4000000000001</v>
      </c>
      <c r="AD3523" s="48">
        <f>(ROUND(AC3523-AC3518,1)/AC3518)</f>
        <v>-5.0602409638554217E-2</v>
      </c>
      <c r="AE3523" s="113"/>
      <c r="AF3523" s="60"/>
    </row>
    <row r="3524" spans="1:32">
      <c r="A3524" s="99" t="s">
        <v>587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266.17500000000001</v>
      </c>
      <c r="T3524" s="14">
        <f>(O3524/100)*(K3524*$K$9)</f>
        <v>495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350.67500000000001</v>
      </c>
      <c r="Y3524" s="14">
        <f t="shared" si="1122"/>
        <v>825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1175.7</v>
      </c>
      <c r="AD3524" s="48">
        <f>(ROUND(AC3524-AC3518,1)/AC3518)</f>
        <v>8.962001853568119E-2</v>
      </c>
      <c r="AE3524" s="113"/>
      <c r="AF3524" s="60"/>
    </row>
    <row r="3525" spans="1:32">
      <c r="A3525" s="99" t="s">
        <v>822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705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0</v>
      </c>
      <c r="T3525" s="14">
        <f>(O3525/100)*(K3525*$J$10)</f>
        <v>0</v>
      </c>
      <c r="U3525" s="14">
        <f>(P3525/100)*(K3525*$K$10)+(P3525/100)*(L3525*$L$10)</f>
        <v>0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84.5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789.5</v>
      </c>
      <c r="AD3525" s="48">
        <f>(ROUND(AC3525-AC3518,1)/AC3518)</f>
        <v>-0.26830398517145504</v>
      </c>
      <c r="AE3525" s="113"/>
      <c r="AF3525" s="60"/>
    </row>
    <row r="3526" spans="1:32">
      <c r="A3526" s="99" t="s">
        <v>823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139.42500000000001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558</v>
      </c>
      <c r="W3526" s="14">
        <f>(R3526/100)*(K3526*$K$11)+(R3526/100)*(L3526*$L$11)</f>
        <v>0</v>
      </c>
      <c r="X3526" s="14">
        <f t="shared" si="1121"/>
        <v>223.92500000000001</v>
      </c>
      <c r="Y3526" s="14">
        <f t="shared" si="1122"/>
        <v>0</v>
      </c>
      <c r="Z3526" s="14">
        <f t="shared" si="1123"/>
        <v>0</v>
      </c>
      <c r="AA3526" s="14">
        <f t="shared" si="1124"/>
        <v>930</v>
      </c>
      <c r="AB3526" s="14">
        <f t="shared" si="1126"/>
        <v>0</v>
      </c>
      <c r="AC3526" s="15">
        <f t="shared" si="1125"/>
        <v>1153.9000000000001</v>
      </c>
      <c r="AD3526" s="48">
        <f>(ROUND(AC3526-AC3518,1)/AC3518)</f>
        <v>6.9416126042632073E-2</v>
      </c>
      <c r="AE3526" s="113"/>
      <c r="AF3526" s="60"/>
    </row>
    <row r="3527" spans="1:32">
      <c r="A3527" s="99" t="s">
        <v>824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202.8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528.75</v>
      </c>
      <c r="X3527" s="14">
        <f t="shared" si="1121"/>
        <v>287.3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881.25</v>
      </c>
      <c r="AC3527" s="15">
        <f t="shared" si="1125"/>
        <v>1168.5999999999999</v>
      </c>
      <c r="AD3527" s="48">
        <f>(ROUND(AC3527-AC3518,1)/AC3518)</f>
        <v>8.30398517145505E-2</v>
      </c>
      <c r="AE3527" s="113"/>
      <c r="AF3527" s="60"/>
    </row>
    <row r="3528" spans="1:32">
      <c r="A3528" s="99" t="s">
        <v>825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612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867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867</v>
      </c>
      <c r="AD3528" s="48">
        <f>(ROUND(AC3528-AC3518,1)/AC3518)</f>
        <v>-0.19647822057460612</v>
      </c>
      <c r="AE3528" s="113"/>
      <c r="AF3528" s="60"/>
    </row>
    <row r="3529" spans="1:32">
      <c r="A3529" s="99" t="s">
        <v>826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945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1245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1245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945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1245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1245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898.56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1106.56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1106.5999999999999</v>
      </c>
      <c r="AD3531" s="48">
        <f>(ROUND(AC3531-AC3518,1)/AC3518)</f>
        <v>2.5579240037071363E-2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1019.2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1227.2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1227.2</v>
      </c>
      <c r="AD3532" s="48">
        <f>(ROUND(AC3532-AC3518,1)/AC3518)</f>
        <v>0.13734939759036144</v>
      </c>
      <c r="AE3532" s="113" t="s">
        <v>792</v>
      </c>
      <c r="AF3532" s="60"/>
    </row>
    <row r="3533" spans="1:32">
      <c r="A3533" s="106" t="s">
        <v>0</v>
      </c>
      <c r="B3533" s="90" t="s">
        <v>869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738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1066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1066</v>
      </c>
      <c r="AD3533" s="58"/>
      <c r="AE3533" s="113"/>
      <c r="AF3533" s="60"/>
    </row>
    <row r="3534" spans="1:32">
      <c r="A3534" s="99" t="s">
        <v>793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918.4000000000002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1180.8000000000002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1180.8</v>
      </c>
      <c r="AD3534" s="48">
        <f>(ROUND(AC3534-AC3533,1)/AC3533)</f>
        <v>0.10769230769230768</v>
      </c>
      <c r="AE3534" s="113"/>
      <c r="AF3534" s="60"/>
    </row>
    <row r="3535" spans="1:32">
      <c r="A3535" s="99" t="s">
        <v>794</v>
      </c>
      <c r="B3535" s="91">
        <v>0</v>
      </c>
      <c r="C3535" s="21" t="s">
        <v>827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688.8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1016.8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1016.8</v>
      </c>
      <c r="AD3535" s="48">
        <f>(ROUND(AC3535-AC3533,1)/AC3533)</f>
        <v>-4.6153846153846156E-2</v>
      </c>
      <c r="AE3535" s="113"/>
      <c r="AF3535" s="60"/>
    </row>
    <row r="3536" spans="1:32">
      <c r="A3536" s="99" t="s">
        <v>795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688.8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1016.8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1016.8</v>
      </c>
      <c r="AD3536" s="48">
        <f>(ROUND(AC3536-AC3533,1)/AC3533)</f>
        <v>-4.6153846153846156E-2</v>
      </c>
      <c r="AE3536" s="113"/>
      <c r="AF3536" s="60"/>
    </row>
    <row r="3537" spans="1:32">
      <c r="A3537" s="99" t="s">
        <v>796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688.8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1016.8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1016.8</v>
      </c>
      <c r="AD3537" s="48">
        <f>(ROUND(AC3537-AC3533,1)/AC3533)</f>
        <v>-4.6153846153846156E-2</v>
      </c>
      <c r="AE3537" s="113"/>
      <c r="AF3537" s="60"/>
    </row>
    <row r="3538" spans="1:32">
      <c r="A3538" s="99" t="s">
        <v>646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688.8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1016.8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1016.8</v>
      </c>
      <c r="AD3538" s="48">
        <f>(ROUND(AC3538-AC3533,1)/AC3533)</f>
        <v>-4.6153846153846156E-2</v>
      </c>
      <c r="AE3538" s="113"/>
      <c r="AF3538" s="60"/>
    </row>
    <row r="3539" spans="1:32">
      <c r="A3539" s="99" t="s">
        <v>587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239.85000000000002</v>
      </c>
      <c r="T3539" s="14">
        <f>(O3539/100)*(K3539*$K$9)</f>
        <v>648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346.45000000000005</v>
      </c>
      <c r="Y3539" s="14">
        <f t="shared" si="1122"/>
        <v>918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1264.5</v>
      </c>
      <c r="AD3539" s="48">
        <f>(ROUND(AC3539-AC3533,1)/AC3533)</f>
        <v>0.18621013133208256</v>
      </c>
      <c r="AE3539" s="113"/>
      <c r="AF3539" s="60"/>
    </row>
    <row r="3540" spans="1:32">
      <c r="A3540" s="99" t="s">
        <v>822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540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0</v>
      </c>
      <c r="T3540" s="14">
        <f>(O3540/100)*(K3540*$J$10)</f>
        <v>0</v>
      </c>
      <c r="U3540" s="14">
        <f>(P3540/100)*(K3540*$K$10)+(P3540/100)*(L3540*$L$10)</f>
        <v>0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106.60000000000001</v>
      </c>
      <c r="Y3540" s="14">
        <f t="shared" si="1122"/>
        <v>0</v>
      </c>
      <c r="Z3540" s="14">
        <f t="shared" si="1123"/>
        <v>540</v>
      </c>
      <c r="AA3540" s="14">
        <f t="shared" si="1124"/>
        <v>0</v>
      </c>
      <c r="AB3540" s="14">
        <f t="shared" si="1128"/>
        <v>0</v>
      </c>
      <c r="AC3540" s="15">
        <f t="shared" si="1127"/>
        <v>646.6</v>
      </c>
      <c r="AD3540" s="48">
        <f>(ROUND(AC3540-AC3533,1)/AC3533)</f>
        <v>-0.39343339587242027</v>
      </c>
      <c r="AE3540" s="113"/>
      <c r="AF3540" s="60"/>
    </row>
    <row r="3541" spans="1:32">
      <c r="A3541" s="99" t="s">
        <v>823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239.85000000000002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648</v>
      </c>
      <c r="W3541" s="14">
        <f>(R3541/100)*(K3541*$K$11)+(R3541/100)*(L3541*$L$11)</f>
        <v>0</v>
      </c>
      <c r="X3541" s="14">
        <f t="shared" si="1121"/>
        <v>346.45000000000005</v>
      </c>
      <c r="Y3541" s="14">
        <f t="shared" si="1122"/>
        <v>0</v>
      </c>
      <c r="Z3541" s="14">
        <f t="shared" si="1123"/>
        <v>0</v>
      </c>
      <c r="AA3541" s="14">
        <f t="shared" si="1124"/>
        <v>918</v>
      </c>
      <c r="AB3541" s="14">
        <f t="shared" si="1128"/>
        <v>0</v>
      </c>
      <c r="AC3541" s="15">
        <f t="shared" si="1127"/>
        <v>1264.5</v>
      </c>
      <c r="AD3541" s="48">
        <f>(ROUND(AC3541-AC3533,1)/AC3533)</f>
        <v>0.18621013133208256</v>
      </c>
      <c r="AE3541" s="113"/>
      <c r="AF3541" s="60"/>
    </row>
    <row r="3542" spans="1:32">
      <c r="A3542" s="99" t="s">
        <v>824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239.85000000000002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648</v>
      </c>
      <c r="X3542" s="14">
        <f t="shared" si="1121"/>
        <v>346.45000000000005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918</v>
      </c>
      <c r="AC3542" s="15">
        <f t="shared" si="1127"/>
        <v>1264.5</v>
      </c>
      <c r="AD3542" s="48">
        <f>(ROUND(AC3542-AC3533,1)/AC3533)</f>
        <v>0.18621013133208256</v>
      </c>
      <c r="AE3542" s="113"/>
      <c r="AF3542" s="60"/>
    </row>
    <row r="3543" spans="1:32">
      <c r="A3543" s="99" t="s">
        <v>825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1070.0999999999999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1316.1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1316.1</v>
      </c>
      <c r="AD3543" s="48">
        <f>(ROUND(AC3543-AC3533,1)/AC3533)</f>
        <v>0.23461538461538461</v>
      </c>
      <c r="AE3543" s="113"/>
      <c r="AF3543" s="60"/>
    </row>
    <row r="3544" spans="1:32">
      <c r="A3544" s="99" t="s">
        <v>826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1070.0999999999999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1316.1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1316.1</v>
      </c>
      <c r="AD3544" s="48">
        <f>(ROUND(AC3544-AC3533,1)/AC3533)</f>
        <v>0.23461538461538461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1070.0999999999999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1316.1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1316.1</v>
      </c>
      <c r="AD3545" s="48">
        <f>(ROUND(AC3545-AC3533,1)/AC3533)</f>
        <v>0.23461538461538461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787.20000000000016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1049.6000000000001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1049.5999999999999</v>
      </c>
      <c r="AD3546" s="48">
        <f>(ROUND(AC3546-AC3533,1)/AC3533)</f>
        <v>-1.5384615384615384E-2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944.64000000000021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1207.0400000000002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1207</v>
      </c>
      <c r="AD3547" s="48">
        <f>(ROUND(AC3547-AC3533,1)/AC3533)</f>
        <v>0.13227016885553472</v>
      </c>
      <c r="AE3547" s="113" t="s">
        <v>792</v>
      </c>
      <c r="AF3547" s="60"/>
    </row>
    <row r="3548" spans="1:32">
      <c r="A3548" s="106" t="s">
        <v>0</v>
      </c>
      <c r="B3548" s="92" t="s">
        <v>870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744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1054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1054</v>
      </c>
      <c r="AD3548" s="58"/>
      <c r="AE3548" s="113"/>
      <c r="AF3548" s="60"/>
    </row>
    <row r="3549" spans="1:32">
      <c r="A3549" s="99" t="s">
        <v>793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954.8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1202.8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1202.8</v>
      </c>
      <c r="AD3549" s="48">
        <f>(ROUND(AC3549-AC3548,1)/AC3548)</f>
        <v>0.14117647058823529</v>
      </c>
      <c r="AE3549" s="113"/>
      <c r="AF3549" s="60"/>
    </row>
    <row r="3550" spans="1:32">
      <c r="A3550" s="99" t="s">
        <v>794</v>
      </c>
      <c r="B3550" s="93">
        <v>12</v>
      </c>
      <c r="C3550" s="21" t="s">
        <v>827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694.4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1004.4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1004.4</v>
      </c>
      <c r="AD3550" s="48">
        <f>(ROUND(AC3550-AC3548,1)/AC3548)</f>
        <v>-4.7058823529411764E-2</v>
      </c>
      <c r="AE3550" s="113"/>
      <c r="AF3550" s="60"/>
    </row>
    <row r="3551" spans="1:32">
      <c r="A3551" s="99" t="s">
        <v>795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694.4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1004.4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1004.4</v>
      </c>
      <c r="AD3551" s="48">
        <f>(ROUND(AC3551-AC3548,1)/AC3548)</f>
        <v>-4.7058823529411764E-2</v>
      </c>
      <c r="AE3551" s="113"/>
      <c r="AF3551" s="60"/>
    </row>
    <row r="3552" spans="1:32">
      <c r="A3552" s="99" t="s">
        <v>796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694.4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1004.4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1004.4</v>
      </c>
      <c r="AD3552" s="48">
        <f>(ROUND(AC3552-AC3548,1)/AC3548)</f>
        <v>-4.7058823529411764E-2</v>
      </c>
      <c r="AE3552" s="113"/>
      <c r="AF3552" s="60"/>
    </row>
    <row r="3553" spans="1:32">
      <c r="A3553" s="99" t="s">
        <v>646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694.4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1004.4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1004.4</v>
      </c>
      <c r="AD3553" s="48">
        <f>(ROUND(AC3553-AC3548,1)/AC3548)</f>
        <v>-4.7058823529411764E-2</v>
      </c>
      <c r="AE3553" s="113"/>
      <c r="AF3553" s="60"/>
    </row>
    <row r="3554" spans="1:32">
      <c r="A3554" s="99" t="s">
        <v>587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224.64000000000001</v>
      </c>
      <c r="T3554" s="14">
        <f>(O3554/100)*(K3554*$K$9)</f>
        <v>688.5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318.24</v>
      </c>
      <c r="Y3554" s="14">
        <f t="shared" si="1131"/>
        <v>943.5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1261.7</v>
      </c>
      <c r="AD3554" s="48">
        <f>(ROUND(AC3554-AC3548,1)/AC3548)</f>
        <v>0.19705882352941176</v>
      </c>
      <c r="AE3554" s="113"/>
      <c r="AF3554" s="60"/>
    </row>
    <row r="3555" spans="1:32">
      <c r="A3555" s="99" t="s">
        <v>822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510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0</v>
      </c>
      <c r="T3555" s="14">
        <f>(O3555/100)*(K3555*$J$10)</f>
        <v>0</v>
      </c>
      <c r="U3555" s="14">
        <f>(P3555/100)*(K3555*$K$10)+(P3555/100)*(L3555*$L$10)</f>
        <v>0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93.600000000000009</v>
      </c>
      <c r="Y3555" s="14">
        <f t="shared" si="1131"/>
        <v>0</v>
      </c>
      <c r="Z3555" s="14">
        <f t="shared" si="1132"/>
        <v>510</v>
      </c>
      <c r="AA3555" s="14">
        <f t="shared" si="1133"/>
        <v>0</v>
      </c>
      <c r="AB3555" s="14">
        <f t="shared" si="1135"/>
        <v>0</v>
      </c>
      <c r="AC3555" s="15">
        <f t="shared" si="1134"/>
        <v>603.6</v>
      </c>
      <c r="AD3555" s="48">
        <f>(ROUND(AC3555-AC3548,1)/AC3548)</f>
        <v>-0.42732447817836811</v>
      </c>
      <c r="AE3555" s="113"/>
      <c r="AF3555" s="60"/>
    </row>
    <row r="3556" spans="1:32">
      <c r="A3556" s="99" t="s">
        <v>823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224.64000000000001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688.5</v>
      </c>
      <c r="W3556" s="14">
        <f>(R3556/100)*(K3556*$K$11)+(R3556/100)*(L3556*$L$11)</f>
        <v>0</v>
      </c>
      <c r="X3556" s="14">
        <f t="shared" si="1130"/>
        <v>318.24</v>
      </c>
      <c r="Y3556" s="14">
        <f t="shared" si="1131"/>
        <v>0</v>
      </c>
      <c r="Z3556" s="14">
        <f t="shared" si="1132"/>
        <v>0</v>
      </c>
      <c r="AA3556" s="14">
        <f t="shared" si="1133"/>
        <v>943.5</v>
      </c>
      <c r="AB3556" s="14">
        <f t="shared" si="1135"/>
        <v>0</v>
      </c>
      <c r="AC3556" s="15">
        <f t="shared" si="1134"/>
        <v>1261.7</v>
      </c>
      <c r="AD3556" s="48">
        <f>(ROUND(AC3556-AC3548,1)/AC3548)</f>
        <v>0.19705882352941176</v>
      </c>
      <c r="AE3556" s="113"/>
      <c r="AF3556" s="60"/>
    </row>
    <row r="3557" spans="1:32">
      <c r="A3557" s="99" t="s">
        <v>824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224.64000000000001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688.5</v>
      </c>
      <c r="X3557" s="14">
        <f t="shared" si="1130"/>
        <v>318.24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943.5</v>
      </c>
      <c r="AC3557" s="15">
        <f t="shared" si="1134"/>
        <v>1261.7</v>
      </c>
      <c r="AD3557" s="48">
        <f>(ROUND(AC3557-AC3548,1)/AC3548)</f>
        <v>0.19705882352941176</v>
      </c>
      <c r="AE3557" s="113"/>
      <c r="AF3557" s="60"/>
    </row>
    <row r="3558" spans="1:32">
      <c r="A3558" s="99" t="s">
        <v>825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1046.25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1278.75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1278.8</v>
      </c>
      <c r="AD3558" s="48">
        <f>(ROUND(AC3558-AC3548,1)/AC3548)</f>
        <v>0.21328273244781784</v>
      </c>
      <c r="AE3558" s="113"/>
      <c r="AF3558" s="60"/>
    </row>
    <row r="3559" spans="1:32">
      <c r="A3559" s="99" t="s">
        <v>826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1046.25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1278.75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1278.8</v>
      </c>
      <c r="AD3559" s="48">
        <f>(ROUND(AC3559-AC3548,1)/AC3548)</f>
        <v>0.21328273244781784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1046.25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1278.75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1278.8</v>
      </c>
      <c r="AD3560" s="48">
        <f>(ROUND(AC3560-AC3548,1)/AC3548)</f>
        <v>0.21328273244781784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731.6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979.6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979.6</v>
      </c>
      <c r="AD3561" s="48">
        <f>(ROUND(AC3561-AC3548,1)/AC3548)</f>
        <v>-7.0588235294117646E-2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973.4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1221.4000000000001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1221.4000000000001</v>
      </c>
      <c r="AD3562" s="48">
        <f>(ROUND(AC3562-AC3548,1)/AC3548)</f>
        <v>0.15882352941176472</v>
      </c>
      <c r="AE3562" s="113" t="s">
        <v>792</v>
      </c>
      <c r="AF3562" s="60"/>
    </row>
    <row r="3563" spans="1:32">
      <c r="A3563" s="106" t="s">
        <v>0</v>
      </c>
      <c r="B3563" s="90" t="s">
        <v>871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714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1054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1054</v>
      </c>
      <c r="AD3563" s="58"/>
      <c r="AE3563" s="113"/>
      <c r="AF3563" s="60"/>
    </row>
    <row r="3564" spans="1:32">
      <c r="A3564" s="99" t="s">
        <v>793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904.4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1176.4000000000001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1176.4000000000001</v>
      </c>
      <c r="AD3564" s="48">
        <f>(ROUND(AC3564-AC3563,1)/AC3563)</f>
        <v>0.11612903225806452</v>
      </c>
      <c r="AE3564" s="113"/>
      <c r="AF3564" s="60"/>
    </row>
    <row r="3565" spans="1:32">
      <c r="A3565" s="99" t="s">
        <v>794</v>
      </c>
      <c r="B3565" s="91">
        <v>0</v>
      </c>
      <c r="C3565" s="21" t="s">
        <v>827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666.4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1006.4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1006.4</v>
      </c>
      <c r="AD3565" s="48">
        <f>(ROUND(AC3565-AC3563,1)/AC3563)</f>
        <v>-4.5161290322580649E-2</v>
      </c>
      <c r="AE3565" s="113"/>
      <c r="AF3565" s="60"/>
    </row>
    <row r="3566" spans="1:32">
      <c r="A3566" s="99" t="s">
        <v>795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666.4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1006.4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1006.4</v>
      </c>
      <c r="AD3566" s="48">
        <f>(ROUND(AC3566-AC3563,1)/AC3563)</f>
        <v>-4.5161290322580649E-2</v>
      </c>
      <c r="AE3566" s="113"/>
      <c r="AF3566" s="60"/>
    </row>
    <row r="3567" spans="1:32">
      <c r="A3567" s="99" t="s">
        <v>796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666.4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1006.4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1006.4</v>
      </c>
      <c r="AD3567" s="48">
        <f>(ROUND(AC3567-AC3563,1)/AC3563)</f>
        <v>-4.5161290322580649E-2</v>
      </c>
      <c r="AE3567" s="113"/>
      <c r="AF3567" s="60"/>
    </row>
    <row r="3568" spans="1:32">
      <c r="A3568" s="99" t="s">
        <v>646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666.4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1006.4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1006.4</v>
      </c>
      <c r="AD3568" s="48">
        <f>(ROUND(AC3568-AC3563,1)/AC3563)</f>
        <v>-4.5161290322580649E-2</v>
      </c>
      <c r="AE3568" s="113"/>
      <c r="AF3568" s="60"/>
    </row>
    <row r="3569" spans="1:32">
      <c r="A3569" s="99" t="s">
        <v>587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232.04999999999998</v>
      </c>
      <c r="T3569" s="14">
        <f>(O3569/100)*(K3569*$K$9)</f>
        <v>566.09999999999991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342.54999999999995</v>
      </c>
      <c r="Y3569" s="14">
        <f t="shared" si="1137"/>
        <v>821.09999999999991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1163.7</v>
      </c>
      <c r="AD3569" s="48">
        <f>(ROUND(AC3569-AC3563,1)/AC3563)</f>
        <v>0.10407969639468691</v>
      </c>
      <c r="AE3569" s="113"/>
      <c r="AF3569" s="60"/>
    </row>
    <row r="3570" spans="1:32">
      <c r="A3570" s="99" t="s">
        <v>822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510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0</v>
      </c>
      <c r="T3570" s="14">
        <f>(O3570/100)*(K3570*$J$10)</f>
        <v>0</v>
      </c>
      <c r="U3570" s="14">
        <f>(P3570/100)*(K3570*$K$10)+(P3570/100)*(L3570*$L$10)</f>
        <v>0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110.5</v>
      </c>
      <c r="Y3570" s="14">
        <f t="shared" si="1137"/>
        <v>0</v>
      </c>
      <c r="Z3570" s="14">
        <f t="shared" si="1138"/>
        <v>510</v>
      </c>
      <c r="AA3570" s="14">
        <f t="shared" si="1139"/>
        <v>0</v>
      </c>
      <c r="AB3570" s="14">
        <f t="shared" si="1141"/>
        <v>0</v>
      </c>
      <c r="AC3570" s="15">
        <f t="shared" si="1140"/>
        <v>620.5</v>
      </c>
      <c r="AD3570" s="48">
        <f>(ROUND(AC3570-AC3563,1)/AC3563)</f>
        <v>-0.41129032258064518</v>
      </c>
      <c r="AE3570" s="113"/>
      <c r="AF3570" s="60"/>
    </row>
    <row r="3571" spans="1:32">
      <c r="A3571" s="99" t="s">
        <v>823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232.04999999999998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566.09999999999991</v>
      </c>
      <c r="W3571" s="14">
        <f>(R3571/100)*(K3571*$K$11)+(R3571/100)*(L3571*$L$11)</f>
        <v>0</v>
      </c>
      <c r="X3571" s="14">
        <f t="shared" si="1136"/>
        <v>342.54999999999995</v>
      </c>
      <c r="Y3571" s="14">
        <f t="shared" si="1137"/>
        <v>0</v>
      </c>
      <c r="Z3571" s="14">
        <f t="shared" si="1138"/>
        <v>0</v>
      </c>
      <c r="AA3571" s="14">
        <f t="shared" si="1139"/>
        <v>821.09999999999991</v>
      </c>
      <c r="AB3571" s="14">
        <f t="shared" si="1141"/>
        <v>0</v>
      </c>
      <c r="AC3571" s="15">
        <f t="shared" si="1140"/>
        <v>1163.7</v>
      </c>
      <c r="AD3571" s="48">
        <f>(ROUND(AC3571-AC3563,1)/AC3563)</f>
        <v>0.10407969639468691</v>
      </c>
      <c r="AE3571" s="113"/>
      <c r="AF3571" s="60"/>
    </row>
    <row r="3572" spans="1:32">
      <c r="A3572" s="99" t="s">
        <v>824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232.04999999999998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566.09999999999991</v>
      </c>
      <c r="X3572" s="14">
        <f t="shared" si="1136"/>
        <v>342.54999999999995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821.09999999999991</v>
      </c>
      <c r="AC3572" s="15">
        <f t="shared" si="1140"/>
        <v>1163.7</v>
      </c>
      <c r="AD3572" s="48">
        <f>(ROUND(AC3572-AC3563,1)/AC3563)</f>
        <v>0.10407969639468691</v>
      </c>
      <c r="AE3572" s="113"/>
      <c r="AF3572" s="60"/>
    </row>
    <row r="3573" spans="1:32">
      <c r="A3573" s="99" t="s">
        <v>825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1040.4000000000001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1295.4000000000001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1295.4000000000001</v>
      </c>
      <c r="AD3573" s="48">
        <f>(ROUND(AC3573-AC3563,1)/AC3563)</f>
        <v>0.22903225806451613</v>
      </c>
      <c r="AE3573" s="113"/>
      <c r="AF3573" s="60"/>
    </row>
    <row r="3574" spans="1:32">
      <c r="A3574" s="99" t="s">
        <v>826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1040.4000000000001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1295.4000000000001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1295.4000000000001</v>
      </c>
      <c r="AD3574" s="48">
        <f>(ROUND(AC3574-AC3563,1)/AC3563)</f>
        <v>0.22903225806451613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1040.4000000000001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1295.4000000000001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1295.4000000000001</v>
      </c>
      <c r="AD3575" s="48">
        <f>(ROUND(AC3575-AC3563,1)/AC3563)</f>
        <v>0.22903225806451613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680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952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952</v>
      </c>
      <c r="AD3576" s="48">
        <f>(ROUND(AC3576-AC3563,1)/AC3563)</f>
        <v>-9.6774193548387094E-2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979.2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1251.2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1251.2</v>
      </c>
      <c r="AD3577" s="48">
        <f>(ROUND(AC3577-AC3563,1)/AC3563)</f>
        <v>0.18709677419354837</v>
      </c>
      <c r="AE3577" s="113" t="s">
        <v>792</v>
      </c>
      <c r="AF3577" s="60"/>
    </row>
    <row r="3578" spans="1:32">
      <c r="A3578" s="106" t="s">
        <v>0</v>
      </c>
      <c r="B3578" s="92" t="s">
        <v>872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503.99999999999994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108</v>
      </c>
      <c r="X3578" s="52">
        <f t="shared" ref="X3578:X3592" si="1142">N3578+S3578</f>
        <v>784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228</v>
      </c>
      <c r="AC3578" s="53">
        <f>ROUND(X3578+Y3578+Z3578+AA3578+AB3578,1)</f>
        <v>1012</v>
      </c>
      <c r="AD3578" s="58"/>
      <c r="AE3578" s="113"/>
      <c r="AF3578" s="60"/>
    </row>
    <row r="3579" spans="1:32">
      <c r="A3579" s="99" t="s">
        <v>793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784.00000000000011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86.399999999999991</v>
      </c>
      <c r="X3579" s="14">
        <f t="shared" si="1142"/>
        <v>1008.0000000000001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182.39999999999998</v>
      </c>
      <c r="AC3579" s="15">
        <f>ROUND(X3579+Y3579+Z3579+AA3579+AB3579,1)</f>
        <v>1190.4000000000001</v>
      </c>
      <c r="AD3579" s="48">
        <f>(ROUND(AC3579-AC3578,1)/AC3578)</f>
        <v>0.17628458498023716</v>
      </c>
      <c r="AE3579" s="113"/>
      <c r="AF3579" s="60"/>
    </row>
    <row r="3580" spans="1:32">
      <c r="A3580" s="99" t="s">
        <v>794</v>
      </c>
      <c r="B3580" s="93">
        <v>12</v>
      </c>
      <c r="C3580" s="21" t="s">
        <v>827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470.4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100.8</v>
      </c>
      <c r="X3580" s="14">
        <f t="shared" si="1142"/>
        <v>750.4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220.8</v>
      </c>
      <c r="AC3580" s="15">
        <f t="shared" ref="AC3580:AC3592" si="1146">ROUND(X3580+Y3580+Z3580+AA3580+AB3580,1)</f>
        <v>971.2</v>
      </c>
      <c r="AD3580" s="48">
        <f>(ROUND(AC3580-AC3578,1)/AC3578)</f>
        <v>-4.0316205533596834E-2</v>
      </c>
      <c r="AE3580" s="113"/>
      <c r="AF3580" s="60"/>
    </row>
    <row r="3581" spans="1:32">
      <c r="A3581" s="99" t="s">
        <v>795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470.4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100.8</v>
      </c>
      <c r="X3581" s="14">
        <f t="shared" si="1142"/>
        <v>750.4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220.8</v>
      </c>
      <c r="AC3581" s="15">
        <f t="shared" si="1146"/>
        <v>971.2</v>
      </c>
      <c r="AD3581" s="48">
        <f>(ROUND(AC3581-AC3578,1)/AC3578)</f>
        <v>-4.0316205533596834E-2</v>
      </c>
      <c r="AE3581" s="113"/>
      <c r="AF3581" s="60"/>
    </row>
    <row r="3582" spans="1:32">
      <c r="A3582" s="99" t="s">
        <v>796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470.4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100.8</v>
      </c>
      <c r="X3582" s="14">
        <f t="shared" si="1142"/>
        <v>750.4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220.8</v>
      </c>
      <c r="AC3582" s="15">
        <f t="shared" si="1146"/>
        <v>971.2</v>
      </c>
      <c r="AD3582" s="48">
        <f>(ROUND(AC3582-AC3578,1)/AC3578)</f>
        <v>-4.0316205533596834E-2</v>
      </c>
      <c r="AE3582" s="113"/>
      <c r="AF3582" s="60"/>
    </row>
    <row r="3583" spans="1:32">
      <c r="A3583" s="99" t="s">
        <v>646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470.4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100.8</v>
      </c>
      <c r="X3583" s="14">
        <f t="shared" si="1142"/>
        <v>750.4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220.8</v>
      </c>
      <c r="AC3583" s="15">
        <f t="shared" si="1146"/>
        <v>971.2</v>
      </c>
      <c r="AD3583" s="48">
        <f>(ROUND(AC3583-AC3578,1)/AC3578)</f>
        <v>-4.0316205533596834E-2</v>
      </c>
      <c r="AE3583" s="113"/>
      <c r="AF3583" s="60"/>
    </row>
    <row r="3584" spans="1:32">
      <c r="A3584" s="99" t="s">
        <v>587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163.80000000000001</v>
      </c>
      <c r="T3584" s="14">
        <f>(O3584/100)*(K3584*$K$9)</f>
        <v>742.5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254.8</v>
      </c>
      <c r="Y3584" s="14">
        <f t="shared" si="1143"/>
        <v>990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1244.8</v>
      </c>
      <c r="AD3584" s="48">
        <f>(ROUND(AC3584-AC3578,1)/AC3578)</f>
        <v>0.23003952569169961</v>
      </c>
      <c r="AE3584" s="113"/>
      <c r="AF3584" s="60"/>
    </row>
    <row r="3585" spans="1:32">
      <c r="A3585" s="99" t="s">
        <v>822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495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0</v>
      </c>
      <c r="T3585" s="14">
        <f>(O3585/100)*(K3585*$J$10)</f>
        <v>0</v>
      </c>
      <c r="U3585" s="14">
        <f>(P3585/100)*(K3585*$K$10)+(P3585/100)*(L3585*$L$10)</f>
        <v>0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91</v>
      </c>
      <c r="Y3585" s="14">
        <f t="shared" si="1143"/>
        <v>0</v>
      </c>
      <c r="Z3585" s="14">
        <f t="shared" si="1144"/>
        <v>495</v>
      </c>
      <c r="AA3585" s="14">
        <f t="shared" si="1145"/>
        <v>0</v>
      </c>
      <c r="AB3585" s="14">
        <f t="shared" si="1147"/>
        <v>0</v>
      </c>
      <c r="AC3585" s="15">
        <f t="shared" si="1146"/>
        <v>586</v>
      </c>
      <c r="AD3585" s="48">
        <f>(ROUND(AC3585-AC3578,1)/AC3578)</f>
        <v>-0.42094861660079053</v>
      </c>
      <c r="AE3585" s="113"/>
      <c r="AF3585" s="60"/>
    </row>
    <row r="3586" spans="1:32">
      <c r="A3586" s="99" t="s">
        <v>823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163.80000000000001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742.5</v>
      </c>
      <c r="W3586" s="14">
        <f>(R3586/100)*(K3586*$K$11)+(R3586/100)*(L3586*$L$11)</f>
        <v>0</v>
      </c>
      <c r="X3586" s="14">
        <f t="shared" si="1142"/>
        <v>254.8</v>
      </c>
      <c r="Y3586" s="14">
        <f t="shared" si="1143"/>
        <v>0</v>
      </c>
      <c r="Z3586" s="14">
        <f t="shared" si="1144"/>
        <v>0</v>
      </c>
      <c r="AA3586" s="14">
        <f t="shared" si="1145"/>
        <v>990</v>
      </c>
      <c r="AB3586" s="14">
        <f t="shared" si="1147"/>
        <v>0</v>
      </c>
      <c r="AC3586" s="15">
        <f t="shared" si="1146"/>
        <v>1244.8</v>
      </c>
      <c r="AD3586" s="48">
        <f>(ROUND(AC3586-AC3578,1)/AC3578)</f>
        <v>0.23003952569169961</v>
      </c>
      <c r="AE3586" s="113"/>
      <c r="AF3586" s="60"/>
    </row>
    <row r="3587" spans="1:32">
      <c r="A3587" s="99" t="s">
        <v>824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163.80000000000001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816.75</v>
      </c>
      <c r="X3587" s="14">
        <f t="shared" si="1142"/>
        <v>254.8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1064.25</v>
      </c>
      <c r="AC3587" s="15">
        <f t="shared" si="1146"/>
        <v>1319.1</v>
      </c>
      <c r="AD3587" s="48">
        <f>(ROUND(AC3587-AC3578,1)/AC3578)</f>
        <v>0.30345849802371544</v>
      </c>
      <c r="AE3587" s="113"/>
      <c r="AF3587" s="60"/>
    </row>
    <row r="3588" spans="1:32">
      <c r="A3588" s="99" t="s">
        <v>825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693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216</v>
      </c>
      <c r="X3588" s="14">
        <f>N3588+S3588</f>
        <v>903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306</v>
      </c>
      <c r="AC3588" s="15">
        <f t="shared" si="1146"/>
        <v>1209</v>
      </c>
      <c r="AD3588" s="48">
        <f>(ROUND(AC3588-AC3578,1)/AC3578)</f>
        <v>0.19466403162055335</v>
      </c>
      <c r="AE3588" s="113"/>
      <c r="AF3588" s="60"/>
    </row>
    <row r="3589" spans="1:32">
      <c r="A3589" s="99" t="s">
        <v>826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1080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1305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1305</v>
      </c>
      <c r="AD3589" s="48">
        <f>(ROUND(AC3589-AC3578,1)/AC3578)</f>
        <v>0.28952569169960474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1080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1305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1305</v>
      </c>
      <c r="AD3590" s="48">
        <f>(ROUND(AC3590-AC3578,1)/AC3578)</f>
        <v>0.28952569169960474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638.40000000000009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86.399999999999991</v>
      </c>
      <c r="X3591" s="14">
        <f t="shared" si="1142"/>
        <v>862.40000000000009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182.39999999999998</v>
      </c>
      <c r="AC3591" s="15">
        <f t="shared" si="1146"/>
        <v>1044.8</v>
      </c>
      <c r="AD3591" s="48">
        <f>(ROUND(AC3591-AC3578,1)/AC3578)</f>
        <v>3.241106719367589E-2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806.40000000000009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86.399999999999991</v>
      </c>
      <c r="X3592" s="14">
        <f t="shared" si="1142"/>
        <v>1030.4000000000001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182.39999999999998</v>
      </c>
      <c r="AC3592" s="15">
        <f t="shared" si="1146"/>
        <v>1212.8</v>
      </c>
      <c r="AD3592" s="48">
        <f>(ROUND(AC3592-AC3578,1)/AC3578)</f>
        <v>0.19841897233201583</v>
      </c>
      <c r="AE3592" s="113" t="s">
        <v>792</v>
      </c>
      <c r="AF3592" s="60"/>
    </row>
    <row r="3593" spans="1:32">
      <c r="A3593" s="107"/>
      <c r="B3593" s="152" t="s">
        <v>155</v>
      </c>
      <c r="C3593" s="152"/>
      <c r="D3593" s="152"/>
      <c r="E3593" s="152"/>
      <c r="F3593" s="152"/>
      <c r="G3593" s="152"/>
      <c r="H3593" s="152"/>
      <c r="I3593" s="152"/>
      <c r="J3593" s="152"/>
      <c r="K3593" s="152"/>
      <c r="L3593" s="152"/>
      <c r="M3593" s="152"/>
      <c r="N3593" s="152"/>
      <c r="O3593" s="152"/>
      <c r="P3593" s="152"/>
      <c r="Q3593" s="152"/>
      <c r="R3593" s="152"/>
      <c r="S3593" s="152"/>
      <c r="T3593" s="152"/>
      <c r="U3593" s="152"/>
      <c r="V3593" s="152"/>
      <c r="W3593" s="152"/>
      <c r="X3593" s="152"/>
      <c r="Y3593" s="152"/>
      <c r="Z3593" s="152"/>
      <c r="AA3593" s="152"/>
      <c r="AB3593" s="152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571.20000000000005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795.2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795.2</v>
      </c>
      <c r="AD3594" s="48">
        <v>0</v>
      </c>
      <c r="AE3594" s="113"/>
      <c r="AF3594" s="60"/>
    </row>
    <row r="3595" spans="1:32">
      <c r="A3595" s="99" t="s">
        <v>793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721.2800000000002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900.48000000000025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900.5</v>
      </c>
      <c r="AD3595" s="48">
        <f>(ROUND(AC3595-AC3594,1)/AC3594)</f>
        <v>0.13241951710261568</v>
      </c>
      <c r="AE3595" s="113"/>
      <c r="AF3595" s="60"/>
    </row>
    <row r="3596" spans="1:32">
      <c r="A3596" s="99" t="s">
        <v>794</v>
      </c>
      <c r="B3596" s="87">
        <v>20</v>
      </c>
      <c r="C3596" s="21" t="s">
        <v>827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533.12000000000012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757.12000000000012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757.1</v>
      </c>
      <c r="AD3596" s="48">
        <f>(ROUND(AC3596-AC3594,1)/AC3594)</f>
        <v>-4.7912474849094569E-2</v>
      </c>
      <c r="AE3596" s="113"/>
      <c r="AF3596" s="60"/>
    </row>
    <row r="3597" spans="1:32">
      <c r="A3597" s="99" t="s">
        <v>795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533.12000000000012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757.12000000000012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757.1</v>
      </c>
      <c r="AD3597" s="48">
        <f>(ROUND(AC3597-AC3594,1)/AC3594)</f>
        <v>-4.7912474849094569E-2</v>
      </c>
      <c r="AE3597" s="113"/>
      <c r="AF3597" s="60"/>
    </row>
    <row r="3598" spans="1:32">
      <c r="A3598" s="99" t="s">
        <v>796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533.12000000000012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757.12000000000012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757.1</v>
      </c>
      <c r="AD3598" s="48">
        <f>(ROUND(AC3598-AC3594,1)/AC3594)</f>
        <v>-4.7912474849094569E-2</v>
      </c>
      <c r="AE3598" s="113"/>
      <c r="AF3598" s="60"/>
    </row>
    <row r="3599" spans="1:32">
      <c r="A3599" s="99" t="s">
        <v>646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533.12000000000012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757.12000000000012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757.1</v>
      </c>
      <c r="AD3599" s="48">
        <f>(ROUND(AC3599-AC3594,1)/AC3594)</f>
        <v>-4.7912474849094569E-2</v>
      </c>
      <c r="AE3599" s="113"/>
      <c r="AF3599" s="60"/>
    </row>
    <row r="3600" spans="1:32">
      <c r="A3600" s="99" t="s">
        <v>587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185.64</v>
      </c>
      <c r="T3600" s="14">
        <f>(O3600/100)*(K3600*$K$9)</f>
        <v>506.25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258.44</v>
      </c>
      <c r="Y3600" s="14">
        <f t="shared" si="1149"/>
        <v>693.75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952.2</v>
      </c>
      <c r="AD3600" s="48">
        <f>(ROUND(AC3600-AC3594,1)/AC3594)</f>
        <v>0.19743460764587523</v>
      </c>
      <c r="AE3600" s="113"/>
      <c r="AF3600" s="60"/>
    </row>
    <row r="3601" spans="1:32">
      <c r="A3601" s="99" t="s">
        <v>822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375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0</v>
      </c>
      <c r="T3601" s="14">
        <f>(O3601/100)*(K3601*$J$10)</f>
        <v>0</v>
      </c>
      <c r="U3601" s="14">
        <f>(P3601/100)*(K3601*$K$10)+(P3601/100)*(L3601*$L$10)</f>
        <v>0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72.8</v>
      </c>
      <c r="Y3601" s="14">
        <f t="shared" si="1149"/>
        <v>0</v>
      </c>
      <c r="Z3601" s="14">
        <f t="shared" si="1150"/>
        <v>375</v>
      </c>
      <c r="AA3601" s="14">
        <f t="shared" si="1151"/>
        <v>0</v>
      </c>
      <c r="AB3601" s="14">
        <f t="shared" si="1153"/>
        <v>0</v>
      </c>
      <c r="AC3601" s="15">
        <f t="shared" si="1152"/>
        <v>447.8</v>
      </c>
      <c r="AD3601" s="48">
        <f>(ROUND(AC3601-AC3594,1)/AC3594)</f>
        <v>-0.43687122736418504</v>
      </c>
      <c r="AE3601" s="113"/>
      <c r="AF3601" s="60"/>
    </row>
    <row r="3602" spans="1:32">
      <c r="A3602" s="99" t="s">
        <v>823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185.64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506.25</v>
      </c>
      <c r="W3602" s="14">
        <f>(R3602/100)*(K3602*$K$11)+(R3602/100)*(L3602*$L$11)</f>
        <v>0</v>
      </c>
      <c r="X3602" s="14">
        <f t="shared" si="1148"/>
        <v>258.44</v>
      </c>
      <c r="Y3602" s="14">
        <f t="shared" si="1149"/>
        <v>0</v>
      </c>
      <c r="Z3602" s="14">
        <f t="shared" si="1150"/>
        <v>0</v>
      </c>
      <c r="AA3602" s="14">
        <f t="shared" si="1151"/>
        <v>693.75</v>
      </c>
      <c r="AB3602" s="14">
        <f t="shared" si="1153"/>
        <v>0</v>
      </c>
      <c r="AC3602" s="15">
        <f t="shared" si="1152"/>
        <v>952.2</v>
      </c>
      <c r="AD3602" s="48">
        <f>(ROUND(AC3602-AC3594,1)/AC3594)</f>
        <v>0.19743460764587523</v>
      </c>
      <c r="AE3602" s="113"/>
      <c r="AF3602" s="60"/>
    </row>
    <row r="3603" spans="1:32">
      <c r="A3603" s="99" t="s">
        <v>824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185.64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506.25</v>
      </c>
      <c r="X3603" s="14">
        <f t="shared" si="1148"/>
        <v>258.44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693.75</v>
      </c>
      <c r="AC3603" s="15">
        <f t="shared" si="1152"/>
        <v>952.2</v>
      </c>
      <c r="AD3603" s="48">
        <f>(ROUND(AC3603-AC3594,1)/AC3594)</f>
        <v>0.19743460764587523</v>
      </c>
      <c r="AE3603" s="113"/>
      <c r="AF3603" s="60"/>
    </row>
    <row r="3604" spans="1:32">
      <c r="A3604" s="99" t="s">
        <v>825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791.28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959.28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959.3</v>
      </c>
      <c r="AD3604" s="48">
        <f>(ROUND(AC3604-AC3594,1)/AC3594)</f>
        <v>0.20636317907444665</v>
      </c>
      <c r="AE3604" s="113"/>
      <c r="AF3604" s="60"/>
    </row>
    <row r="3605" spans="1:32">
      <c r="A3605" s="99" t="s">
        <v>826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791.28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959.28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959.3</v>
      </c>
      <c r="AD3605" s="48">
        <f>(ROUND(AC3605-AC3594,1)/AC3594)</f>
        <v>0.20636317907444665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791.28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959.28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959.3</v>
      </c>
      <c r="AD3606" s="48">
        <f>(ROUND(AC3606-AC3594,1)/AC3594)</f>
        <v>0.20636317907444665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698.88000000000011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878.08000000000015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878.1</v>
      </c>
      <c r="AD3607" s="48">
        <f>(ROUND(AC3607-AC3594,1)/AC3594)</f>
        <v>0.10425050301810865</v>
      </c>
      <c r="AE3607" s="113" t="s">
        <v>792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582.40000000000009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761.60000000000014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761.6</v>
      </c>
      <c r="AD3608" s="48">
        <f>(ROUND(AC3608-AC3594,1)/AC3594)</f>
        <v>-4.2253521126760563E-2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600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800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800</v>
      </c>
      <c r="AD3609" s="58">
        <v>0</v>
      </c>
      <c r="AE3609" s="113"/>
      <c r="AF3609" s="60"/>
    </row>
    <row r="3610" spans="1:32">
      <c r="A3610" s="99" t="s">
        <v>793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744.8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904.8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904.8</v>
      </c>
      <c r="AD3610" s="48">
        <f>(ROUND(AC3610-AC3609,1)/AC3609)</f>
        <v>0.13100000000000001</v>
      </c>
      <c r="AE3610" s="113"/>
      <c r="AF3610" s="60"/>
    </row>
    <row r="3611" spans="1:32">
      <c r="A3611" s="99" t="s">
        <v>794</v>
      </c>
      <c r="B3611" s="89">
        <v>16</v>
      </c>
      <c r="C3611" s="21" t="s">
        <v>827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560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760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760</v>
      </c>
      <c r="AD3611" s="48">
        <f>(ROUND(AC3611-AC3609,1)/AC3609)</f>
        <v>-0.05</v>
      </c>
      <c r="AE3611" s="113"/>
      <c r="AF3611" s="60"/>
    </row>
    <row r="3612" spans="1:32">
      <c r="A3612" s="99" t="s">
        <v>795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560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760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760</v>
      </c>
      <c r="AD3612" s="48">
        <f>(ROUND(AC3612-AC3609,1)/AC3609)</f>
        <v>-0.05</v>
      </c>
      <c r="AE3612" s="113"/>
      <c r="AF3612" s="60"/>
    </row>
    <row r="3613" spans="1:32">
      <c r="A3613" s="99" t="s">
        <v>796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560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760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760</v>
      </c>
      <c r="AD3613" s="48">
        <f>(ROUND(AC3613-AC3609,1)/AC3609)</f>
        <v>-0.05</v>
      </c>
      <c r="AE3613" s="113"/>
      <c r="AF3613" s="60"/>
    </row>
    <row r="3614" spans="1:32">
      <c r="A3614" s="99" t="s">
        <v>646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560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760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760</v>
      </c>
      <c r="AD3614" s="48">
        <f>(ROUND(AC3614-AC3609,1)/AC3609)</f>
        <v>-0.05</v>
      </c>
      <c r="AE3614" s="113"/>
      <c r="AF3614" s="60"/>
    </row>
    <row r="3615" spans="1:32">
      <c r="A3615" s="99" t="s">
        <v>587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195</v>
      </c>
      <c r="T3615" s="14">
        <f>(O3615/100)*(K3615*$K$9)</f>
        <v>519.75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260</v>
      </c>
      <c r="Y3615" s="14">
        <f t="shared" si="1149"/>
        <v>684.75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944.8</v>
      </c>
      <c r="AD3615" s="48">
        <f>(ROUND(AC3615-AC3609,1)/AC3609)</f>
        <v>0.18100000000000002</v>
      </c>
      <c r="AE3615" s="113"/>
      <c r="AF3615" s="60"/>
    </row>
    <row r="3616" spans="1:32">
      <c r="A3616" s="99" t="s">
        <v>822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330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0</v>
      </c>
      <c r="T3616" s="14">
        <f>(O3616/100)*(K3616*$J$10)</f>
        <v>0</v>
      </c>
      <c r="U3616" s="14">
        <f>(P3616/100)*(K3616*$K$10)+(P3616/100)*(L3616*$L$10)</f>
        <v>0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65</v>
      </c>
      <c r="Y3616" s="14">
        <f t="shared" si="1149"/>
        <v>0</v>
      </c>
      <c r="Z3616" s="14">
        <f t="shared" si="1150"/>
        <v>330</v>
      </c>
      <c r="AA3616" s="14">
        <f t="shared" si="1151"/>
        <v>0</v>
      </c>
      <c r="AB3616" s="14">
        <f t="shared" si="1155"/>
        <v>0</v>
      </c>
      <c r="AC3616" s="15">
        <f t="shared" si="1154"/>
        <v>395</v>
      </c>
      <c r="AD3616" s="48">
        <f>(ROUND(AC3616-AC3609,1)/AC3609)</f>
        <v>-0.50624999999999998</v>
      </c>
      <c r="AE3616" s="113"/>
      <c r="AF3616" s="60"/>
    </row>
    <row r="3617" spans="1:32">
      <c r="A3617" s="99" t="s">
        <v>823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195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519.75</v>
      </c>
      <c r="W3617" s="14">
        <f>(R3617/100)*(K3617*$K$11)+(R3617/100)*(L3617*$L$11)</f>
        <v>0</v>
      </c>
      <c r="X3617" s="14">
        <f t="shared" si="1148"/>
        <v>260</v>
      </c>
      <c r="Y3617" s="14">
        <f t="shared" si="1149"/>
        <v>0</v>
      </c>
      <c r="Z3617" s="14">
        <f t="shared" si="1150"/>
        <v>0</v>
      </c>
      <c r="AA3617" s="14">
        <f t="shared" si="1151"/>
        <v>684.75</v>
      </c>
      <c r="AB3617" s="14">
        <f t="shared" si="1155"/>
        <v>0</v>
      </c>
      <c r="AC3617" s="15">
        <f t="shared" si="1154"/>
        <v>944.8</v>
      </c>
      <c r="AD3617" s="48">
        <f>(ROUND(AC3617-AC3609,1)/AC3609)</f>
        <v>0.18100000000000002</v>
      </c>
      <c r="AE3617" s="113"/>
      <c r="AF3617" s="60"/>
    </row>
    <row r="3618" spans="1:32">
      <c r="A3618" s="99" t="s">
        <v>824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195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519.75</v>
      </c>
      <c r="X3618" s="14">
        <f t="shared" si="1148"/>
        <v>260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684.75</v>
      </c>
      <c r="AC3618" s="15">
        <f t="shared" si="1154"/>
        <v>944.8</v>
      </c>
      <c r="AD3618" s="48">
        <f>(ROUND(AC3618-AC3609,1)/AC3609)</f>
        <v>0.18100000000000002</v>
      </c>
      <c r="AE3618" s="113"/>
      <c r="AF3618" s="60"/>
    </row>
    <row r="3619" spans="1:32">
      <c r="A3619" s="99" t="s">
        <v>825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810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960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960</v>
      </c>
      <c r="AD3619" s="48">
        <f>(ROUND(AC3619-AC3609,1)/AC3609)</f>
        <v>0.2</v>
      </c>
      <c r="AE3619" s="113"/>
      <c r="AF3619" s="60"/>
    </row>
    <row r="3620" spans="1:32">
      <c r="A3620" s="99" t="s">
        <v>826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810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960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960</v>
      </c>
      <c r="AD3620" s="48">
        <f>(ROUND(AC3620-AC3609,1)/AC3609)</f>
        <v>0.2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810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960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960</v>
      </c>
      <c r="AD3621" s="48">
        <f>(ROUND(AC3621-AC3609,1)/AC3609)</f>
        <v>0.2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753.6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913.6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913.6</v>
      </c>
      <c r="AD3622" s="48">
        <f>(ROUND(AC3622-AC3609,1)/AC3609)</f>
        <v>0.14199999999999999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601.6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761.6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761.6</v>
      </c>
      <c r="AD3623" s="48">
        <f>(ROUND(AC3623-AC3609,1)/AC3609)</f>
        <v>-4.8000000000000001E-2</v>
      </c>
      <c r="AE3623" s="113" t="s">
        <v>792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612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816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816</v>
      </c>
      <c r="AD3624" s="58">
        <v>0</v>
      </c>
      <c r="AE3624" s="113"/>
      <c r="AF3624" s="60"/>
    </row>
    <row r="3625" spans="1:32">
      <c r="A3625" s="99" t="s">
        <v>793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799.68000000000006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962.88000000000011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962.9</v>
      </c>
      <c r="AD3625" s="48">
        <f>(ROUND(AC3625-AC3624,1)/AC3624)</f>
        <v>0.18002450980392157</v>
      </c>
      <c r="AE3625" s="113"/>
      <c r="AF3625" s="60"/>
    </row>
    <row r="3626" spans="1:32">
      <c r="A3626" s="99" t="s">
        <v>794</v>
      </c>
      <c r="B3626" s="87">
        <v>10</v>
      </c>
      <c r="C3626" s="21" t="s">
        <v>827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571.20000000000005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775.2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775.2</v>
      </c>
      <c r="AD3626" s="48">
        <f>(ROUND(AC3626-AC3624,1)/AC3624)</f>
        <v>-4.9999999999999996E-2</v>
      </c>
      <c r="AE3626" s="113"/>
      <c r="AF3626" s="60"/>
    </row>
    <row r="3627" spans="1:32">
      <c r="A3627" s="99" t="s">
        <v>795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571.20000000000005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775.2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775.2</v>
      </c>
      <c r="AD3627" s="48">
        <f>(ROUND(AC3627-AC3624,1)/AC3624)</f>
        <v>-4.9999999999999996E-2</v>
      </c>
      <c r="AE3627" s="113"/>
      <c r="AF3627" s="60"/>
    </row>
    <row r="3628" spans="1:32">
      <c r="A3628" s="99" t="s">
        <v>796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571.20000000000005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775.2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775.2</v>
      </c>
      <c r="AD3628" s="48">
        <f>(ROUND(AC3628-AC3624,1)/AC3624)</f>
        <v>-4.9999999999999996E-2</v>
      </c>
      <c r="AE3628" s="113"/>
      <c r="AF3628" s="60"/>
    </row>
    <row r="3629" spans="1:32">
      <c r="A3629" s="99" t="s">
        <v>646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571.20000000000005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775.2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775.2</v>
      </c>
      <c r="AD3629" s="48">
        <f>(ROUND(AC3629-AC3624,1)/AC3624)</f>
        <v>-4.9999999999999996E-2</v>
      </c>
      <c r="AE3629" s="113"/>
      <c r="AF3629" s="60"/>
    </row>
    <row r="3630" spans="1:32">
      <c r="A3630" s="99" t="s">
        <v>587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198.89999999999998</v>
      </c>
      <c r="T3630" s="14">
        <f>(O3630/100)*(K3630*$K$9)</f>
        <v>543.375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265.2</v>
      </c>
      <c r="Y3630" s="14">
        <f t="shared" si="1149"/>
        <v>715.875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981.1</v>
      </c>
      <c r="AD3630" s="48">
        <f>(ROUND(AC3630-AC3624,1)/AC3624)</f>
        <v>0.20232843137254902</v>
      </c>
      <c r="AE3630" s="113"/>
      <c r="AF3630" s="60"/>
    </row>
    <row r="3631" spans="1:32">
      <c r="A3631" s="99" t="s">
        <v>822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345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0</v>
      </c>
      <c r="T3631" s="14">
        <f>(O3631/100)*(K3631*$J$10)</f>
        <v>0</v>
      </c>
      <c r="U3631" s="14">
        <f>(P3631/100)*(K3631*$K$10)+(P3631/100)*(L3631*$L$10)</f>
        <v>0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66.3</v>
      </c>
      <c r="Y3631" s="14">
        <f t="shared" si="1149"/>
        <v>0</v>
      </c>
      <c r="Z3631" s="14">
        <f t="shared" si="1150"/>
        <v>345</v>
      </c>
      <c r="AA3631" s="14">
        <f t="shared" si="1151"/>
        <v>0</v>
      </c>
      <c r="AB3631" s="14">
        <f t="shared" si="1157"/>
        <v>0</v>
      </c>
      <c r="AC3631" s="15">
        <f t="shared" si="1156"/>
        <v>411.3</v>
      </c>
      <c r="AD3631" s="48">
        <f>(ROUND(AC3631-AC3624,1)/AC3624)</f>
        <v>-0.49595588235294114</v>
      </c>
      <c r="AE3631" s="113"/>
      <c r="AF3631" s="60"/>
    </row>
    <row r="3632" spans="1:32">
      <c r="A3632" s="99" t="s">
        <v>823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198.89999999999998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543.375</v>
      </c>
      <c r="W3632" s="14">
        <f>(R3632/100)*(K3632*$K$11)+(R3632/100)*(L3632*$L$11)</f>
        <v>0</v>
      </c>
      <c r="X3632" s="14">
        <f t="shared" si="1148"/>
        <v>265.2</v>
      </c>
      <c r="Y3632" s="14">
        <f t="shared" si="1149"/>
        <v>0</v>
      </c>
      <c r="Z3632" s="14">
        <f t="shared" si="1150"/>
        <v>0</v>
      </c>
      <c r="AA3632" s="14">
        <f t="shared" si="1151"/>
        <v>715.875</v>
      </c>
      <c r="AB3632" s="14">
        <f t="shared" si="1157"/>
        <v>0</v>
      </c>
      <c r="AC3632" s="15">
        <f t="shared" si="1156"/>
        <v>981.1</v>
      </c>
      <c r="AD3632" s="48">
        <f>(ROUND(AC3632-AC3624,1)/AC3624)</f>
        <v>0.20232843137254902</v>
      </c>
      <c r="AE3632" s="113"/>
      <c r="AF3632" s="60"/>
    </row>
    <row r="3633" spans="1:32">
      <c r="A3633" s="99" t="s">
        <v>824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198.89999999999998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543.375</v>
      </c>
      <c r="X3633" s="14">
        <f t="shared" si="1148"/>
        <v>265.2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715.875</v>
      </c>
      <c r="AC3633" s="15">
        <f t="shared" si="1156"/>
        <v>981.1</v>
      </c>
      <c r="AD3633" s="48">
        <f>(ROUND(AC3633-AC3624,1)/AC3624)</f>
        <v>0.20232843137254902</v>
      </c>
      <c r="AE3633" s="113"/>
      <c r="AF3633" s="60"/>
    </row>
    <row r="3634" spans="1:32">
      <c r="A3634" s="99" t="s">
        <v>825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826.2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979.2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979.2</v>
      </c>
      <c r="AD3634" s="48">
        <f>(ROUND(AC3634-AC3624,1)/AC3624)</f>
        <v>0.19999999999999998</v>
      </c>
      <c r="AE3634" s="113"/>
      <c r="AF3634" s="60"/>
    </row>
    <row r="3635" spans="1:32">
      <c r="A3635" s="99" t="s">
        <v>826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826.2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979.2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979.2</v>
      </c>
      <c r="AD3635" s="48">
        <f>(ROUND(AC3635-AC3624,1)/AC3624)</f>
        <v>0.19999999999999998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826.2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979.2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979.2</v>
      </c>
      <c r="AD3636" s="48">
        <f>(ROUND(AC3636-AC3624,1)/AC3624)</f>
        <v>0.19999999999999998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632.40000000000009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795.60000000000014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795.6</v>
      </c>
      <c r="AD3637" s="48">
        <f>(ROUND(AC3637-AC3624,1)/AC3624)</f>
        <v>-2.4999999999999998E-2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632.40000000000009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795.60000000000014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795.6</v>
      </c>
      <c r="AD3638" s="48">
        <f>(ROUND(AC3638-AC3624,1)/AC3624)</f>
        <v>-2.4999999999999998E-2</v>
      </c>
      <c r="AE3638" s="113" t="s">
        <v>792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583.20000000000005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799.2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799.2</v>
      </c>
      <c r="AD3639" s="58">
        <v>0</v>
      </c>
      <c r="AE3639" s="113"/>
      <c r="AF3639" s="60"/>
    </row>
    <row r="3640" spans="1:32">
      <c r="A3640" s="99" t="s">
        <v>793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725.7600000000001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898.56000000000017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898.6</v>
      </c>
      <c r="AD3640" s="48">
        <f>(ROUND(AC3640-AC3639,1)/AC3639)</f>
        <v>0.12437437437437437</v>
      </c>
      <c r="AE3640" s="113"/>
      <c r="AF3640" s="60"/>
    </row>
    <row r="3641" spans="1:32">
      <c r="A3641" s="99" t="s">
        <v>794</v>
      </c>
      <c r="B3641" s="89">
        <v>12</v>
      </c>
      <c r="C3641" s="21" t="s">
        <v>827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544.32000000000005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760.32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760.3</v>
      </c>
      <c r="AD3641" s="48">
        <f>(ROUND(AC3641-AC3639,1)/AC3639)</f>
        <v>-4.8673673673673666E-2</v>
      </c>
      <c r="AE3641" s="113"/>
      <c r="AF3641" s="60"/>
    </row>
    <row r="3642" spans="1:32">
      <c r="A3642" s="99" t="s">
        <v>795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544.32000000000005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760.32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760.3</v>
      </c>
      <c r="AD3642" s="48">
        <f>(ROUND(AC3642-AC3639,1)/AC3639)</f>
        <v>-4.8673673673673666E-2</v>
      </c>
      <c r="AE3642" s="113"/>
      <c r="AF3642" s="60"/>
    </row>
    <row r="3643" spans="1:32">
      <c r="A3643" s="99" t="s">
        <v>796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544.32000000000005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760.32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760.3</v>
      </c>
      <c r="AD3643" s="48">
        <f>(ROUND(AC3643-AC3639,1)/AC3639)</f>
        <v>-4.8673673673673666E-2</v>
      </c>
      <c r="AE3643" s="113"/>
      <c r="AF3643" s="60"/>
    </row>
    <row r="3644" spans="1:32">
      <c r="A3644" s="99" t="s">
        <v>646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544.32000000000005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760.32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760.3</v>
      </c>
      <c r="AD3644" s="48">
        <f>(ROUND(AC3644-AC3639,1)/AC3639)</f>
        <v>-4.8673673673673666E-2</v>
      </c>
      <c r="AE3644" s="113"/>
      <c r="AF3644" s="60"/>
    </row>
    <row r="3645" spans="1:32">
      <c r="A3645" s="99" t="s">
        <v>587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189.54000000000002</v>
      </c>
      <c r="T3645" s="14">
        <f>(O3645/100)*(K3645*$K$9)</f>
        <v>513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259.74</v>
      </c>
      <c r="Y3645" s="14">
        <f t="shared" si="1149"/>
        <v>693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952.7</v>
      </c>
      <c r="AD3645" s="48">
        <f>(ROUND(AC3645-AC3639,1)/AC3639)</f>
        <v>0.19206706706706705</v>
      </c>
      <c r="AE3645" s="113"/>
      <c r="AF3645" s="60"/>
    </row>
    <row r="3646" spans="1:32">
      <c r="A3646" s="99" t="s">
        <v>822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360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0</v>
      </c>
      <c r="T3646" s="14">
        <f>(O3646/100)*(K3646*$J$10)</f>
        <v>0</v>
      </c>
      <c r="U3646" s="14">
        <f>(P3646/100)*(K3646*$K$10)+(P3646/100)*(L3646*$L$10)</f>
        <v>0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70.2</v>
      </c>
      <c r="Y3646" s="14">
        <f t="shared" si="1149"/>
        <v>0</v>
      </c>
      <c r="Z3646" s="14">
        <f t="shared" si="1150"/>
        <v>360</v>
      </c>
      <c r="AA3646" s="14">
        <f t="shared" si="1151"/>
        <v>0</v>
      </c>
      <c r="AB3646" s="14">
        <f t="shared" si="1159"/>
        <v>0</v>
      </c>
      <c r="AC3646" s="15">
        <f t="shared" si="1158"/>
        <v>430.2</v>
      </c>
      <c r="AD3646" s="48">
        <f>(ROUND(AC3646-AC3639,1)/AC3639)</f>
        <v>-0.46171171171171166</v>
      </c>
      <c r="AE3646" s="113"/>
      <c r="AF3646" s="60"/>
    </row>
    <row r="3647" spans="1:32">
      <c r="A3647" s="99" t="s">
        <v>823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189.54000000000002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513</v>
      </c>
      <c r="W3647" s="14">
        <f>(R3647/100)*(K3647*$K$11)+(R3647/100)*(L3647*$L$11)</f>
        <v>0</v>
      </c>
      <c r="X3647" s="14">
        <f t="shared" si="1148"/>
        <v>259.74</v>
      </c>
      <c r="Y3647" s="14">
        <f t="shared" si="1149"/>
        <v>0</v>
      </c>
      <c r="Z3647" s="14">
        <f t="shared" si="1150"/>
        <v>0</v>
      </c>
      <c r="AA3647" s="14">
        <f t="shared" si="1151"/>
        <v>693</v>
      </c>
      <c r="AB3647" s="14">
        <f t="shared" si="1159"/>
        <v>0</v>
      </c>
      <c r="AC3647" s="15">
        <f t="shared" si="1158"/>
        <v>952.7</v>
      </c>
      <c r="AD3647" s="48">
        <f>(ROUND(AC3647-AC3639,1)/AC3639)</f>
        <v>0.19206706706706705</v>
      </c>
      <c r="AE3647" s="113"/>
      <c r="AF3647" s="60"/>
    </row>
    <row r="3648" spans="1:32">
      <c r="A3648" s="99" t="s">
        <v>824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189.54000000000002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513</v>
      </c>
      <c r="X3648" s="14">
        <f t="shared" si="1148"/>
        <v>259.74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693</v>
      </c>
      <c r="AC3648" s="15">
        <f t="shared" si="1158"/>
        <v>952.7</v>
      </c>
      <c r="AD3648" s="48">
        <f>(ROUND(AC3648-AC3639,1)/AC3639)</f>
        <v>0.19206706706706705</v>
      </c>
      <c r="AE3648" s="113"/>
      <c r="AF3648" s="60"/>
    </row>
    <row r="3649" spans="1:32">
      <c r="A3649" s="99" t="s">
        <v>825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801.90000000000009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963.90000000000009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963.9</v>
      </c>
      <c r="AD3649" s="48">
        <f>(ROUND(AC3649-AC3639,1)/AC3639)</f>
        <v>0.20608108108108106</v>
      </c>
      <c r="AE3649" s="113"/>
      <c r="AF3649" s="60"/>
    </row>
    <row r="3650" spans="1:32">
      <c r="A3650" s="99" t="s">
        <v>826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801.90000000000009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963.90000000000009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963.9</v>
      </c>
      <c r="AD3650" s="48">
        <f>(ROUND(AC3650-AC3639,1)/AC3639)</f>
        <v>0.20608108108108106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801.90000000000009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963.90000000000009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963.9</v>
      </c>
      <c r="AD3651" s="48">
        <f>(ROUND(AC3651-AC3639,1)/AC3639)</f>
        <v>0.20608108108108106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730.08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902.88000000000011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902.9</v>
      </c>
      <c r="AD3652" s="48">
        <f>(ROUND(AC3652-AC3639,1)/AC3639)</f>
        <v>0.12975475475475476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615.16800000000001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787.96800000000007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788</v>
      </c>
      <c r="AD3653" s="48">
        <f>(ROUND(AC3653-AC3639,1)/AC3639)</f>
        <v>-1.4014014014014012E-2</v>
      </c>
      <c r="AE3653" s="113" t="s">
        <v>792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600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800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800</v>
      </c>
      <c r="AD3654" s="58">
        <v>0</v>
      </c>
      <c r="AE3654" s="113"/>
      <c r="AF3654" s="60"/>
    </row>
    <row r="3655" spans="1:32">
      <c r="A3655" s="99" t="s">
        <v>793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728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888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888</v>
      </c>
      <c r="AD3655" s="48">
        <f>(ROUND(AC3655-AC3654,1)/AC3654)</f>
        <v>0.11</v>
      </c>
      <c r="AE3655" s="113"/>
      <c r="AF3655" s="60"/>
    </row>
    <row r="3656" spans="1:32">
      <c r="A3656" s="99" t="s">
        <v>794</v>
      </c>
      <c r="B3656" s="87">
        <v>11</v>
      </c>
      <c r="C3656" s="21" t="s">
        <v>827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560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760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760</v>
      </c>
      <c r="AD3656" s="48">
        <f>(ROUND(AC3656-AC3654,1)/AC3654)</f>
        <v>-0.05</v>
      </c>
      <c r="AE3656" s="113"/>
      <c r="AF3656" s="60"/>
    </row>
    <row r="3657" spans="1:32">
      <c r="A3657" s="99" t="s">
        <v>795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560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760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760</v>
      </c>
      <c r="AD3657" s="48">
        <f>(ROUND(AC3657-AC3654,1)/AC3654)</f>
        <v>-0.05</v>
      </c>
      <c r="AE3657" s="113"/>
      <c r="AF3657" s="60"/>
    </row>
    <row r="3658" spans="1:32">
      <c r="A3658" s="99" t="s">
        <v>796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560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760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760</v>
      </c>
      <c r="AD3658" s="48">
        <f>(ROUND(AC3658-AC3654,1)/AC3654)</f>
        <v>-0.05</v>
      </c>
      <c r="AE3658" s="113"/>
      <c r="AF3658" s="60"/>
    </row>
    <row r="3659" spans="1:32">
      <c r="A3659" s="99" t="s">
        <v>646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560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760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760</v>
      </c>
      <c r="AD3659" s="48">
        <f>(ROUND(AC3659-AC3654,1)/AC3654)</f>
        <v>-0.05</v>
      </c>
      <c r="AE3659" s="113"/>
      <c r="AF3659" s="60"/>
    </row>
    <row r="3660" spans="1:32">
      <c r="A3660" s="99" t="s">
        <v>587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195</v>
      </c>
      <c r="T3660" s="14">
        <f>(O3660/100)*(K3660*$K$9)</f>
        <v>519.75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260</v>
      </c>
      <c r="Y3660" s="14">
        <f t="shared" si="1163"/>
        <v>684.75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944.8</v>
      </c>
      <c r="AD3660" s="48">
        <f>(ROUND(AC3660-AC3654,1)/AC3654)</f>
        <v>0.18100000000000002</v>
      </c>
      <c r="AE3660" s="113"/>
      <c r="AF3660" s="60"/>
    </row>
    <row r="3661" spans="1:32">
      <c r="A3661" s="99" t="s">
        <v>822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330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0</v>
      </c>
      <c r="T3661" s="14">
        <f>(O3661/100)*(K3661*$J$10)</f>
        <v>0</v>
      </c>
      <c r="U3661" s="14">
        <f>(P3661/100)*(K3661*$K$10)+(P3661/100)*(L3661*$L$10)</f>
        <v>0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65</v>
      </c>
      <c r="Y3661" s="14">
        <f t="shared" si="1163"/>
        <v>0</v>
      </c>
      <c r="Z3661" s="14">
        <f t="shared" si="1164"/>
        <v>330</v>
      </c>
      <c r="AA3661" s="14">
        <f t="shared" si="1165"/>
        <v>0</v>
      </c>
      <c r="AB3661" s="14">
        <f t="shared" si="1161"/>
        <v>0</v>
      </c>
      <c r="AC3661" s="15">
        <f t="shared" si="1160"/>
        <v>395</v>
      </c>
      <c r="AD3661" s="48">
        <f>(ROUND(AC3661-AC3654,1)/AC3654)</f>
        <v>-0.50624999999999998</v>
      </c>
      <c r="AE3661" s="113"/>
      <c r="AF3661" s="60"/>
    </row>
    <row r="3662" spans="1:32">
      <c r="A3662" s="99" t="s">
        <v>823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195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519.75</v>
      </c>
      <c r="W3662" s="14">
        <f>(R3662/100)*(K3662*$K$11)+(R3662/100)*(L3662*$L$11)</f>
        <v>0</v>
      </c>
      <c r="X3662" s="14">
        <f t="shared" si="1162"/>
        <v>260</v>
      </c>
      <c r="Y3662" s="14">
        <f t="shared" si="1163"/>
        <v>0</v>
      </c>
      <c r="Z3662" s="14">
        <f t="shared" si="1164"/>
        <v>0</v>
      </c>
      <c r="AA3662" s="14">
        <f t="shared" si="1165"/>
        <v>684.75</v>
      </c>
      <c r="AB3662" s="14">
        <f t="shared" si="1161"/>
        <v>0</v>
      </c>
      <c r="AC3662" s="15">
        <f t="shared" si="1160"/>
        <v>944.8</v>
      </c>
      <c r="AD3662" s="48">
        <f>(ROUND(AC3662-AC3654,1)/AC3654)</f>
        <v>0.18100000000000002</v>
      </c>
      <c r="AE3662" s="113"/>
      <c r="AF3662" s="60"/>
    </row>
    <row r="3663" spans="1:32">
      <c r="A3663" s="99" t="s">
        <v>824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195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519.75</v>
      </c>
      <c r="X3663" s="14">
        <f t="shared" si="1162"/>
        <v>260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684.75</v>
      </c>
      <c r="AC3663" s="15">
        <f t="shared" si="1160"/>
        <v>944.8</v>
      </c>
      <c r="AD3663" s="48">
        <f>(ROUND(AC3663-AC3654,1)/AC3654)</f>
        <v>0.18100000000000002</v>
      </c>
      <c r="AE3663" s="113"/>
      <c r="AF3663" s="60"/>
    </row>
    <row r="3664" spans="1:32">
      <c r="A3664" s="99" t="s">
        <v>825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810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960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960</v>
      </c>
      <c r="AD3664" s="48">
        <f>(ROUND(AC3664-AC3654,1)/AC3654)</f>
        <v>0.2</v>
      </c>
      <c r="AE3664" s="113"/>
      <c r="AF3664" s="60"/>
    </row>
    <row r="3665" spans="1:32">
      <c r="A3665" s="99" t="s">
        <v>826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810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960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960</v>
      </c>
      <c r="AD3665" s="48">
        <f>(ROUND(AC3665-AC3654,1)/AC3654)</f>
        <v>0.2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810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960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960</v>
      </c>
      <c r="AD3666" s="48">
        <f>(ROUND(AC3666-AC3654,1)/AC3654)</f>
        <v>0.2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601.6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761.6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761.6</v>
      </c>
      <c r="AD3667" s="48">
        <f>(ROUND(AC3667-AC3654,1)/AC3654)</f>
        <v>-4.8000000000000001E-2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732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892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892</v>
      </c>
      <c r="AD3668" s="48">
        <f>(ROUND(AC3668-AC3654,1)/AC3654)</f>
        <v>0.115</v>
      </c>
      <c r="AE3668" s="113" t="s">
        <v>792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612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816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816</v>
      </c>
      <c r="AD3669" s="58">
        <v>0</v>
      </c>
      <c r="AE3669" s="113"/>
      <c r="AF3669" s="60"/>
    </row>
    <row r="3670" spans="1:32">
      <c r="A3670" s="99" t="s">
        <v>793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811.10400000000004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974.30400000000009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974.3</v>
      </c>
      <c r="AD3670" s="48">
        <f>(ROUND(AC3670-AC3669,1)/AC3669)</f>
        <v>0.19399509803921569</v>
      </c>
      <c r="AE3670" s="113"/>
      <c r="AF3670" s="60"/>
    </row>
    <row r="3671" spans="1:32">
      <c r="A3671" s="99" t="s">
        <v>794</v>
      </c>
      <c r="B3671" s="89">
        <v>12</v>
      </c>
      <c r="C3671" s="21" t="s">
        <v>827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571.20000000000005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775.2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775.2</v>
      </c>
      <c r="AD3671" s="48">
        <f>(ROUND(AC3671-AC3669,1)/AC3669)</f>
        <v>-4.9999999999999996E-2</v>
      </c>
      <c r="AE3671" s="113"/>
      <c r="AF3671" s="60"/>
    </row>
    <row r="3672" spans="1:32">
      <c r="A3672" s="99" t="s">
        <v>795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571.20000000000005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775.2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775.2</v>
      </c>
      <c r="AD3672" s="48">
        <f>(ROUND(AC3672-AC3669,1)/AC3669)</f>
        <v>-4.9999999999999996E-2</v>
      </c>
      <c r="AE3672" s="113"/>
      <c r="AF3672" s="60"/>
    </row>
    <row r="3673" spans="1:32">
      <c r="A3673" s="99" t="s">
        <v>796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571.20000000000005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775.2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775.2</v>
      </c>
      <c r="AD3673" s="48">
        <f>(ROUND(AC3673-AC3669,1)/AC3669)</f>
        <v>-4.9999999999999996E-2</v>
      </c>
      <c r="AE3673" s="113"/>
      <c r="AF3673" s="60"/>
    </row>
    <row r="3674" spans="1:32">
      <c r="A3674" s="99" t="s">
        <v>646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571.20000000000005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775.2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775.2</v>
      </c>
      <c r="AD3674" s="48">
        <f>(ROUND(AC3674-AC3669,1)/AC3669)</f>
        <v>-4.9999999999999996E-2</v>
      </c>
      <c r="AE3674" s="113"/>
      <c r="AF3674" s="60"/>
    </row>
    <row r="3675" spans="1:32">
      <c r="A3675" s="99" t="s">
        <v>587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198.89999999999998</v>
      </c>
      <c r="T3675" s="14">
        <f>(O3675/100)*(K3675*$K$9)</f>
        <v>519.75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265.2</v>
      </c>
      <c r="Y3675" s="14">
        <f t="shared" si="1169"/>
        <v>684.75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950</v>
      </c>
      <c r="AD3675" s="48">
        <f>(ROUND(AC3675-AC3669,1)/AC3669)</f>
        <v>0.1642156862745098</v>
      </c>
      <c r="AE3675" s="113"/>
      <c r="AF3675" s="60"/>
    </row>
    <row r="3676" spans="1:32">
      <c r="A3676" s="99" t="s">
        <v>822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330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0</v>
      </c>
      <c r="T3676" s="14">
        <f>(O3676/100)*(K3676*$J$10)</f>
        <v>0</v>
      </c>
      <c r="U3676" s="14">
        <f>(P3676/100)*(K3676*$K$10)+(P3676/100)*(L3676*$L$10)</f>
        <v>0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66.3</v>
      </c>
      <c r="Y3676" s="14">
        <f t="shared" si="1169"/>
        <v>0</v>
      </c>
      <c r="Z3676" s="14">
        <f t="shared" si="1170"/>
        <v>330</v>
      </c>
      <c r="AA3676" s="14">
        <f t="shared" si="1171"/>
        <v>0</v>
      </c>
      <c r="AB3676" s="14">
        <f t="shared" si="1166"/>
        <v>0</v>
      </c>
      <c r="AC3676" s="15">
        <f t="shared" si="1167"/>
        <v>396.3</v>
      </c>
      <c r="AD3676" s="48">
        <f>(ROUND(AC3676-AC3669,1)/AC3669)</f>
        <v>-0.5143382352941176</v>
      </c>
      <c r="AE3676" s="113"/>
      <c r="AF3676" s="60"/>
    </row>
    <row r="3677" spans="1:32">
      <c r="A3677" s="99" t="s">
        <v>823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198.89999999999998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519.75</v>
      </c>
      <c r="W3677" s="14">
        <f>(R3677/100)*(K3677*$K$11)+(R3677/100)*(L3677*$L$11)</f>
        <v>0</v>
      </c>
      <c r="X3677" s="14">
        <f t="shared" si="1168"/>
        <v>265.2</v>
      </c>
      <c r="Y3677" s="14">
        <f t="shared" si="1169"/>
        <v>0</v>
      </c>
      <c r="Z3677" s="14">
        <f t="shared" si="1170"/>
        <v>0</v>
      </c>
      <c r="AA3677" s="14">
        <f t="shared" si="1171"/>
        <v>684.75</v>
      </c>
      <c r="AB3677" s="14">
        <f t="shared" si="1166"/>
        <v>0</v>
      </c>
      <c r="AC3677" s="15">
        <f t="shared" si="1167"/>
        <v>950</v>
      </c>
      <c r="AD3677" s="48">
        <f>(ROUND(AC3677-AC3669,1)/AC3669)</f>
        <v>0.1642156862745098</v>
      </c>
      <c r="AE3677" s="113"/>
      <c r="AF3677" s="60"/>
    </row>
    <row r="3678" spans="1:32">
      <c r="A3678" s="99" t="s">
        <v>824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198.89999999999998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519.75</v>
      </c>
      <c r="X3678" s="14">
        <f t="shared" si="1168"/>
        <v>265.2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684.75</v>
      </c>
      <c r="AC3678" s="15">
        <f t="shared" si="1167"/>
        <v>950</v>
      </c>
      <c r="AD3678" s="48">
        <f>(ROUND(AC3678-AC3669,1)/AC3669)</f>
        <v>0.1642156862745098</v>
      </c>
      <c r="AE3678" s="113"/>
      <c r="AF3678" s="60"/>
    </row>
    <row r="3679" spans="1:32">
      <c r="A3679" s="99" t="s">
        <v>825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826.2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979.2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979.2</v>
      </c>
      <c r="AD3679" s="48">
        <f>(ROUND(AC3679-AC3669,1)/AC3669)</f>
        <v>0.19999999999999998</v>
      </c>
      <c r="AE3679" s="113"/>
      <c r="AF3679" s="60"/>
    </row>
    <row r="3680" spans="1:32">
      <c r="A3680" s="99" t="s">
        <v>826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826.2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979.2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979.2</v>
      </c>
      <c r="AD3680" s="48">
        <f>(ROUND(AC3680-AC3669,1)/AC3669)</f>
        <v>0.19999999999999998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826.2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979.2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979.2</v>
      </c>
      <c r="AD3681" s="48">
        <f>(ROUND(AC3681-AC3669,1)/AC3669)</f>
        <v>0.19999999999999998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683.80800000000011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847.00800000000015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847</v>
      </c>
      <c r="AD3682" s="48">
        <f>(ROUND(AC3682-AC3669,1)/AC3669)</f>
        <v>3.7990196078431369E-2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683.80800000000011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847.00800000000015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847</v>
      </c>
      <c r="AD3683" s="48">
        <f>(ROUND(AC3683-AC3669,1)/AC3669)</f>
        <v>3.7990196078431369E-2</v>
      </c>
      <c r="AE3683" s="113" t="s">
        <v>792</v>
      </c>
      <c r="AF3683" s="60"/>
    </row>
    <row r="3684" spans="1:32">
      <c r="A3684" s="106" t="s">
        <v>0</v>
      </c>
      <c r="B3684" s="88" t="s">
        <v>882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486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666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766</v>
      </c>
      <c r="AD3684" s="58">
        <v>0</v>
      </c>
      <c r="AE3684" s="113"/>
      <c r="AF3684" s="60"/>
    </row>
    <row r="3685" spans="1:32">
      <c r="A3685" s="99" t="s">
        <v>793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655.20000000000005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799.2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879.2</v>
      </c>
      <c r="AD3685" s="48">
        <f>(ROUND(AC3685-AC3684,1)/AC3684)</f>
        <v>0.14778067885117493</v>
      </c>
      <c r="AE3685" s="113"/>
      <c r="AF3685" s="60"/>
    </row>
    <row r="3686" spans="1:32">
      <c r="A3686" s="99" t="s">
        <v>794</v>
      </c>
      <c r="B3686" s="89">
        <v>18</v>
      </c>
      <c r="C3686" s="21" t="s">
        <v>827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453.6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633.6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733.6</v>
      </c>
      <c r="AD3686" s="48">
        <f>(ROUND(AC3686-AC3684,1)/AC3684)</f>
        <v>-4.22976501305483E-2</v>
      </c>
      <c r="AE3686" s="113"/>
      <c r="AF3686" s="60"/>
    </row>
    <row r="3687" spans="1:32">
      <c r="A3687" s="99" t="s">
        <v>795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453.6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633.6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733.6</v>
      </c>
      <c r="AD3687" s="48">
        <f>(ROUND(AC3687-AC3684,1)/AC3684)</f>
        <v>-4.22976501305483E-2</v>
      </c>
      <c r="AE3687" s="113"/>
      <c r="AF3687" s="60"/>
    </row>
    <row r="3688" spans="1:32">
      <c r="A3688" s="99" t="s">
        <v>796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453.6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633.6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733.6</v>
      </c>
      <c r="AD3688" s="48">
        <f>(ROUND(AC3688-AC3684,1)/AC3684)</f>
        <v>-4.22976501305483E-2</v>
      </c>
      <c r="AE3688" s="113"/>
      <c r="AF3688" s="60"/>
    </row>
    <row r="3689" spans="1:32">
      <c r="A3689" s="99" t="s">
        <v>646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453.6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633.6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733.6</v>
      </c>
      <c r="AD3689" s="48">
        <f>(ROUND(AC3689-AC3684,1)/AC3684)</f>
        <v>-4.22976501305483E-2</v>
      </c>
      <c r="AE3689" s="113"/>
      <c r="AF3689" s="60"/>
    </row>
    <row r="3690" spans="1:32">
      <c r="A3690" s="99" t="s">
        <v>587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157.94999999999999</v>
      </c>
      <c r="T3690" s="14">
        <f>(O3690/100)*(K3690*$K$9)</f>
        <v>540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216.45</v>
      </c>
      <c r="Y3690" s="14">
        <f t="shared" si="1169"/>
        <v>720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936.5</v>
      </c>
      <c r="AD3690" s="48">
        <f>(ROUND(AC3690-AC3684,1)/AC3684)</f>
        <v>0.22258485639686684</v>
      </c>
      <c r="AE3690" s="113"/>
      <c r="AF3690" s="60"/>
    </row>
    <row r="3691" spans="1:32">
      <c r="A3691" s="99" t="s">
        <v>822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360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0</v>
      </c>
      <c r="T3691" s="14">
        <f>(O3691/100)*(K3691*$J$10)</f>
        <v>0</v>
      </c>
      <c r="U3691" s="14">
        <f>(P3691/100)*(K3691*$K$10)+(P3691/100)*(L3691*$L$10)</f>
        <v>0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58.5</v>
      </c>
      <c r="Y3691" s="14">
        <f t="shared" si="1169"/>
        <v>0</v>
      </c>
      <c r="Z3691" s="14">
        <f t="shared" si="1170"/>
        <v>360</v>
      </c>
      <c r="AA3691" s="14">
        <f t="shared" si="1171"/>
        <v>0</v>
      </c>
      <c r="AB3691" s="14">
        <f t="shared" si="1173"/>
        <v>0</v>
      </c>
      <c r="AC3691" s="15">
        <f t="shared" si="1172"/>
        <v>418.5</v>
      </c>
      <c r="AD3691" s="48">
        <f>(ROUND(AC3691-AC3684,1)/AC3684)</f>
        <v>-0.45365535248041777</v>
      </c>
      <c r="AE3691" s="113"/>
      <c r="AF3691" s="60"/>
    </row>
    <row r="3692" spans="1:32">
      <c r="A3692" s="99" t="s">
        <v>823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157.94999999999999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540</v>
      </c>
      <c r="W3692" s="14">
        <f>(R3692/100)*(K3692*$K$11)+(R3692/100)*(L3692*$L$11)</f>
        <v>0</v>
      </c>
      <c r="X3692" s="14">
        <f t="shared" si="1168"/>
        <v>216.45</v>
      </c>
      <c r="Y3692" s="14">
        <f t="shared" si="1169"/>
        <v>0</v>
      </c>
      <c r="Z3692" s="14">
        <f t="shared" si="1170"/>
        <v>0</v>
      </c>
      <c r="AA3692" s="14">
        <f t="shared" si="1171"/>
        <v>720</v>
      </c>
      <c r="AB3692" s="14">
        <f t="shared" si="1173"/>
        <v>0</v>
      </c>
      <c r="AC3692" s="15">
        <f t="shared" si="1172"/>
        <v>936.5</v>
      </c>
      <c r="AD3692" s="48">
        <f>(ROUND(AC3692-AC3684,1)/AC3684)</f>
        <v>0.22258485639686684</v>
      </c>
      <c r="AE3692" s="113"/>
      <c r="AF3692" s="60"/>
    </row>
    <row r="3693" spans="1:32">
      <c r="A3693" s="99" t="s">
        <v>824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157.94999999999999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540</v>
      </c>
      <c r="X3693" s="14">
        <f t="shared" si="1168"/>
        <v>216.45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720</v>
      </c>
      <c r="AC3693" s="15">
        <f t="shared" si="1172"/>
        <v>936.5</v>
      </c>
      <c r="AD3693" s="48">
        <f>(ROUND(AC3693-AC3684,1)/AC3684)</f>
        <v>0.22258485639686684</v>
      </c>
      <c r="AE3693" s="113"/>
      <c r="AF3693" s="60"/>
    </row>
    <row r="3694" spans="1:32">
      <c r="A3694" s="99" t="s">
        <v>825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587.25000000000011</v>
      </c>
      <c r="T3694" s="14">
        <f>(O3694/100)*(K3694*$K$13)+(O3694/100)*(M3694*$M$13)</f>
        <v>0</v>
      </c>
      <c r="U3694" s="14">
        <f>(P3694/100)*(K3694*$K$13)+(P3694/100)*(L3694*$L$13)+(P3694/100)*(M3694*$M$13)</f>
        <v>123.75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722.25000000000011</v>
      </c>
      <c r="Y3694" s="14">
        <f t="shared" si="1169"/>
        <v>0</v>
      </c>
      <c r="Z3694" s="14">
        <f t="shared" si="1170"/>
        <v>198.75</v>
      </c>
      <c r="AA3694" s="14">
        <f t="shared" si="1171"/>
        <v>0</v>
      </c>
      <c r="AB3694" s="14">
        <f t="shared" si="1173"/>
        <v>0</v>
      </c>
      <c r="AC3694" s="15">
        <f t="shared" si="1172"/>
        <v>921</v>
      </c>
      <c r="AD3694" s="48">
        <f>(ROUND(AC3694-AC3684,1)/AC3684)</f>
        <v>0.20234986945169714</v>
      </c>
      <c r="AE3694" s="113"/>
      <c r="AF3694" s="60"/>
    </row>
    <row r="3695" spans="1:32">
      <c r="A3695" s="99" t="s">
        <v>826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855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1005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1005</v>
      </c>
      <c r="AD3695" s="48">
        <f>(ROUND(AC3695-AC3684,1)/AC3684)</f>
        <v>0.31201044386422977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855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1005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1005</v>
      </c>
      <c r="AD3696" s="48">
        <f>(ROUND(AC3696-AC3684,1)/AC3684)</f>
        <v>0.31201044386422977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658.80000000000007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802.80000000000007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882.8</v>
      </c>
      <c r="AD3697" s="48">
        <f>(ROUND(AC3697-AC3684,1)/AC3684)</f>
        <v>0.15248041775456919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540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684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764</v>
      </c>
      <c r="AD3698" s="48">
        <f>(ROUND(AC3698-AC3684,1)/AC3684)</f>
        <v>-2.6109660574412533E-3</v>
      </c>
      <c r="AE3698" s="113" t="s">
        <v>792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670.8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842.8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842.8</v>
      </c>
      <c r="AD3699" s="58" t="s">
        <v>329</v>
      </c>
      <c r="AE3699" s="113"/>
      <c r="AF3699" s="60"/>
    </row>
    <row r="3700" spans="1:32">
      <c r="A3700" s="99" t="s">
        <v>793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818.72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956.32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956.3</v>
      </c>
      <c r="AD3700" s="48">
        <f>(ROUND(AC3700-AC3699,1)/AC3699)</f>
        <v>0.13467014712861888</v>
      </c>
      <c r="AE3700" s="113"/>
      <c r="AF3700" s="60"/>
    </row>
    <row r="3701" spans="1:32">
      <c r="A3701" s="99" t="s">
        <v>794</v>
      </c>
      <c r="B3701" s="91">
        <v>12</v>
      </c>
      <c r="C3701" s="21" t="s">
        <v>827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626.07999999999993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798.07999999999993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798.1</v>
      </c>
      <c r="AD3701" s="48">
        <f>(ROUND(AC3701-AC3699,1)/AC3699)</f>
        <v>-5.3037494067394407E-2</v>
      </c>
      <c r="AE3701" s="113"/>
      <c r="AF3701" s="60"/>
    </row>
    <row r="3702" spans="1:32">
      <c r="A3702" s="99" t="s">
        <v>795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626.07999999999993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798.07999999999993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798.1</v>
      </c>
      <c r="AD3702" s="48">
        <f>(ROUND(AC3702-AC3699,1)/AC3699)</f>
        <v>-5.3037494067394407E-2</v>
      </c>
      <c r="AE3702" s="113"/>
      <c r="AF3702" s="60"/>
    </row>
    <row r="3703" spans="1:32">
      <c r="A3703" s="99" t="s">
        <v>796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626.07999999999993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798.07999999999993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798.1</v>
      </c>
      <c r="AD3703" s="48">
        <f>(ROUND(AC3703-AC3699,1)/AC3699)</f>
        <v>-5.3037494067394407E-2</v>
      </c>
      <c r="AE3703" s="113"/>
      <c r="AF3703" s="60"/>
    </row>
    <row r="3704" spans="1:32">
      <c r="A3704" s="99" t="s">
        <v>646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626.07999999999993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798.07999999999993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798.1</v>
      </c>
      <c r="AD3704" s="48">
        <f>(ROUND(AC3704-AC3699,1)/AC3699)</f>
        <v>-5.3037494067394407E-2</v>
      </c>
      <c r="AE3704" s="113"/>
      <c r="AF3704" s="60"/>
    </row>
    <row r="3705" spans="1:32">
      <c r="A3705" s="99" t="s">
        <v>587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100.62</v>
      </c>
      <c r="T3705" s="14">
        <f>(O3705/100)*(K3705*$K$9)</f>
        <v>713.92500000000007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156.52000000000001</v>
      </c>
      <c r="Y3705" s="14">
        <f t="shared" si="1169"/>
        <v>856.42500000000007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1012.9</v>
      </c>
      <c r="AD3705" s="48">
        <f>(ROUND(AC3705-AC3699,1)/AC3699)</f>
        <v>0.20182724252491696</v>
      </c>
      <c r="AE3705" s="113"/>
      <c r="AF3705" s="60"/>
    </row>
    <row r="3706" spans="1:32">
      <c r="A3706" s="99" t="s">
        <v>822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285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0</v>
      </c>
      <c r="T3706" s="14">
        <f>(O3706/100)*(K3706*$J$10)</f>
        <v>0</v>
      </c>
      <c r="U3706" s="14">
        <f>(P3706/100)*(K3706*$K$10)+(P3706/100)*(L3706*$L$10)</f>
        <v>0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55.9</v>
      </c>
      <c r="Y3706" s="14">
        <f t="shared" si="1169"/>
        <v>0</v>
      </c>
      <c r="Z3706" s="14">
        <f t="shared" si="1170"/>
        <v>285</v>
      </c>
      <c r="AA3706" s="14">
        <f t="shared" si="1171"/>
        <v>0</v>
      </c>
      <c r="AB3706" s="14">
        <f t="shared" si="1175"/>
        <v>0</v>
      </c>
      <c r="AC3706" s="15">
        <f t="shared" si="1174"/>
        <v>340.9</v>
      </c>
      <c r="AD3706" s="48">
        <f>(ROUND(AC3706-AC3699,1)/AC3699)</f>
        <v>-0.595514950166113</v>
      </c>
      <c r="AE3706" s="113"/>
      <c r="AF3706" s="60"/>
    </row>
    <row r="3707" spans="1:32">
      <c r="A3707" s="99" t="s">
        <v>823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295.15199999999999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495.90000000000003</v>
      </c>
      <c r="W3707" s="14">
        <f>(R3707/100)*(K3707*$K$11)+(R3707/100)*(L3707*$L$11)</f>
        <v>0</v>
      </c>
      <c r="X3707" s="14">
        <f t="shared" si="1168"/>
        <v>351.05199999999996</v>
      </c>
      <c r="Y3707" s="14">
        <f t="shared" si="1169"/>
        <v>0</v>
      </c>
      <c r="Z3707" s="14">
        <f t="shared" si="1170"/>
        <v>0</v>
      </c>
      <c r="AA3707" s="14">
        <f t="shared" si="1171"/>
        <v>638.40000000000009</v>
      </c>
      <c r="AB3707" s="14">
        <f t="shared" si="1175"/>
        <v>0</v>
      </c>
      <c r="AC3707" s="15">
        <f t="shared" si="1174"/>
        <v>989.5</v>
      </c>
      <c r="AD3707" s="48">
        <f>(ROUND(AC3707-AC3699,1)/AC3699)</f>
        <v>0.17406264831514001</v>
      </c>
      <c r="AE3707" s="113"/>
      <c r="AF3707" s="60"/>
    </row>
    <row r="3708" spans="1:32">
      <c r="A3708" s="99" t="s">
        <v>824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216.333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589.95000000000005</v>
      </c>
      <c r="X3708" s="14">
        <f t="shared" si="1168"/>
        <v>272.233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732.45</v>
      </c>
      <c r="AC3708" s="15">
        <f t="shared" si="1174"/>
        <v>1004.7</v>
      </c>
      <c r="AD3708" s="48">
        <f>(ROUND(AC3708-AC3699,1)/AC3699)</f>
        <v>0.19209776934029427</v>
      </c>
      <c r="AE3708" s="113"/>
      <c r="AF3708" s="60"/>
    </row>
    <row r="3709" spans="1:32">
      <c r="A3709" s="99" t="s">
        <v>825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866.88000000000011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995.88000000000011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995.9</v>
      </c>
      <c r="AD3709" s="48">
        <f>(ROUND(AC3709-AC3699,1)/AC3699)</f>
        <v>0.181656383483626</v>
      </c>
      <c r="AE3709" s="113"/>
      <c r="AF3709" s="60"/>
    </row>
    <row r="3710" spans="1:32">
      <c r="A3710" s="99" t="s">
        <v>826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812.52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995.52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995.5</v>
      </c>
      <c r="AD3710" s="48">
        <f>(ROUND(AC3710-AC3699,1)/AC3699)</f>
        <v>0.18118177503559563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812.52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995.52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995.5</v>
      </c>
      <c r="AD3711" s="48">
        <f>(ROUND(AC3711-AC3699,1)/AC3699)</f>
        <v>0.18118177503559563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842.8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980.4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980.4</v>
      </c>
      <c r="AD3712" s="48">
        <f>(ROUND(AC3712-AC3699,1)/AC3699)</f>
        <v>0.16326530612244899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715.52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853.12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853.1</v>
      </c>
      <c r="AD3713" s="48">
        <f>(ROUND(AC3713-AC3699,1)/AC3699)</f>
        <v>1.2221167536782157E-2</v>
      </c>
      <c r="AE3713" s="113" t="s">
        <v>792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352.79999999999995</v>
      </c>
      <c r="T3714" s="52">
        <f>(O3714/100)*(K3714*$K$3)</f>
        <v>0</v>
      </c>
      <c r="U3714" s="52">
        <f>(P3714/100)*(K3714*$K$3)+(P3714/100)*(L3714*$L$3)</f>
        <v>120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548.79999999999995</v>
      </c>
      <c r="Y3714" s="52">
        <f>O3714+T3714</f>
        <v>0</v>
      </c>
      <c r="Z3714" s="52">
        <f>P3714+U3714</f>
        <v>220</v>
      </c>
      <c r="AA3714" s="52">
        <f>Q3714+V3714</f>
        <v>0</v>
      </c>
      <c r="AB3714" s="52">
        <f>R3714+W3714</f>
        <v>0</v>
      </c>
      <c r="AC3714" s="53">
        <f>ROUND(X3714+Y3714+Z3714+AA3714+AB3714,1)</f>
        <v>768.8</v>
      </c>
      <c r="AD3714" s="58"/>
      <c r="AE3714" s="113"/>
      <c r="AF3714" s="60"/>
    </row>
    <row r="3715" spans="1:32">
      <c r="A3715" s="99" t="s">
        <v>793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548.80000000000007</v>
      </c>
      <c r="T3715" s="14">
        <f>(O3715/100)*(K3715*$K$4)</f>
        <v>0</v>
      </c>
      <c r="U3715" s="14">
        <f>(P3715/100)*(K3715*$K$4)+(P3715/100)*(L3715*$L$4)</f>
        <v>96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705.60000000000014</v>
      </c>
      <c r="Y3715" s="14">
        <f t="shared" ref="Y3715:Y3728" si="1177">O3715+T3715</f>
        <v>0</v>
      </c>
      <c r="Z3715" s="14">
        <f t="shared" ref="Z3715:Z3728" si="1178">P3715+U3715</f>
        <v>176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881.6</v>
      </c>
      <c r="AD3715" s="48">
        <f>(ROUND(AC3715-AC3714,1)/AC3714)</f>
        <v>0.14672216441207075</v>
      </c>
      <c r="AE3715" s="113"/>
      <c r="AF3715" s="60"/>
    </row>
    <row r="3716" spans="1:32">
      <c r="A3716" s="99" t="s">
        <v>794</v>
      </c>
      <c r="B3716" s="93">
        <v>15</v>
      </c>
      <c r="C3716" s="21" t="s">
        <v>827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329.28</v>
      </c>
      <c r="T3716" s="14">
        <f>(O3716/100)*(K3716*$K$5)</f>
        <v>0</v>
      </c>
      <c r="U3716" s="14">
        <f>(P3716/100)*(K3716*$K$5)+(P3716/100)*(L3716*$L$5)</f>
        <v>112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525.28</v>
      </c>
      <c r="Y3716" s="14">
        <f t="shared" si="1177"/>
        <v>0</v>
      </c>
      <c r="Z3716" s="14">
        <f t="shared" si="1178"/>
        <v>212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737.3</v>
      </c>
      <c r="AD3716" s="48">
        <f>(ROUND(AC3716-AC3714,1)/AC3714)</f>
        <v>-4.0972944849115504E-2</v>
      </c>
      <c r="AE3716" s="113"/>
      <c r="AF3716" s="60"/>
    </row>
    <row r="3717" spans="1:32">
      <c r="A3717" s="99" t="s">
        <v>795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329.28</v>
      </c>
      <c r="T3717" s="14">
        <f>(O3717/100)*(K3717*$K$6)</f>
        <v>0</v>
      </c>
      <c r="U3717" s="14">
        <f>(P3717/100)*(K3717*$K$6)+(P3717/100)*(L3717*$L$6)</f>
        <v>112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525.28</v>
      </c>
      <c r="Y3717" s="14">
        <f t="shared" si="1177"/>
        <v>0</v>
      </c>
      <c r="Z3717" s="14">
        <f t="shared" si="1178"/>
        <v>212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737.3</v>
      </c>
      <c r="AD3717" s="48">
        <f>(ROUND(AC3717-AC3714,1)/AC3714)</f>
        <v>-4.0972944849115504E-2</v>
      </c>
      <c r="AE3717" s="113"/>
      <c r="AF3717" s="60"/>
    </row>
    <row r="3718" spans="1:32">
      <c r="A3718" s="99" t="s">
        <v>796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329.28</v>
      </c>
      <c r="T3718" s="14">
        <f>(O3718/100)*(K3718*$K$7)</f>
        <v>0</v>
      </c>
      <c r="U3718" s="14">
        <f>(P3718/100)*(K3718*$K$7)+(P3718/100)*(L3718*$L$7)</f>
        <v>112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525.28</v>
      </c>
      <c r="Y3718" s="14">
        <f t="shared" si="1177"/>
        <v>0</v>
      </c>
      <c r="Z3718" s="14">
        <f t="shared" si="1178"/>
        <v>212</v>
      </c>
      <c r="AA3718" s="14">
        <f t="shared" si="1179"/>
        <v>0</v>
      </c>
      <c r="AB3718" s="14">
        <f t="shared" si="1181"/>
        <v>0</v>
      </c>
      <c r="AC3718" s="15">
        <f t="shared" si="1180"/>
        <v>737.3</v>
      </c>
      <c r="AD3718" s="48">
        <f>(ROUND(AC3718-AC3714,1)/AC3714)</f>
        <v>-4.0972944849115504E-2</v>
      </c>
      <c r="AE3718" s="113"/>
      <c r="AF3718" s="60"/>
    </row>
    <row r="3719" spans="1:32">
      <c r="A3719" s="99" t="s">
        <v>646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329.28</v>
      </c>
      <c r="T3719" s="14">
        <f>(O3719/100)*(K3719*$K$8)</f>
        <v>0</v>
      </c>
      <c r="U3719" s="14">
        <f>(P3719/100)*(K3719*$K$8)+(P3719/100)*(L3719*$L$8)</f>
        <v>112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525.28</v>
      </c>
      <c r="Y3719" s="14">
        <f t="shared" si="1177"/>
        <v>0</v>
      </c>
      <c r="Z3719" s="14">
        <f t="shared" si="1178"/>
        <v>212</v>
      </c>
      <c r="AA3719" s="14">
        <f t="shared" si="1179"/>
        <v>0</v>
      </c>
      <c r="AB3719" s="14">
        <f t="shared" si="1181"/>
        <v>0</v>
      </c>
      <c r="AC3719" s="15">
        <f t="shared" si="1180"/>
        <v>737.3</v>
      </c>
      <c r="AD3719" s="48">
        <f>(ROUND(AC3719-AC3714,1)/AC3714)</f>
        <v>-4.0972944849115504E-2</v>
      </c>
      <c r="AE3719" s="113"/>
      <c r="AF3719" s="60"/>
    </row>
    <row r="3720" spans="1:32">
      <c r="A3720" s="99" t="s">
        <v>587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126.36000000000001</v>
      </c>
      <c r="T3720" s="14">
        <f>(O3720/100)*(K3720*$K$9)</f>
        <v>562.5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196.56</v>
      </c>
      <c r="Y3720" s="14">
        <f t="shared" si="1177"/>
        <v>750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946.6</v>
      </c>
      <c r="AD3720" s="48">
        <f>(ROUND(AC3720-AC3714,1)/AC3714)</f>
        <v>0.23126951092611867</v>
      </c>
      <c r="AE3720" s="113"/>
      <c r="AF3720" s="60"/>
    </row>
    <row r="3721" spans="1:32">
      <c r="A3721" s="99" t="s">
        <v>822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375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0</v>
      </c>
      <c r="T3721" s="14">
        <f>(O3721/100)*(K3721*$J$10)</f>
        <v>0</v>
      </c>
      <c r="U3721" s="14">
        <f>(P3721/100)*(K3721*$K$10)+(P3721/100)*(L3721*$L$10)</f>
        <v>0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70.2</v>
      </c>
      <c r="Y3721" s="14">
        <f t="shared" si="1177"/>
        <v>0</v>
      </c>
      <c r="Z3721" s="14">
        <f t="shared" si="1178"/>
        <v>375</v>
      </c>
      <c r="AA3721" s="14">
        <f t="shared" si="1179"/>
        <v>0</v>
      </c>
      <c r="AB3721" s="14">
        <f t="shared" si="1181"/>
        <v>0</v>
      </c>
      <c r="AC3721" s="15">
        <f t="shared" si="1180"/>
        <v>445.2</v>
      </c>
      <c r="AD3721" s="48">
        <f>(ROUND(AC3721-AC3714,1)/AC3714)</f>
        <v>-0.42091571279916756</v>
      </c>
      <c r="AE3721" s="113"/>
      <c r="AF3721" s="60"/>
    </row>
    <row r="3722" spans="1:32">
      <c r="A3722" s="99" t="s">
        <v>823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126.36000000000001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562.5</v>
      </c>
      <c r="W3722" s="14">
        <f>(R3722/100)*(K3722*$K$11)+(R3722/100)*(L3722*$L$11)</f>
        <v>0</v>
      </c>
      <c r="X3722" s="14">
        <f t="shared" si="1176"/>
        <v>196.56</v>
      </c>
      <c r="Y3722" s="14">
        <f t="shared" si="1177"/>
        <v>0</v>
      </c>
      <c r="Z3722" s="14">
        <f t="shared" si="1178"/>
        <v>0</v>
      </c>
      <c r="AA3722" s="14">
        <f t="shared" si="1179"/>
        <v>750</v>
      </c>
      <c r="AB3722" s="14">
        <f t="shared" si="1181"/>
        <v>0</v>
      </c>
      <c r="AC3722" s="15">
        <f t="shared" si="1180"/>
        <v>946.6</v>
      </c>
      <c r="AD3722" s="48">
        <f>(ROUND(AC3722-AC3714,1)/AC3714)</f>
        <v>0.23126951092611867</v>
      </c>
      <c r="AE3722" s="113"/>
      <c r="AF3722" s="60"/>
    </row>
    <row r="3723" spans="1:32">
      <c r="A3723" s="99" t="s">
        <v>824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126.36000000000001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562.5</v>
      </c>
      <c r="X3723" s="14">
        <f t="shared" si="1176"/>
        <v>196.56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750</v>
      </c>
      <c r="AC3723" s="15">
        <f t="shared" si="1180"/>
        <v>946.6</v>
      </c>
      <c r="AD3723" s="48">
        <f>(ROUND(AC3723-AC3714,1)/AC3714)</f>
        <v>0.23126951092611867</v>
      </c>
      <c r="AE3723" s="113"/>
      <c r="AF3723" s="60"/>
    </row>
    <row r="3724" spans="1:32">
      <c r="A3724" s="99" t="s">
        <v>825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485.1</v>
      </c>
      <c r="T3724" s="14">
        <f>(O3724/100)*(K3724*$K$13)+(O3724/100)*(M3724*$M$13)</f>
        <v>0</v>
      </c>
      <c r="U3724" s="14">
        <f>(P3724/100)*(K3724*$K$13)+(P3724/100)*(L3724*$L$13)+(P3724/100)*(M3724*$M$13)</f>
        <v>202.5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632.1</v>
      </c>
      <c r="Y3724" s="14">
        <f t="shared" si="1177"/>
        <v>0</v>
      </c>
      <c r="Z3724" s="14">
        <f t="shared" si="1178"/>
        <v>277.5</v>
      </c>
      <c r="AA3724" s="14">
        <f t="shared" si="1179"/>
        <v>0</v>
      </c>
      <c r="AB3724" s="14">
        <f t="shared" si="1181"/>
        <v>0</v>
      </c>
      <c r="AC3724" s="15">
        <f t="shared" si="1180"/>
        <v>909.6</v>
      </c>
      <c r="AD3724" s="48">
        <f>(ROUND(AC3724-AC3714,1)/AC3714)</f>
        <v>0.1831425598335068</v>
      </c>
      <c r="AE3724" s="113"/>
      <c r="AF3724" s="60"/>
    </row>
    <row r="3725" spans="1:32">
      <c r="A3725" s="99" t="s">
        <v>826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787.5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975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975</v>
      </c>
      <c r="AD3725" s="48">
        <f>(ROUND(AC3725-AC3714,1)/AC3714)</f>
        <v>0.26821019771071802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787.5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975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975</v>
      </c>
      <c r="AD3726" s="48">
        <f>(ROUND(AC3726-AC3714,1)/AC3714)</f>
        <v>0.26821019771071802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450.80000000000007</v>
      </c>
      <c r="T3727" s="14">
        <f>(O3727/100)*(K3727*$K$16)</f>
        <v>0</v>
      </c>
      <c r="U3727" s="14">
        <f>(P3727/100)*(K3727*$K$16)+(P3727/100)*(L3727*$L$16)</f>
        <v>96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607.60000000000014</v>
      </c>
      <c r="Y3727" s="14">
        <f t="shared" si="1177"/>
        <v>0</v>
      </c>
      <c r="Z3727" s="14">
        <f t="shared" si="1178"/>
        <v>176</v>
      </c>
      <c r="AA3727" s="14">
        <f t="shared" si="1179"/>
        <v>0</v>
      </c>
      <c r="AB3727" s="14">
        <f t="shared" si="1181"/>
        <v>0</v>
      </c>
      <c r="AC3727" s="15">
        <f t="shared" si="1180"/>
        <v>783.6</v>
      </c>
      <c r="AD3727" s="48">
        <f>(ROUND(AC3727-AC3714,1)/AC3714)</f>
        <v>1.9250780437044746E-2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560.56000000000006</v>
      </c>
      <c r="T3728" s="14">
        <f>(O3728/100)*(K3728*$K$17)</f>
        <v>0</v>
      </c>
      <c r="U3728" s="14">
        <f>(P3728/100)*(K3728*$K$17)+(P3728/100)*(L3728*$L$17)</f>
        <v>96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717.36000000000013</v>
      </c>
      <c r="Y3728" s="14">
        <f t="shared" si="1177"/>
        <v>0</v>
      </c>
      <c r="Z3728" s="14">
        <f t="shared" si="1178"/>
        <v>176</v>
      </c>
      <c r="AA3728" s="14">
        <f t="shared" si="1179"/>
        <v>0</v>
      </c>
      <c r="AB3728" s="14">
        <f t="shared" si="1181"/>
        <v>0</v>
      </c>
      <c r="AC3728" s="15">
        <f t="shared" si="1180"/>
        <v>893.4</v>
      </c>
      <c r="AD3728" s="48">
        <f>(ROUND(AC3728-AC3714,1)/AC3714)</f>
        <v>0.16207075962539022</v>
      </c>
      <c r="AE3728" s="113" t="s">
        <v>792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306</v>
      </c>
      <c r="T3729" s="52">
        <f>(O3729/100)*(K3729*$K$3)</f>
        <v>150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510</v>
      </c>
      <c r="Y3729" s="52">
        <f t="shared" si="1169"/>
        <v>250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760</v>
      </c>
      <c r="AD3729" s="58"/>
      <c r="AE3729" s="113"/>
      <c r="AF3729" s="60"/>
    </row>
    <row r="3730" spans="1:32">
      <c r="A3730" s="99" t="s">
        <v>793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514.08000000000004</v>
      </c>
      <c r="T3730" s="14">
        <f>(O3730/100)*(K3730*$K$4)</f>
        <v>120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677.28000000000009</v>
      </c>
      <c r="Y3730" s="14">
        <f t="shared" si="1169"/>
        <v>200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877.3</v>
      </c>
      <c r="AD3730" s="48">
        <f>(ROUND(AC3730-AC3729,1)/AC3729)</f>
        <v>0.15434210526315789</v>
      </c>
      <c r="AE3730" s="113"/>
      <c r="AF3730" s="60"/>
    </row>
    <row r="3731" spans="1:32">
      <c r="A3731" s="99" t="s">
        <v>794</v>
      </c>
      <c r="B3731" s="91">
        <v>16</v>
      </c>
      <c r="C3731" s="21" t="s">
        <v>827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285.60000000000002</v>
      </c>
      <c r="T3731" s="14">
        <f>(O3731/100)*(K3731*$K$5)</f>
        <v>140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489.6</v>
      </c>
      <c r="Y3731" s="14">
        <f t="shared" si="1169"/>
        <v>240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729.6</v>
      </c>
      <c r="AD3731" s="48">
        <f>(ROUND(AC3731-AC3729,1)/AC3729)</f>
        <v>-0.04</v>
      </c>
      <c r="AE3731" s="113"/>
      <c r="AF3731" s="60"/>
    </row>
    <row r="3732" spans="1:32">
      <c r="A3732" s="99" t="s">
        <v>795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285.60000000000002</v>
      </c>
      <c r="T3732" s="14">
        <f>(O3732/100)*(K3732*$K$6)</f>
        <v>140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489.6</v>
      </c>
      <c r="Y3732" s="14">
        <f t="shared" si="1169"/>
        <v>240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729.6</v>
      </c>
      <c r="AD3732" s="48">
        <f>(ROUND(AC3732-AC3729,1)/AC3729)</f>
        <v>-0.04</v>
      </c>
      <c r="AE3732" s="113"/>
      <c r="AF3732" s="60"/>
    </row>
    <row r="3733" spans="1:32">
      <c r="A3733" s="99" t="s">
        <v>796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285.60000000000002</v>
      </c>
      <c r="T3733" s="14">
        <f>(O3733/100)*(K3733*$K$7)</f>
        <v>140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489.6</v>
      </c>
      <c r="Y3733" s="14">
        <f t="shared" si="1169"/>
        <v>240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729.6</v>
      </c>
      <c r="AD3733" s="48">
        <f>(ROUND(AC3733-AC3729,1)/AC3729)</f>
        <v>-0.04</v>
      </c>
      <c r="AE3733" s="113"/>
      <c r="AF3733" s="60"/>
    </row>
    <row r="3734" spans="1:32">
      <c r="A3734" s="99" t="s">
        <v>646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285.60000000000002</v>
      </c>
      <c r="T3734" s="14">
        <f>(O3734/100)*(K3734*$K$8)</f>
        <v>140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489.6</v>
      </c>
      <c r="Y3734" s="14">
        <f t="shared" si="1169"/>
        <v>240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729.6</v>
      </c>
      <c r="AD3734" s="48">
        <f>(ROUND(AC3734-AC3729,1)/AC3729)</f>
        <v>-0.04</v>
      </c>
      <c r="AE3734" s="113"/>
      <c r="AF3734" s="60"/>
    </row>
    <row r="3735" spans="1:32">
      <c r="A3735" s="99" t="s">
        <v>587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99.449999999999989</v>
      </c>
      <c r="T3735" s="14">
        <f>(O3735/100)*(K3735*$K$9)</f>
        <v>607.5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165.75</v>
      </c>
      <c r="Y3735" s="14">
        <f t="shared" si="1169"/>
        <v>810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975.8</v>
      </c>
      <c r="AD3735" s="48">
        <f>(ROUND(AC3735-AC3729,1)/AC3729)</f>
        <v>0.28394736842105267</v>
      </c>
      <c r="AE3735" s="113"/>
      <c r="AF3735" s="60"/>
    </row>
    <row r="3736" spans="1:32">
      <c r="A3736" s="99" t="s">
        <v>822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405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0</v>
      </c>
      <c r="T3736" s="14">
        <f>(O3736/100)*(K3736*$J$10)</f>
        <v>0</v>
      </c>
      <c r="U3736" s="14">
        <f>(P3736/100)*(K3736*$K$10)+(P3736/100)*(L3736*$L$10)</f>
        <v>0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66.3</v>
      </c>
      <c r="Y3736" s="14">
        <f t="shared" si="1169"/>
        <v>0</v>
      </c>
      <c r="Z3736" s="14">
        <f t="shared" si="1170"/>
        <v>405</v>
      </c>
      <c r="AA3736" s="14">
        <f t="shared" si="1171"/>
        <v>0</v>
      </c>
      <c r="AB3736" s="14">
        <f t="shared" si="1183"/>
        <v>0</v>
      </c>
      <c r="AC3736" s="15">
        <f t="shared" si="1182"/>
        <v>471.3</v>
      </c>
      <c r="AD3736" s="48">
        <f>(ROUND(AC3736-AC3729,1)/AC3729)</f>
        <v>-0.37986842105263158</v>
      </c>
      <c r="AE3736" s="113"/>
      <c r="AF3736" s="60"/>
    </row>
    <row r="3737" spans="1:32">
      <c r="A3737" s="99" t="s">
        <v>823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99.449999999999989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546.75</v>
      </c>
      <c r="W3737" s="14">
        <f>(R3737/100)*(K3737*$K$11)+(R3737/100)*(L3737*$L$11)</f>
        <v>0</v>
      </c>
      <c r="X3737" s="14">
        <f t="shared" si="1168"/>
        <v>165.75</v>
      </c>
      <c r="Y3737" s="14">
        <f t="shared" si="1169"/>
        <v>0</v>
      </c>
      <c r="Z3737" s="14">
        <f t="shared" si="1170"/>
        <v>0</v>
      </c>
      <c r="AA3737" s="14">
        <f t="shared" si="1171"/>
        <v>749.25</v>
      </c>
      <c r="AB3737" s="14">
        <f t="shared" si="1183"/>
        <v>0</v>
      </c>
      <c r="AC3737" s="15">
        <f t="shared" si="1182"/>
        <v>915</v>
      </c>
      <c r="AD3737" s="48">
        <f>(ROUND(AC3737-AC3729,1)/AC3729)</f>
        <v>0.20394736842105263</v>
      </c>
      <c r="AE3737" s="113"/>
      <c r="AF3737" s="60"/>
    </row>
    <row r="3738" spans="1:32">
      <c r="A3738" s="99" t="s">
        <v>824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99.449999999999989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546.75</v>
      </c>
      <c r="X3738" s="14">
        <f t="shared" si="1168"/>
        <v>165.75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749.25</v>
      </c>
      <c r="AC3738" s="15">
        <f t="shared" si="1182"/>
        <v>915</v>
      </c>
      <c r="AD3738" s="48">
        <f>(ROUND(AC3738-AC3729,1)/AC3729)</f>
        <v>0.20394736842105263</v>
      </c>
      <c r="AE3738" s="113"/>
      <c r="AF3738" s="60"/>
    </row>
    <row r="3739" spans="1:32">
      <c r="A3739" s="99" t="s">
        <v>825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481.95000000000005</v>
      </c>
      <c r="T3739" s="14">
        <f>(O3739/100)*(K3739*$K$13)+(O3739/100)*(M3739*$M$13)</f>
        <v>236.25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634.95000000000005</v>
      </c>
      <c r="Y3739" s="14">
        <f t="shared" ref="Y3739" si="1184">O3739+T3739</f>
        <v>311.25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946.2</v>
      </c>
      <c r="AD3739" s="48">
        <f>(ROUND(AC3739-AC3729,1)/AC3729)</f>
        <v>0.245</v>
      </c>
      <c r="AE3739" s="113"/>
      <c r="AF3739" s="60"/>
    </row>
    <row r="3740" spans="1:32">
      <c r="A3740" s="99" t="s">
        <v>826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787.5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975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975</v>
      </c>
      <c r="AD3740" s="48">
        <f>(ROUND(AC3740-AC3729,1)/AC3729)</f>
        <v>0.28289473684210525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787.5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975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975</v>
      </c>
      <c r="AD3741" s="48">
        <f>(ROUND(AC3741-AC3729,1)/AC3729)</f>
        <v>0.28289473684210525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546.72</v>
      </c>
      <c r="T3742" s="14">
        <f>(O3742/100)*(K3742*$K$16)</f>
        <v>120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709.92000000000007</v>
      </c>
      <c r="Y3742" s="14">
        <f t="shared" si="1169"/>
        <v>200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909.9</v>
      </c>
      <c r="AD3742" s="48">
        <f>(ROUND(AC3742-AC3729,1)/AC3729)</f>
        <v>0.19723684210526315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416.16</v>
      </c>
      <c r="T3743" s="14">
        <f>(O3743/100)*(K3743*$K$17)</f>
        <v>120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579.36</v>
      </c>
      <c r="Y3743" s="14">
        <f t="shared" si="1169"/>
        <v>200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779.4</v>
      </c>
      <c r="AD3743" s="48">
        <f>(ROUND(AC3743-AC3729,1)/AC3729)</f>
        <v>2.5526315789473682E-2</v>
      </c>
      <c r="AE3743" s="113" t="s">
        <v>792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315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132</v>
      </c>
      <c r="W3744" s="52">
        <f>(R3744/100)*(K3744*$K$3)+(R3744/100)*(L3744*$L$3)</f>
        <v>0</v>
      </c>
      <c r="X3744" s="52">
        <f t="shared" si="1168"/>
        <v>525</v>
      </c>
      <c r="Y3744" s="52">
        <f t="shared" si="1169"/>
        <v>0</v>
      </c>
      <c r="Z3744" s="52">
        <f t="shared" si="1170"/>
        <v>0</v>
      </c>
      <c r="AA3744" s="52">
        <f t="shared" si="1171"/>
        <v>242</v>
      </c>
      <c r="AB3744" s="52">
        <f>R3744+W3744</f>
        <v>0</v>
      </c>
      <c r="AC3744" s="53">
        <f>ROUND(X3744+Y3744+Z3744+AA3744+AB3744,1)</f>
        <v>767</v>
      </c>
      <c r="AD3744" s="58"/>
      <c r="AE3744" s="113"/>
      <c r="AF3744" s="60"/>
    </row>
    <row r="3745" spans="1:32">
      <c r="A3745" s="99" t="s">
        <v>793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529.20000000000005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105.6</v>
      </c>
      <c r="W3745" s="14">
        <f>(R3745/100)*(K3745*$K$4)+(R3745/100)*(L3745*$L$4)</f>
        <v>0</v>
      </c>
      <c r="X3745" s="14">
        <f t="shared" ref="X3745:X3758" si="1187">N3745+S3745</f>
        <v>697.2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193.6</v>
      </c>
      <c r="AB3745" s="14">
        <f>R3745+W3745</f>
        <v>0</v>
      </c>
      <c r="AC3745" s="15">
        <f>ROUND(X3745+Y3745+Z3745+AA3745+AB3745,1)</f>
        <v>890.8</v>
      </c>
      <c r="AD3745" s="48">
        <f>(ROUND(AC3745-AC3744,1)/AC3744)</f>
        <v>0.16140808344198174</v>
      </c>
      <c r="AE3745" s="113"/>
      <c r="AF3745" s="60"/>
    </row>
    <row r="3746" spans="1:32">
      <c r="A3746" s="99" t="s">
        <v>794</v>
      </c>
      <c r="B3746" s="93">
        <v>24</v>
      </c>
      <c r="C3746" s="21" t="s">
        <v>827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294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123.20000000000002</v>
      </c>
      <c r="W3746" s="14">
        <f>(R3746/100)*(K3746*$K$5)+(R3746/100)*(L3746*$L$5)</f>
        <v>0</v>
      </c>
      <c r="X3746" s="14">
        <f t="shared" si="1187"/>
        <v>504</v>
      </c>
      <c r="Y3746" s="14">
        <f t="shared" si="1188"/>
        <v>0</v>
      </c>
      <c r="Z3746" s="14">
        <f t="shared" si="1189"/>
        <v>0</v>
      </c>
      <c r="AA3746" s="14">
        <f t="shared" si="1190"/>
        <v>233.20000000000002</v>
      </c>
      <c r="AB3746" s="14">
        <f>R3746+W3746</f>
        <v>0</v>
      </c>
      <c r="AC3746" s="15">
        <f t="shared" ref="AC3746:AC3758" si="1191">ROUND(X3746+Y3746+Z3746+AA3746+AB3746,1)</f>
        <v>737.2</v>
      </c>
      <c r="AD3746" s="48">
        <f>(ROUND(AC3746-AC3744,1)/AC3744)</f>
        <v>-3.8852672750977833E-2</v>
      </c>
      <c r="AE3746" s="113"/>
      <c r="AF3746" s="60"/>
    </row>
    <row r="3747" spans="1:32">
      <c r="A3747" s="99" t="s">
        <v>795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294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123.20000000000002</v>
      </c>
      <c r="W3747" s="14">
        <f>(R3747/100)*(K3747*$K$6)+(R3747/100)*(L3747*$L$6)</f>
        <v>0</v>
      </c>
      <c r="X3747" s="14">
        <f t="shared" si="1187"/>
        <v>504</v>
      </c>
      <c r="Y3747" s="14">
        <f t="shared" si="1188"/>
        <v>0</v>
      </c>
      <c r="Z3747" s="14">
        <f t="shared" si="1189"/>
        <v>0</v>
      </c>
      <c r="AA3747" s="14">
        <f t="shared" si="1190"/>
        <v>233.20000000000002</v>
      </c>
      <c r="AB3747" s="14">
        <f t="shared" ref="AB3747:AB3758" si="1192">R3747+W3747</f>
        <v>0</v>
      </c>
      <c r="AC3747" s="15">
        <f t="shared" si="1191"/>
        <v>737.2</v>
      </c>
      <c r="AD3747" s="48">
        <f>(ROUND(AC3747-AC3744,1)/AC3744)</f>
        <v>-3.8852672750977833E-2</v>
      </c>
      <c r="AE3747" s="113"/>
      <c r="AF3747" s="60"/>
    </row>
    <row r="3748" spans="1:32">
      <c r="A3748" s="99" t="s">
        <v>796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294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123.20000000000002</v>
      </c>
      <c r="W3748" s="14">
        <f>(R3748/100)*(K3748*$K$7)+(R3748/100)*(L3748*$L$7)</f>
        <v>0</v>
      </c>
      <c r="X3748" s="14">
        <f t="shared" si="1187"/>
        <v>504</v>
      </c>
      <c r="Y3748" s="14">
        <f t="shared" si="1188"/>
        <v>0</v>
      </c>
      <c r="Z3748" s="14">
        <f t="shared" si="1189"/>
        <v>0</v>
      </c>
      <c r="AA3748" s="14">
        <f t="shared" si="1190"/>
        <v>233.20000000000002</v>
      </c>
      <c r="AB3748" s="14">
        <f t="shared" si="1192"/>
        <v>0</v>
      </c>
      <c r="AC3748" s="15">
        <f t="shared" si="1191"/>
        <v>737.2</v>
      </c>
      <c r="AD3748" s="48">
        <f>(ROUND(AC3748-AC3744,1)/AC3744)</f>
        <v>-3.8852672750977833E-2</v>
      </c>
      <c r="AE3748" s="113"/>
      <c r="AF3748" s="60"/>
    </row>
    <row r="3749" spans="1:32">
      <c r="A3749" s="99" t="s">
        <v>646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294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123.20000000000002</v>
      </c>
      <c r="W3749" s="14">
        <f>(R3749/100)*(K3749*$K$8)+(R3749/100)*(L3749*$L$8)</f>
        <v>0</v>
      </c>
      <c r="X3749" s="14">
        <f t="shared" si="1187"/>
        <v>504</v>
      </c>
      <c r="Y3749" s="14">
        <f t="shared" si="1188"/>
        <v>0</v>
      </c>
      <c r="Z3749" s="14">
        <f t="shared" si="1189"/>
        <v>0</v>
      </c>
      <c r="AA3749" s="14">
        <f t="shared" si="1190"/>
        <v>233.20000000000002</v>
      </c>
      <c r="AB3749" s="14">
        <f t="shared" si="1192"/>
        <v>0</v>
      </c>
      <c r="AC3749" s="15">
        <f t="shared" si="1191"/>
        <v>737.2</v>
      </c>
      <c r="AD3749" s="48">
        <f>(ROUND(AC3749-AC3744,1)/AC3744)</f>
        <v>-3.8852672750977833E-2</v>
      </c>
      <c r="AE3749" s="113"/>
      <c r="AF3749" s="60"/>
    </row>
    <row r="3750" spans="1:32">
      <c r="A3750" s="99" t="s">
        <v>587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109.2</v>
      </c>
      <c r="T3750" s="14">
        <f>(O3750/100)*(K3750*$K$9)</f>
        <v>567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182</v>
      </c>
      <c r="Y3750" s="14">
        <f t="shared" si="1188"/>
        <v>777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959</v>
      </c>
      <c r="AD3750" s="48">
        <f>(ROUND(AC3750-AC3744,1)/AC3744)</f>
        <v>0.2503259452411995</v>
      </c>
      <c r="AE3750" s="113"/>
      <c r="AF3750" s="60"/>
    </row>
    <row r="3751" spans="1:32">
      <c r="A3751" s="99" t="s">
        <v>822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420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0</v>
      </c>
      <c r="T3751" s="14">
        <f>(O3751/100)*(K3751*$J$10)</f>
        <v>0</v>
      </c>
      <c r="U3751" s="14">
        <f>(P3751/100)*(K3751*$K$10)+(P3751/100)*(L3751*$L$10)</f>
        <v>0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72.8</v>
      </c>
      <c r="Y3751" s="14">
        <f t="shared" si="1188"/>
        <v>0</v>
      </c>
      <c r="Z3751" s="14">
        <f t="shared" si="1189"/>
        <v>420</v>
      </c>
      <c r="AA3751" s="14">
        <f t="shared" si="1190"/>
        <v>0</v>
      </c>
      <c r="AB3751" s="14">
        <f t="shared" si="1192"/>
        <v>0</v>
      </c>
      <c r="AC3751" s="15">
        <f t="shared" si="1191"/>
        <v>492.8</v>
      </c>
      <c r="AD3751" s="48">
        <f>(ROUND(AC3751-AC3744,1)/AC3744)</f>
        <v>-0.35749674054758801</v>
      </c>
      <c r="AE3751" s="113"/>
      <c r="AF3751" s="60"/>
    </row>
    <row r="3752" spans="1:32">
      <c r="A3752" s="99" t="s">
        <v>823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109.2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630</v>
      </c>
      <c r="W3752" s="14">
        <f>(R3752/100)*(K3752*$K$11)+(R3752/100)*(L3752*$L$11)</f>
        <v>0</v>
      </c>
      <c r="X3752" s="14">
        <f t="shared" si="1187"/>
        <v>182</v>
      </c>
      <c r="Y3752" s="14">
        <f t="shared" si="1188"/>
        <v>0</v>
      </c>
      <c r="Z3752" s="14">
        <f t="shared" si="1189"/>
        <v>0</v>
      </c>
      <c r="AA3752" s="14">
        <f t="shared" si="1190"/>
        <v>840</v>
      </c>
      <c r="AB3752" s="14">
        <f t="shared" si="1192"/>
        <v>0</v>
      </c>
      <c r="AC3752" s="15">
        <f t="shared" si="1191"/>
        <v>1022</v>
      </c>
      <c r="AD3752" s="48">
        <f>(ROUND(AC3752-AC3744,1)/AC3744)</f>
        <v>0.33246414602346808</v>
      </c>
      <c r="AE3752" s="113"/>
      <c r="AF3752" s="60"/>
    </row>
    <row r="3753" spans="1:32">
      <c r="A3753" s="99" t="s">
        <v>824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109.2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567</v>
      </c>
      <c r="X3753" s="14">
        <f t="shared" si="1187"/>
        <v>182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777</v>
      </c>
      <c r="AC3753" s="15">
        <f t="shared" si="1191"/>
        <v>959</v>
      </c>
      <c r="AD3753" s="48">
        <f>(ROUND(AC3753-AC3744,1)/AC3744)</f>
        <v>0.2503259452411995</v>
      </c>
      <c r="AE3753" s="113"/>
      <c r="AF3753" s="60"/>
    </row>
    <row r="3754" spans="1:32">
      <c r="A3754" s="99" t="s">
        <v>825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472.5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222.75</v>
      </c>
      <c r="W3754" s="14">
        <f>(R3754/100)*(K3754*$K$13)+(R3754/100)*(L3754*$L$13)+(R3754/100)*(M3754*$M$13)</f>
        <v>0</v>
      </c>
      <c r="X3754" s="14">
        <f>N3754+S3754</f>
        <v>630</v>
      </c>
      <c r="Y3754" s="14">
        <f t="shared" si="1188"/>
        <v>0</v>
      </c>
      <c r="Z3754" s="14">
        <f t="shared" si="1189"/>
        <v>0</v>
      </c>
      <c r="AA3754" s="14">
        <f t="shared" si="1190"/>
        <v>305.25</v>
      </c>
      <c r="AB3754" s="14">
        <f t="shared" si="1192"/>
        <v>0</v>
      </c>
      <c r="AC3754" s="15">
        <f t="shared" si="1191"/>
        <v>935.3</v>
      </c>
      <c r="AD3754" s="48">
        <f>(ROUND(AC3754-AC3744,1)/AC3744)</f>
        <v>0.21942633637548895</v>
      </c>
      <c r="AE3754" s="113"/>
      <c r="AF3754" s="60"/>
    </row>
    <row r="3755" spans="1:32">
      <c r="A3755" s="99" t="s">
        <v>826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806.4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998.4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998.4</v>
      </c>
      <c r="AD3755" s="48">
        <f>(ROUND(AC3755-AC3744,1)/AC3744)</f>
        <v>0.30169491525423731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806.4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998.4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998.4</v>
      </c>
      <c r="AD3756" s="48">
        <f>(ROUND(AC3756-AC3744,1)/AC3744)</f>
        <v>0.30169491525423731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545.99999999999989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105.6</v>
      </c>
      <c r="W3757" s="14">
        <f>(R3757/100)*(K3757*$K$16)+(R3757/100)*(L3757*$L$16)</f>
        <v>0</v>
      </c>
      <c r="X3757" s="14">
        <f t="shared" si="1187"/>
        <v>713.99999999999989</v>
      </c>
      <c r="Y3757" s="14">
        <f t="shared" si="1188"/>
        <v>0</v>
      </c>
      <c r="Z3757" s="14">
        <f t="shared" si="1189"/>
        <v>0</v>
      </c>
      <c r="AA3757" s="14">
        <f t="shared" si="1190"/>
        <v>193.6</v>
      </c>
      <c r="AB3757" s="14">
        <f t="shared" si="1192"/>
        <v>0</v>
      </c>
      <c r="AC3757" s="15">
        <f t="shared" si="1191"/>
        <v>907.6</v>
      </c>
      <c r="AD3757" s="48">
        <f>(ROUND(AC3757-AC3744,1)/AC3744)</f>
        <v>0.18331160365058669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407.4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105.6</v>
      </c>
      <c r="W3758" s="14">
        <f>(R3758/100)*(K3758*$K$17)+(R3758/100)*(L3758*$L$17)</f>
        <v>0</v>
      </c>
      <c r="X3758" s="14">
        <f t="shared" si="1187"/>
        <v>575.4</v>
      </c>
      <c r="Y3758" s="14">
        <f t="shared" si="1188"/>
        <v>0</v>
      </c>
      <c r="Z3758" s="14">
        <f t="shared" si="1189"/>
        <v>0</v>
      </c>
      <c r="AA3758" s="14">
        <f t="shared" si="1190"/>
        <v>193.6</v>
      </c>
      <c r="AB3758" s="14">
        <f t="shared" si="1192"/>
        <v>0</v>
      </c>
      <c r="AC3758" s="15">
        <f t="shared" si="1191"/>
        <v>769</v>
      </c>
      <c r="AD3758" s="48">
        <f>(ROUND(AC3758-AC3744,1)/AC3744)</f>
        <v>2.6075619295958278E-3</v>
      </c>
      <c r="AE3758" s="113" t="s">
        <v>792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618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824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824</v>
      </c>
      <c r="AD3759" s="58"/>
      <c r="AE3759" s="113"/>
      <c r="AF3759" s="60"/>
    </row>
    <row r="3760" spans="1:32">
      <c r="A3760" s="99" t="s">
        <v>793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767.14400000000001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931.94399999999996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931.9</v>
      </c>
      <c r="AD3760" s="48">
        <f>(ROUND(AC3760-AC3759,1)/AC3759)</f>
        <v>0.13094660194174759</v>
      </c>
      <c r="AE3760" s="113"/>
      <c r="AF3760" s="60"/>
    </row>
    <row r="3761" spans="1:32">
      <c r="A3761" s="99" t="s">
        <v>794</v>
      </c>
      <c r="B3761" s="91">
        <v>16</v>
      </c>
      <c r="C3761" s="21" t="s">
        <v>827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576.79999999999995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782.8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782.8</v>
      </c>
      <c r="AD3761" s="48">
        <f>(ROUND(AC3761-AC3759,1)/AC3759)</f>
        <v>-0.05</v>
      </c>
      <c r="AE3761" s="113"/>
      <c r="AF3761" s="60"/>
    </row>
    <row r="3762" spans="1:32">
      <c r="A3762" s="99" t="s">
        <v>795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576.79999999999995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782.8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782.8</v>
      </c>
      <c r="AD3762" s="48">
        <f>(ROUND(AC3762-AC3759,1)/AC3759)</f>
        <v>-0.05</v>
      </c>
      <c r="AE3762" s="113"/>
      <c r="AF3762" s="60"/>
    </row>
    <row r="3763" spans="1:32">
      <c r="A3763" s="99" t="s">
        <v>796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576.79999999999995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782.8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782.8</v>
      </c>
      <c r="AD3763" s="48">
        <f>(ROUND(AC3763-AC3759,1)/AC3759)</f>
        <v>-0.05</v>
      </c>
      <c r="AE3763" s="113"/>
      <c r="AF3763" s="60"/>
    </row>
    <row r="3764" spans="1:32">
      <c r="A3764" s="99" t="s">
        <v>646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576.79999999999995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782.8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782.8</v>
      </c>
      <c r="AD3764" s="48">
        <f>(ROUND(AC3764-AC3759,1)/AC3759)</f>
        <v>-0.05</v>
      </c>
      <c r="AE3764" s="113"/>
      <c r="AF3764" s="60"/>
    </row>
    <row r="3765" spans="1:32">
      <c r="A3765" s="99" t="s">
        <v>587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198.89999999999998</v>
      </c>
      <c r="T3765" s="14">
        <f>(O3765/100)*(K3765*$K$9)</f>
        <v>543.375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265.2</v>
      </c>
      <c r="Y3765" s="14">
        <f t="shared" si="1196"/>
        <v>715.875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981.1</v>
      </c>
      <c r="AD3765" s="48">
        <f>(ROUND(AC3765-AC3759,1)/AC3759)</f>
        <v>0.19065533980582525</v>
      </c>
      <c r="AE3765" s="113"/>
      <c r="AF3765" s="60"/>
    </row>
    <row r="3766" spans="1:32">
      <c r="A3766" s="99" t="s">
        <v>822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345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0</v>
      </c>
      <c r="T3766" s="14">
        <f>(O3766/100)*(K3766*$J$10)</f>
        <v>0</v>
      </c>
      <c r="U3766" s="14">
        <f>(P3766/100)*(K3766*$K$10)+(P3766/100)*(L3766*$L$10)</f>
        <v>0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66.3</v>
      </c>
      <c r="Y3766" s="14">
        <f t="shared" si="1196"/>
        <v>0</v>
      </c>
      <c r="Z3766" s="14">
        <f t="shared" si="1197"/>
        <v>345</v>
      </c>
      <c r="AA3766" s="14">
        <f t="shared" si="1198"/>
        <v>0</v>
      </c>
      <c r="AB3766" s="14">
        <f t="shared" si="1199"/>
        <v>0</v>
      </c>
      <c r="AC3766" s="15">
        <f t="shared" si="1194"/>
        <v>411.3</v>
      </c>
      <c r="AD3766" s="48">
        <f>(ROUND(AC3766-AC3759,1)/AC3759)</f>
        <v>-0.50084951456310678</v>
      </c>
      <c r="AE3766" s="113"/>
      <c r="AF3766" s="60"/>
    </row>
    <row r="3767" spans="1:32">
      <c r="A3767" s="99" t="s">
        <v>823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198.89999999999998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543.375</v>
      </c>
      <c r="W3767" s="14">
        <f>(R3767/100)*(K3767*$K$11)+(R3767/100)*(L3767*$L$11)</f>
        <v>0</v>
      </c>
      <c r="X3767" s="14">
        <f t="shared" si="1195"/>
        <v>265.2</v>
      </c>
      <c r="Y3767" s="14">
        <f t="shared" si="1196"/>
        <v>0</v>
      </c>
      <c r="Z3767" s="14">
        <f t="shared" si="1197"/>
        <v>0</v>
      </c>
      <c r="AA3767" s="14">
        <f t="shared" si="1198"/>
        <v>715.875</v>
      </c>
      <c r="AB3767" s="14">
        <f t="shared" si="1199"/>
        <v>0</v>
      </c>
      <c r="AC3767" s="15">
        <f t="shared" si="1194"/>
        <v>981.1</v>
      </c>
      <c r="AD3767" s="48">
        <f>(ROUND(AC3767-AC3759,1)/AC3759)</f>
        <v>0.19065533980582525</v>
      </c>
      <c r="AE3767" s="113"/>
      <c r="AF3767" s="60"/>
    </row>
    <row r="3768" spans="1:32">
      <c r="A3768" s="99" t="s">
        <v>824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198.89999999999998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543.375</v>
      </c>
      <c r="X3768" s="14">
        <f t="shared" si="1195"/>
        <v>265.2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715.875</v>
      </c>
      <c r="AC3768" s="15">
        <f t="shared" si="1194"/>
        <v>981.1</v>
      </c>
      <c r="AD3768" s="48">
        <f>(ROUND(AC3768-AC3759,1)/AC3759)</f>
        <v>0.19065533980582525</v>
      </c>
      <c r="AE3768" s="113"/>
      <c r="AF3768" s="60"/>
    </row>
    <row r="3769" spans="1:32">
      <c r="A3769" s="99" t="s">
        <v>825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834.3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988.8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988.8</v>
      </c>
      <c r="AD3769" s="48">
        <f>(ROUND(AC3769-AC3759,1)/AC3759)</f>
        <v>0.2</v>
      </c>
      <c r="AE3769" s="113"/>
      <c r="AF3769" s="60"/>
    </row>
    <row r="3770" spans="1:32">
      <c r="A3770" s="99" t="s">
        <v>826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817.65000000000009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990.15000000000009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990.2</v>
      </c>
      <c r="AD3770" s="48">
        <f>(ROUND(AC3770-AC3759,1)/AC3759)</f>
        <v>0.20169902912621357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817.65000000000009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990.15000000000009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990.2</v>
      </c>
      <c r="AD3771" s="48">
        <f>(ROUND(AC3771-AC3759,1)/AC3759)</f>
        <v>0.20169902912621357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632.83199999999999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797.63200000000006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797.6</v>
      </c>
      <c r="AD3772" s="48">
        <f>(ROUND(AC3772-AC3759,1)/AC3759)</f>
        <v>-3.2038834951456312E-2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733.36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898.16000000000008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898.2</v>
      </c>
      <c r="AD3773" s="48">
        <f>(ROUND(AC3773-AC3759,1)/AC3759)</f>
        <v>9.0048543689320387E-2</v>
      </c>
      <c r="AE3773" s="113" t="s">
        <v>792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324</v>
      </c>
      <c r="T3774" s="52">
        <f>(O3774/100)*(K3774*$K$3)</f>
        <v>0</v>
      </c>
      <c r="U3774" s="52">
        <f>(P3774/100)*(K3774*$K$3)+(P3774/100)*(L3774*$L$3)</f>
        <v>180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504</v>
      </c>
      <c r="Y3774" s="52">
        <f t="shared" si="1196"/>
        <v>0</v>
      </c>
      <c r="Z3774" s="52">
        <f t="shared" si="1197"/>
        <v>280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784</v>
      </c>
      <c r="AD3774" s="58"/>
      <c r="AE3774" s="113"/>
      <c r="AF3774" s="60"/>
    </row>
    <row r="3775" spans="1:32">
      <c r="A3775" s="99" t="s">
        <v>793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604.79999999999995</v>
      </c>
      <c r="T3775" s="14">
        <f>(O3775/100)*(K3775*$K$4)</f>
        <v>0</v>
      </c>
      <c r="U3775" s="14">
        <f>(P3775/100)*(K3775*$K$4)+(P3775/100)*(L3775*$L$4)</f>
        <v>144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748.8</v>
      </c>
      <c r="Y3775" s="14">
        <f t="shared" ref="Y3775:Y3788" si="1201">O3775+T3775</f>
        <v>0</v>
      </c>
      <c r="Z3775" s="14">
        <f t="shared" ref="Z3775:Z3788" si="1202">P3775+U3775</f>
        <v>224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972.8</v>
      </c>
      <c r="AD3775" s="48">
        <f>(ROUND(AC3775-AC3774,1)/AC3774)</f>
        <v>0.24081632653061225</v>
      </c>
      <c r="AE3775" s="113"/>
      <c r="AF3775" s="60"/>
    </row>
    <row r="3776" spans="1:32">
      <c r="A3776" s="99" t="s">
        <v>794</v>
      </c>
      <c r="B3776" s="93">
        <v>18</v>
      </c>
      <c r="C3776" s="21" t="s">
        <v>827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302.40000000000003</v>
      </c>
      <c r="T3776" s="14">
        <f>(O3776/100)*(K3776*$K$5)</f>
        <v>0</v>
      </c>
      <c r="U3776" s="14">
        <f>(P3776/100)*(K3776*$K$5)+(P3776/100)*(L3776*$L$5)</f>
        <v>168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482.40000000000003</v>
      </c>
      <c r="Y3776" s="14">
        <f t="shared" si="1201"/>
        <v>0</v>
      </c>
      <c r="Z3776" s="14">
        <f t="shared" si="1202"/>
        <v>268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750.4</v>
      </c>
      <c r="AD3776" s="48">
        <f>(ROUND(AC3776-AC3774,1)/AC3774)</f>
        <v>-4.2857142857142858E-2</v>
      </c>
      <c r="AE3776" s="113"/>
      <c r="AF3776" s="60"/>
    </row>
    <row r="3777" spans="1:32">
      <c r="A3777" s="99" t="s">
        <v>795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302.40000000000003</v>
      </c>
      <c r="T3777" s="14">
        <f>(O3777/100)*(K3777*$K$6)</f>
        <v>0</v>
      </c>
      <c r="U3777" s="14">
        <f>(P3777/100)*(K3777*$K$6)+(P3777/100)*(L3777*$L$6)</f>
        <v>168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482.40000000000003</v>
      </c>
      <c r="Y3777" s="14">
        <f t="shared" si="1201"/>
        <v>0</v>
      </c>
      <c r="Z3777" s="14">
        <f t="shared" si="1202"/>
        <v>268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750.4</v>
      </c>
      <c r="AD3777" s="48">
        <f>(ROUND(AC3777-AC3774,1)/AC3774)</f>
        <v>-4.2857142857142858E-2</v>
      </c>
      <c r="AE3777" s="113"/>
      <c r="AF3777" s="60"/>
    </row>
    <row r="3778" spans="1:32">
      <c r="A3778" s="99" t="s">
        <v>796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302.40000000000003</v>
      </c>
      <c r="T3778" s="14">
        <f>(O3778/100)*(K3778*$K$7)</f>
        <v>0</v>
      </c>
      <c r="U3778" s="14">
        <f>(P3778/100)*(K3778*$K$7)+(P3778/100)*(L3778*$L$7)</f>
        <v>168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482.40000000000003</v>
      </c>
      <c r="Y3778" s="14">
        <f t="shared" si="1201"/>
        <v>0</v>
      </c>
      <c r="Z3778" s="14">
        <f t="shared" si="1202"/>
        <v>268</v>
      </c>
      <c r="AA3778" s="14">
        <f t="shared" si="1203"/>
        <v>0</v>
      </c>
      <c r="AB3778" s="14">
        <f t="shared" si="1205"/>
        <v>0</v>
      </c>
      <c r="AC3778" s="15">
        <f t="shared" si="1204"/>
        <v>750.4</v>
      </c>
      <c r="AD3778" s="48">
        <f>(ROUND(AC3778-AC3774,1)/AC3774)</f>
        <v>-4.2857142857142858E-2</v>
      </c>
      <c r="AE3778" s="113"/>
      <c r="AF3778" s="60"/>
    </row>
    <row r="3779" spans="1:32">
      <c r="A3779" s="99" t="s">
        <v>646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302.40000000000003</v>
      </c>
      <c r="T3779" s="14">
        <f>(O3779/100)*(K3779*$K$8)</f>
        <v>0</v>
      </c>
      <c r="U3779" s="14">
        <f>(P3779/100)*(K3779*$K$8)+(P3779/100)*(L3779*$L$8)</f>
        <v>168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482.40000000000003</v>
      </c>
      <c r="Y3779" s="14">
        <f t="shared" si="1201"/>
        <v>0</v>
      </c>
      <c r="Z3779" s="14">
        <f t="shared" si="1202"/>
        <v>268</v>
      </c>
      <c r="AA3779" s="14">
        <f t="shared" si="1203"/>
        <v>0</v>
      </c>
      <c r="AB3779" s="14">
        <f t="shared" si="1205"/>
        <v>0</v>
      </c>
      <c r="AC3779" s="15">
        <f t="shared" si="1204"/>
        <v>750.4</v>
      </c>
      <c r="AD3779" s="48">
        <f>(ROUND(AC3779-AC3774,1)/AC3774)</f>
        <v>-4.2857142857142858E-2</v>
      </c>
      <c r="AE3779" s="113"/>
      <c r="AF3779" s="60"/>
    </row>
    <row r="3780" spans="1:32">
      <c r="A3780" s="99" t="s">
        <v>587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105.3</v>
      </c>
      <c r="T3780" s="14">
        <f>(O3780/100)*(K3780*$K$9)</f>
        <v>585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163.80000000000001</v>
      </c>
      <c r="Y3780" s="14">
        <f t="shared" si="1201"/>
        <v>780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943.8</v>
      </c>
      <c r="AD3780" s="48">
        <f>(ROUND(AC3780-AC3774,1)/AC3774)</f>
        <v>0.2038265306122449</v>
      </c>
      <c r="AE3780" s="113"/>
      <c r="AF3780" s="60"/>
    </row>
    <row r="3781" spans="1:32">
      <c r="A3781" s="99" t="s">
        <v>822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390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0</v>
      </c>
      <c r="T3781" s="14">
        <f>(O3781/100)*(K3781*$J$10)</f>
        <v>0</v>
      </c>
      <c r="U3781" s="14">
        <f>(P3781/100)*(K3781*$K$10)+(P3781/100)*(L3781*$L$10)</f>
        <v>0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58.5</v>
      </c>
      <c r="Y3781" s="14">
        <f t="shared" si="1201"/>
        <v>0</v>
      </c>
      <c r="Z3781" s="14">
        <f t="shared" si="1202"/>
        <v>390</v>
      </c>
      <c r="AA3781" s="14">
        <f t="shared" si="1203"/>
        <v>0</v>
      </c>
      <c r="AB3781" s="14">
        <f t="shared" si="1205"/>
        <v>0</v>
      </c>
      <c r="AC3781" s="15">
        <f t="shared" si="1204"/>
        <v>448.5</v>
      </c>
      <c r="AD3781" s="48">
        <f>(ROUND(AC3781-AC3774,1)/AC3774)</f>
        <v>-0.42793367346938777</v>
      </c>
      <c r="AE3781" s="113"/>
      <c r="AF3781" s="60"/>
    </row>
    <row r="3782" spans="1:32">
      <c r="A3782" s="99" t="s">
        <v>823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105.3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585</v>
      </c>
      <c r="W3782" s="14">
        <f>(R3782/100)*(K3782*$K$11)+(R3782/100)*(L3782*$L$11)</f>
        <v>0</v>
      </c>
      <c r="X3782" s="14">
        <f t="shared" si="1200"/>
        <v>163.80000000000001</v>
      </c>
      <c r="Y3782" s="14">
        <f t="shared" si="1201"/>
        <v>0</v>
      </c>
      <c r="Z3782" s="14">
        <f t="shared" si="1202"/>
        <v>0</v>
      </c>
      <c r="AA3782" s="14">
        <f t="shared" si="1203"/>
        <v>780</v>
      </c>
      <c r="AB3782" s="14">
        <f t="shared" si="1205"/>
        <v>0</v>
      </c>
      <c r="AC3782" s="15">
        <f t="shared" si="1204"/>
        <v>943.8</v>
      </c>
      <c r="AD3782" s="48">
        <f>(ROUND(AC3782-AC3774,1)/AC3774)</f>
        <v>0.2038265306122449</v>
      </c>
      <c r="AE3782" s="113"/>
      <c r="AF3782" s="60"/>
    </row>
    <row r="3783" spans="1:32">
      <c r="A3783" s="99" t="s">
        <v>824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105.3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585</v>
      </c>
      <c r="X3783" s="14">
        <f t="shared" si="1200"/>
        <v>163.80000000000001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780</v>
      </c>
      <c r="AC3783" s="15">
        <f t="shared" si="1204"/>
        <v>943.8</v>
      </c>
      <c r="AD3783" s="48">
        <f>(ROUND(AC3783-AC3774,1)/AC3774)</f>
        <v>0.2038265306122449</v>
      </c>
      <c r="AE3783" s="113"/>
      <c r="AF3783" s="60"/>
    </row>
    <row r="3784" spans="1:32">
      <c r="A3784" s="99" t="s">
        <v>825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465.75000000000006</v>
      </c>
      <c r="T3784" s="14">
        <f>(O3784/100)*(K3784*$K$13)+(O3784/100)*(M3784*$M$13)</f>
        <v>0</v>
      </c>
      <c r="U3784" s="14">
        <f>(P3784/100)*(K3784*$K$13)+(P3784/100)*(L3784*$L$13)+(P3784/100)*(M3784*$M$13)</f>
        <v>258.75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600.75</v>
      </c>
      <c r="Y3784" s="14">
        <f t="shared" si="1201"/>
        <v>0</v>
      </c>
      <c r="Z3784" s="14">
        <f t="shared" si="1202"/>
        <v>333.75</v>
      </c>
      <c r="AA3784" s="14">
        <f t="shared" si="1203"/>
        <v>0</v>
      </c>
      <c r="AB3784" s="14">
        <f t="shared" si="1205"/>
        <v>0</v>
      </c>
      <c r="AC3784" s="15">
        <f t="shared" si="1204"/>
        <v>934.5</v>
      </c>
      <c r="AD3784" s="48">
        <f>(ROUND(AC3784-AC3774,1)/AC3774)</f>
        <v>0.19196428571428573</v>
      </c>
      <c r="AE3784" s="113"/>
      <c r="AF3784" s="60"/>
    </row>
    <row r="3785" spans="1:32">
      <c r="A3785" s="99" t="s">
        <v>826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835.2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1009.2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1009.2</v>
      </c>
      <c r="AD3785" s="48">
        <f>(ROUND(AC3785-AC3774,1)/AC3774)</f>
        <v>0.28724489795918368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835.2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1009.2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1009.2</v>
      </c>
      <c r="AD3786" s="48">
        <f>(ROUND(AC3786-AC3774,1)/AC3774)</f>
        <v>0.28724489795918368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464.4</v>
      </c>
      <c r="T3787" s="14">
        <f>(O3787/100)*(K3787*$K$16)</f>
        <v>0</v>
      </c>
      <c r="U3787" s="14">
        <f>(P3787/100)*(K3787*$K$16)+(P3787/100)*(L3787*$L$16)</f>
        <v>144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608.4</v>
      </c>
      <c r="Y3787" s="14">
        <f t="shared" si="1201"/>
        <v>0</v>
      </c>
      <c r="Z3787" s="14">
        <f t="shared" si="1202"/>
        <v>224</v>
      </c>
      <c r="AA3787" s="14">
        <f t="shared" si="1203"/>
        <v>0</v>
      </c>
      <c r="AB3787" s="14">
        <f t="shared" si="1205"/>
        <v>0</v>
      </c>
      <c r="AC3787" s="15">
        <f t="shared" si="1204"/>
        <v>832.4</v>
      </c>
      <c r="AD3787" s="48">
        <f>(ROUND(AC3787-AC3774,1)/AC3774)</f>
        <v>6.1734693877551018E-2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464.4</v>
      </c>
      <c r="T3788" s="14">
        <f>(O3788/100)*(K3788*$K$17)</f>
        <v>0</v>
      </c>
      <c r="U3788" s="14">
        <f>(P3788/100)*(K3788*$K$17)+(P3788/100)*(L3788*$L$17)</f>
        <v>144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608.4</v>
      </c>
      <c r="Y3788" s="14">
        <f t="shared" si="1201"/>
        <v>0</v>
      </c>
      <c r="Z3788" s="14">
        <f t="shared" si="1202"/>
        <v>224</v>
      </c>
      <c r="AA3788" s="14">
        <f t="shared" si="1203"/>
        <v>0</v>
      </c>
      <c r="AB3788" s="14">
        <f t="shared" si="1205"/>
        <v>0</v>
      </c>
      <c r="AC3788" s="15">
        <f t="shared" si="1204"/>
        <v>832.4</v>
      </c>
      <c r="AD3788" s="48">
        <f>(ROUND(AC3788-AC3774,1)/AC3774)</f>
        <v>6.1734693877551018E-2</v>
      </c>
      <c r="AE3788" s="113" t="s">
        <v>792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342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150</v>
      </c>
      <c r="W3789" s="52">
        <f>(R3789/100)*(K3789*$K$3)+(R3789/100)*(L3789*$L$3)</f>
        <v>0</v>
      </c>
      <c r="X3789" s="52">
        <f t="shared" ref="X3789:AB3791" si="1206">N3789+S3789</f>
        <v>532</v>
      </c>
      <c r="Y3789" s="52">
        <f t="shared" si="1206"/>
        <v>0</v>
      </c>
      <c r="Z3789" s="52">
        <f t="shared" si="1206"/>
        <v>0</v>
      </c>
      <c r="AA3789" s="52">
        <f t="shared" si="1206"/>
        <v>250</v>
      </c>
      <c r="AB3789" s="52">
        <f t="shared" si="1206"/>
        <v>0</v>
      </c>
      <c r="AC3789" s="53">
        <f>ROUND(X3789+Y3789+Z3789+AA3789+AB3789,1)</f>
        <v>782</v>
      </c>
      <c r="AD3789" s="58"/>
      <c r="AE3789" s="113"/>
      <c r="AF3789" s="60"/>
    </row>
    <row r="3790" spans="1:32">
      <c r="A3790" s="99" t="s">
        <v>793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532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120</v>
      </c>
      <c r="W3790" s="14">
        <f>(R3790/100)*(K3790*$K$4)+(R3790/100)*(L3790*$L$4)</f>
        <v>0</v>
      </c>
      <c r="X3790" s="14">
        <f t="shared" si="1206"/>
        <v>684</v>
      </c>
      <c r="Y3790" s="14">
        <f t="shared" si="1206"/>
        <v>0</v>
      </c>
      <c r="Z3790" s="14">
        <f t="shared" si="1206"/>
        <v>0</v>
      </c>
      <c r="AA3790" s="14">
        <f t="shared" si="1206"/>
        <v>200</v>
      </c>
      <c r="AB3790" s="14">
        <f t="shared" si="1206"/>
        <v>0</v>
      </c>
      <c r="AC3790" s="15">
        <f>ROUND(X3790+Y3790+Z3790+AA3790+AB3790,1)</f>
        <v>884</v>
      </c>
      <c r="AD3790" s="48">
        <f>(ROUND(AC3790-AC3789,1)/AC3789)</f>
        <v>0.13043478260869565</v>
      </c>
      <c r="AE3790" s="113"/>
      <c r="AF3790" s="60"/>
    </row>
    <row r="3791" spans="1:32">
      <c r="A3791" s="99" t="s">
        <v>794</v>
      </c>
      <c r="B3791" s="91">
        <v>30</v>
      </c>
      <c r="C3791" s="21" t="s">
        <v>827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319.2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140</v>
      </c>
      <c r="W3791" s="14">
        <f>(R3791/100)*(K3791*$K$5)+(R3791/100)*(L3791*$L$5)</f>
        <v>0</v>
      </c>
      <c r="X3791" s="14">
        <f t="shared" si="1206"/>
        <v>509.2</v>
      </c>
      <c r="Y3791" s="14">
        <f t="shared" si="1206"/>
        <v>0</v>
      </c>
      <c r="Z3791" s="14">
        <f t="shared" si="1206"/>
        <v>0</v>
      </c>
      <c r="AA3791" s="14">
        <f t="shared" si="1206"/>
        <v>240</v>
      </c>
      <c r="AB3791" s="14">
        <f t="shared" si="1206"/>
        <v>0</v>
      </c>
      <c r="AC3791" s="15">
        <f t="shared" ref="AC3791:AC3803" si="1207">ROUND(X3791+Y3791+Z3791+AA3791+AB3791,1)</f>
        <v>749.2</v>
      </c>
      <c r="AD3791" s="48">
        <f>(ROUND(AC3791-AC3789,1)/AC3789)</f>
        <v>-4.1943734015345263E-2</v>
      </c>
      <c r="AE3791" s="113"/>
      <c r="AF3791" s="60"/>
    </row>
    <row r="3792" spans="1:32">
      <c r="A3792" s="99" t="s">
        <v>795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319.2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140</v>
      </c>
      <c r="W3792" s="14">
        <f>(R3792/100)*(K3792*$K$6)+(R3792/100)*(L3792*$L$6)</f>
        <v>0</v>
      </c>
      <c r="X3792" s="14">
        <f t="shared" ref="X3792:X3804" si="1208">N3792+S3792</f>
        <v>509.2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240</v>
      </c>
      <c r="AB3792" s="14">
        <f t="shared" ref="AB3792:AB3803" si="1212">R3792+W3792</f>
        <v>0</v>
      </c>
      <c r="AC3792" s="15">
        <f t="shared" si="1207"/>
        <v>749.2</v>
      </c>
      <c r="AD3792" s="48">
        <f>(ROUND(AC3792-AC3789,1)/AC3789)</f>
        <v>-4.1943734015345263E-2</v>
      </c>
      <c r="AE3792" s="113"/>
      <c r="AF3792" s="60"/>
    </row>
    <row r="3793" spans="1:32">
      <c r="A3793" s="99" t="s">
        <v>796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319.2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140</v>
      </c>
      <c r="W3793" s="14">
        <f>(R3793/100)*(K3793*$K$7)+(R3793/100)*(L3793*$L$7)</f>
        <v>0</v>
      </c>
      <c r="X3793" s="14">
        <f t="shared" si="1208"/>
        <v>509.2</v>
      </c>
      <c r="Y3793" s="14">
        <f t="shared" si="1209"/>
        <v>0</v>
      </c>
      <c r="Z3793" s="14">
        <f t="shared" si="1210"/>
        <v>0</v>
      </c>
      <c r="AA3793" s="14">
        <f t="shared" si="1211"/>
        <v>240</v>
      </c>
      <c r="AB3793" s="14">
        <f t="shared" si="1212"/>
        <v>0</v>
      </c>
      <c r="AC3793" s="15">
        <f t="shared" si="1207"/>
        <v>749.2</v>
      </c>
      <c r="AD3793" s="48">
        <f>(ROUND(AC3793-AC3789,1)/AC3789)</f>
        <v>-4.1943734015345263E-2</v>
      </c>
      <c r="AE3793" s="113"/>
      <c r="AF3793" s="60"/>
    </row>
    <row r="3794" spans="1:32">
      <c r="A3794" s="99" t="s">
        <v>646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319.2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140</v>
      </c>
      <c r="W3794" s="14">
        <f>(R3794/100)*(K3794*$K$8)+(R3794/100)*(L3794*$L$8)</f>
        <v>0</v>
      </c>
      <c r="X3794" s="14">
        <f t="shared" si="1208"/>
        <v>509.2</v>
      </c>
      <c r="Y3794" s="14">
        <f t="shared" si="1209"/>
        <v>0</v>
      </c>
      <c r="Z3794" s="14">
        <f t="shared" si="1210"/>
        <v>0</v>
      </c>
      <c r="AA3794" s="14">
        <f t="shared" si="1211"/>
        <v>240</v>
      </c>
      <c r="AB3794" s="14">
        <f t="shared" si="1212"/>
        <v>0</v>
      </c>
      <c r="AC3794" s="15">
        <f t="shared" si="1207"/>
        <v>749.2</v>
      </c>
      <c r="AD3794" s="48">
        <f>(ROUND(AC3794-AC3789,1)/AC3789)</f>
        <v>-4.1943734015345263E-2</v>
      </c>
      <c r="AE3794" s="113"/>
      <c r="AF3794" s="60"/>
    </row>
    <row r="3795" spans="1:32">
      <c r="A3795" s="99" t="s">
        <v>587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135.72</v>
      </c>
      <c r="T3795" s="14">
        <f>(O3795/100)*(K3795*$K$9)</f>
        <v>562.5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211.12</v>
      </c>
      <c r="Y3795" s="14">
        <f t="shared" si="1209"/>
        <v>750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961.1</v>
      </c>
      <c r="AD3795" s="48">
        <f>(ROUND(AC3795-AC3789,1)/AC3789)</f>
        <v>0.22902813299232735</v>
      </c>
      <c r="AE3795" s="113"/>
      <c r="AF3795" s="60"/>
    </row>
    <row r="3796" spans="1:32">
      <c r="A3796" s="99" t="s">
        <v>822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375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0</v>
      </c>
      <c r="T3796" s="14">
        <f>(O3796/100)*(K3796*$J$10)</f>
        <v>0</v>
      </c>
      <c r="U3796" s="14">
        <f>(P3796/100)*(K3796*$K$10)+(P3796/100)*(L3796*$L$10)</f>
        <v>0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75.400000000000006</v>
      </c>
      <c r="Y3796" s="14">
        <f t="shared" si="1209"/>
        <v>0</v>
      </c>
      <c r="Z3796" s="14">
        <f t="shared" si="1210"/>
        <v>375</v>
      </c>
      <c r="AA3796" s="14">
        <f t="shared" si="1211"/>
        <v>0</v>
      </c>
      <c r="AB3796" s="14">
        <f t="shared" si="1212"/>
        <v>0</v>
      </c>
      <c r="AC3796" s="15">
        <f t="shared" si="1207"/>
        <v>450.4</v>
      </c>
      <c r="AD3796" s="48">
        <f>(ROUND(AC3796-AC3789,1)/AC3789)</f>
        <v>-0.42404092071611255</v>
      </c>
      <c r="AE3796" s="113"/>
      <c r="AF3796" s="60"/>
    </row>
    <row r="3797" spans="1:32">
      <c r="A3797" s="99" t="s">
        <v>823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135.72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618.75</v>
      </c>
      <c r="W3797" s="14">
        <f>(R3797/100)*(K3797*$K$11)+(R3797/100)*(L3797*$L$11)</f>
        <v>0</v>
      </c>
      <c r="X3797" s="14">
        <f t="shared" si="1208"/>
        <v>211.12</v>
      </c>
      <c r="Y3797" s="14">
        <f t="shared" si="1209"/>
        <v>0</v>
      </c>
      <c r="Z3797" s="14">
        <f t="shared" si="1210"/>
        <v>0</v>
      </c>
      <c r="AA3797" s="14">
        <f t="shared" si="1211"/>
        <v>806.25</v>
      </c>
      <c r="AB3797" s="14">
        <f t="shared" si="1212"/>
        <v>0</v>
      </c>
      <c r="AC3797" s="15">
        <f t="shared" si="1207"/>
        <v>1017.4</v>
      </c>
      <c r="AD3797" s="48">
        <f>(ROUND(AC3797-AC3789,1)/AC3789)</f>
        <v>0.30102301790281333</v>
      </c>
      <c r="AE3797" s="113"/>
      <c r="AF3797" s="60"/>
    </row>
    <row r="3798" spans="1:32">
      <c r="A3798" s="99" t="s">
        <v>824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135.72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562.5</v>
      </c>
      <c r="X3798" s="14">
        <f t="shared" si="1208"/>
        <v>211.12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750</v>
      </c>
      <c r="AC3798" s="15">
        <f t="shared" si="1207"/>
        <v>961.1</v>
      </c>
      <c r="AD3798" s="48">
        <f>(ROUND(AC3798-AC3789,1)/AC3789)</f>
        <v>0.22902813299232735</v>
      </c>
      <c r="AE3798" s="113"/>
      <c r="AF3798" s="60"/>
    </row>
    <row r="3799" spans="1:32">
      <c r="A3799" s="99" t="s">
        <v>825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470.25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225</v>
      </c>
      <c r="W3799" s="14">
        <f>(R3799/100)*(K3799*$K$13)+(R3799/100)*(L3799*$L$13)+(R3799/100)*(M3799*$M$13)</f>
        <v>0</v>
      </c>
      <c r="X3799" s="14">
        <f>N3799+S3799</f>
        <v>612.75</v>
      </c>
      <c r="Y3799" s="14">
        <f t="shared" si="1209"/>
        <v>0</v>
      </c>
      <c r="Z3799" s="14">
        <f t="shared" si="1210"/>
        <v>0</v>
      </c>
      <c r="AA3799" s="14">
        <f t="shared" si="1211"/>
        <v>300</v>
      </c>
      <c r="AB3799" s="14">
        <f t="shared" si="1212"/>
        <v>0</v>
      </c>
      <c r="AC3799" s="15">
        <f t="shared" si="1207"/>
        <v>912.8</v>
      </c>
      <c r="AD3799" s="48">
        <f>(ROUND(AC3799-AC3789,1)/AC3789)</f>
        <v>0.16726342710997444</v>
      </c>
      <c r="AE3799" s="113"/>
      <c r="AF3799" s="60"/>
    </row>
    <row r="3800" spans="1:32">
      <c r="A3800" s="99" t="s">
        <v>826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823.5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1006.5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1006.5</v>
      </c>
      <c r="AD3800" s="48">
        <f>(ROUND(AC3800-AC3789,1)/AC3789)</f>
        <v>0.28708439897698212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823.5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1006.5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1006.5</v>
      </c>
      <c r="AD3801" s="48">
        <f>(ROUND(AC3801-AC3789,1)/AC3789)</f>
        <v>0.28708439897698212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562.40000000000009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120</v>
      </c>
      <c r="W3802" s="14">
        <f>(R3802/100)*(K3802*$K$16)+(R3802/100)*(L3802*$L$16)</f>
        <v>0</v>
      </c>
      <c r="X3802" s="14">
        <f t="shared" si="1208"/>
        <v>714.40000000000009</v>
      </c>
      <c r="Y3802" s="14">
        <f t="shared" si="1209"/>
        <v>0</v>
      </c>
      <c r="Z3802" s="14">
        <f t="shared" si="1210"/>
        <v>0</v>
      </c>
      <c r="AA3802" s="14">
        <f t="shared" si="1211"/>
        <v>200</v>
      </c>
      <c r="AB3802" s="14">
        <f t="shared" si="1212"/>
        <v>0</v>
      </c>
      <c r="AC3802" s="15">
        <f t="shared" si="1207"/>
        <v>914.4</v>
      </c>
      <c r="AD3802" s="48">
        <f>(ROUND(AC3802-AC3789,1)/AC3789)</f>
        <v>0.16930946291560103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418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120</v>
      </c>
      <c r="W3803" s="14">
        <f>(R3803/100)*(K3803*$K$17)+(R3803/100)*(L3803*$L$17)</f>
        <v>0</v>
      </c>
      <c r="X3803" s="14">
        <f t="shared" si="1208"/>
        <v>570</v>
      </c>
      <c r="Y3803" s="14">
        <f t="shared" si="1209"/>
        <v>0</v>
      </c>
      <c r="Z3803" s="14">
        <f t="shared" si="1210"/>
        <v>0</v>
      </c>
      <c r="AA3803" s="14">
        <f t="shared" si="1211"/>
        <v>200</v>
      </c>
      <c r="AB3803" s="14">
        <f t="shared" si="1212"/>
        <v>0</v>
      </c>
      <c r="AC3803" s="15">
        <f t="shared" si="1207"/>
        <v>770</v>
      </c>
      <c r="AD3803" s="48">
        <f>(ROUND(AC3803-AC3789,1)/AC3789)</f>
        <v>-1.5345268542199489E-2</v>
      </c>
      <c r="AE3803" s="113" t="s">
        <v>792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600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800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800</v>
      </c>
      <c r="AD3804" s="58"/>
      <c r="AE3804" s="113"/>
      <c r="AF3804" s="60"/>
    </row>
    <row r="3805" spans="1:32">
      <c r="A3805" s="99" t="s">
        <v>793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728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888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888</v>
      </c>
      <c r="AD3805" s="48">
        <f>(ROUND(AC3805-AC3804,1)/AC3804)</f>
        <v>0.11</v>
      </c>
      <c r="AE3805" s="113"/>
      <c r="AF3805" s="60"/>
    </row>
    <row r="3806" spans="1:32">
      <c r="A3806" s="99" t="s">
        <v>794</v>
      </c>
      <c r="B3806" s="93">
        <v>18</v>
      </c>
      <c r="C3806" s="21" t="s">
        <v>827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560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760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760</v>
      </c>
      <c r="AD3806" s="48">
        <f>(ROUND(AC3806-AC3804,1)/AC3804)</f>
        <v>-0.05</v>
      </c>
      <c r="AE3806" s="113"/>
      <c r="AF3806" s="60"/>
    </row>
    <row r="3807" spans="1:32">
      <c r="A3807" s="99" t="s">
        <v>795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560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760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760</v>
      </c>
      <c r="AD3807" s="48">
        <f>(ROUND(AC3807-AC3804,1)/AC3804)</f>
        <v>-0.05</v>
      </c>
      <c r="AE3807" s="113"/>
      <c r="AF3807" s="60"/>
    </row>
    <row r="3808" spans="1:32">
      <c r="A3808" s="99" t="s">
        <v>796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560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760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760</v>
      </c>
      <c r="AD3808" s="48">
        <f>(ROUND(AC3808-AC3804,1)/AC3804)</f>
        <v>-0.05</v>
      </c>
      <c r="AE3808" s="113"/>
      <c r="AF3808" s="60"/>
    </row>
    <row r="3809" spans="1:32">
      <c r="A3809" s="99" t="s">
        <v>646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560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760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760</v>
      </c>
      <c r="AD3809" s="48">
        <f>(ROUND(AC3809-AC3804,1)/AC3804)</f>
        <v>-0.05</v>
      </c>
      <c r="AE3809" s="113"/>
      <c r="AF3809" s="60"/>
    </row>
    <row r="3810" spans="1:32">
      <c r="A3810" s="99" t="s">
        <v>587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195</v>
      </c>
      <c r="T3810" s="14">
        <f>(O3810/100)*(K3810*$K$9)</f>
        <v>519.75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260</v>
      </c>
      <c r="Y3810" s="14">
        <f t="shared" si="1214"/>
        <v>684.75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944.8</v>
      </c>
      <c r="AD3810" s="48">
        <f>(ROUND(AC3810-AC3804,1)/AC3804)</f>
        <v>0.18100000000000002</v>
      </c>
      <c r="AE3810" s="113"/>
      <c r="AF3810" s="60"/>
    </row>
    <row r="3811" spans="1:32">
      <c r="A3811" s="99" t="s">
        <v>822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330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0</v>
      </c>
      <c r="T3811" s="14">
        <f>(O3811/100)*(K3811*$J$10)</f>
        <v>0</v>
      </c>
      <c r="U3811" s="14">
        <f>(P3811/100)*(K3811*$K$10)+(P3811/100)*(L3811*$L$10)</f>
        <v>0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65</v>
      </c>
      <c r="Y3811" s="14">
        <f t="shared" si="1214"/>
        <v>0</v>
      </c>
      <c r="Z3811" s="14">
        <f t="shared" si="1215"/>
        <v>330</v>
      </c>
      <c r="AA3811" s="14">
        <f t="shared" si="1216"/>
        <v>0</v>
      </c>
      <c r="AB3811" s="14">
        <f t="shared" si="1218"/>
        <v>0</v>
      </c>
      <c r="AC3811" s="15">
        <f t="shared" si="1217"/>
        <v>395</v>
      </c>
      <c r="AD3811" s="48">
        <f>(ROUND(AC3811-AC3804,1)/AC3804)</f>
        <v>-0.50624999999999998</v>
      </c>
      <c r="AE3811" s="113"/>
      <c r="AF3811" s="60"/>
    </row>
    <row r="3812" spans="1:32">
      <c r="A3812" s="99" t="s">
        <v>823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195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519.75</v>
      </c>
      <c r="W3812" s="14">
        <f>(R3812/100)*(K3812*$K$11)+(R3812/100)*(L3812*$L$11)</f>
        <v>0</v>
      </c>
      <c r="X3812" s="14">
        <f t="shared" si="1213"/>
        <v>260</v>
      </c>
      <c r="Y3812" s="14">
        <f t="shared" si="1214"/>
        <v>0</v>
      </c>
      <c r="Z3812" s="14">
        <f t="shared" si="1215"/>
        <v>0</v>
      </c>
      <c r="AA3812" s="14">
        <f t="shared" si="1216"/>
        <v>684.75</v>
      </c>
      <c r="AB3812" s="14">
        <f t="shared" si="1218"/>
        <v>0</v>
      </c>
      <c r="AC3812" s="15">
        <f t="shared" si="1217"/>
        <v>944.8</v>
      </c>
      <c r="AD3812" s="48">
        <f>(ROUND(AC3812-AC3804,1)/AC3804)</f>
        <v>0.18100000000000002</v>
      </c>
      <c r="AE3812" s="113"/>
      <c r="AF3812" s="60"/>
    </row>
    <row r="3813" spans="1:32">
      <c r="A3813" s="99" t="s">
        <v>824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195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519.75</v>
      </c>
      <c r="X3813" s="14">
        <f t="shared" si="1213"/>
        <v>260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684.75</v>
      </c>
      <c r="AC3813" s="15">
        <f t="shared" si="1217"/>
        <v>944.8</v>
      </c>
      <c r="AD3813" s="48">
        <f>(ROUND(AC3813-AC3804,1)/AC3804)</f>
        <v>0.18100000000000002</v>
      </c>
      <c r="AE3813" s="113"/>
      <c r="AF3813" s="60"/>
    </row>
    <row r="3814" spans="1:32">
      <c r="A3814" s="99" t="s">
        <v>825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810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960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960</v>
      </c>
      <c r="AD3814" s="48">
        <f>(ROUND(AC3814-AC3804,1)/AC3804)</f>
        <v>0.2</v>
      </c>
      <c r="AE3814" s="113"/>
      <c r="AF3814" s="60"/>
    </row>
    <row r="3815" spans="1:32">
      <c r="A3815" s="99" t="s">
        <v>826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810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960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960</v>
      </c>
      <c r="AD3815" s="48">
        <f>(ROUND(AC3815-AC3804,1)/AC3804)</f>
        <v>0.2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810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960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960</v>
      </c>
      <c r="AD3816" s="48">
        <f>(ROUND(AC3816-AC3804,1)/AC3804)</f>
        <v>0.2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732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892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892</v>
      </c>
      <c r="AD3817" s="48">
        <f>(ROUND(AC3817-AC3804,1)/AC3804)</f>
        <v>0.115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601.6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761.6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761.6</v>
      </c>
      <c r="AD3818" s="48">
        <f>(ROUND(AC3818-AC3804,1)/AC3804)</f>
        <v>-4.8000000000000001E-2</v>
      </c>
      <c r="AE3818" s="113" t="s">
        <v>792</v>
      </c>
      <c r="AF3818" s="60"/>
    </row>
    <row r="3819" spans="1:32">
      <c r="A3819" s="106" t="s">
        <v>0</v>
      </c>
      <c r="B3819" s="90" t="s">
        <v>529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612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816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816</v>
      </c>
      <c r="AD3819" s="58" t="s">
        <v>328</v>
      </c>
      <c r="AE3819" s="113"/>
      <c r="AF3819" s="60"/>
    </row>
    <row r="3820" spans="1:32">
      <c r="A3820" s="99" t="s">
        <v>793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758.88000000000011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922.08000000000015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922.1</v>
      </c>
      <c r="AD3820" s="48">
        <f>(ROUND(AC3820-AC3819,1)/AC3819)</f>
        <v>0.13002450980392155</v>
      </c>
      <c r="AE3820" s="113"/>
      <c r="AF3820" s="60"/>
    </row>
    <row r="3821" spans="1:32">
      <c r="A3821" s="99" t="s">
        <v>794</v>
      </c>
      <c r="B3821" s="91">
        <v>16</v>
      </c>
      <c r="C3821" s="21" t="s">
        <v>827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571.20000000000005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775.2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775.2</v>
      </c>
      <c r="AD3821" s="48">
        <f>(ROUND(AC3821-AC3819,1)/AC3819)</f>
        <v>-4.9999999999999996E-2</v>
      </c>
      <c r="AE3821" s="113"/>
      <c r="AF3821" s="60"/>
    </row>
    <row r="3822" spans="1:32">
      <c r="A3822" s="99" t="s">
        <v>795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571.20000000000005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775.2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775.2</v>
      </c>
      <c r="AD3822" s="48">
        <f>(ROUND(AC3822-AC3819,1)/AC3819)</f>
        <v>-4.9999999999999996E-2</v>
      </c>
      <c r="AE3822" s="113"/>
      <c r="AF3822" s="60"/>
    </row>
    <row r="3823" spans="1:32">
      <c r="A3823" s="99" t="s">
        <v>796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571.20000000000005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775.2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775.2</v>
      </c>
      <c r="AD3823" s="48">
        <f>(ROUND(AC3823-AC3819,1)/AC3819)</f>
        <v>-4.9999999999999996E-2</v>
      </c>
      <c r="AE3823" s="113"/>
      <c r="AF3823" s="60"/>
    </row>
    <row r="3824" spans="1:32">
      <c r="A3824" s="99" t="s">
        <v>646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571.20000000000005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775.2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775.2</v>
      </c>
      <c r="AD3824" s="48">
        <f>(ROUND(AC3824-AC3819,1)/AC3819)</f>
        <v>-4.9999999999999996E-2</v>
      </c>
      <c r="AE3824" s="113"/>
      <c r="AF3824" s="60"/>
    </row>
    <row r="3825" spans="1:32">
      <c r="A3825" s="99" t="s">
        <v>587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276.471</v>
      </c>
      <c r="T3825" s="14">
        <f>(O3825/100)*(K3825*$K$9)</f>
        <v>448.56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342.77100000000002</v>
      </c>
      <c r="Y3825" s="14">
        <f t="shared" si="1222"/>
        <v>616.55999999999995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959.3</v>
      </c>
      <c r="AD3825" s="48">
        <f>(ROUND(AC3825-AC3819,1)/AC3819)</f>
        <v>0.17561274509803923</v>
      </c>
      <c r="AE3825" s="113"/>
      <c r="AF3825" s="60"/>
    </row>
    <row r="3826" spans="1:32">
      <c r="A3826" s="99" t="s">
        <v>822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333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0</v>
      </c>
      <c r="T3826" s="14">
        <f>(O3826/100)*(K3826*$J$10)</f>
        <v>0</v>
      </c>
      <c r="U3826" s="14">
        <f>(P3826/100)*(K3826*$K$10)+(P3826/100)*(L3826*$L$10)</f>
        <v>0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66.3</v>
      </c>
      <c r="Y3826" s="14">
        <f t="shared" si="1222"/>
        <v>0</v>
      </c>
      <c r="Z3826" s="14">
        <f t="shared" si="1223"/>
        <v>333</v>
      </c>
      <c r="AA3826" s="14">
        <f t="shared" si="1224"/>
        <v>0</v>
      </c>
      <c r="AB3826" s="14">
        <f t="shared" si="1225"/>
        <v>0</v>
      </c>
      <c r="AC3826" s="15">
        <f t="shared" si="1220"/>
        <v>399.3</v>
      </c>
      <c r="AD3826" s="48">
        <f>(ROUND(AC3826-AC3819,1)/AC3819)</f>
        <v>-0.51066176470588232</v>
      </c>
      <c r="AE3826" s="113"/>
      <c r="AF3826" s="60"/>
    </row>
    <row r="3827" spans="1:32">
      <c r="A3827" s="99" t="s">
        <v>823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99.449999999999989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633.59999999999991</v>
      </c>
      <c r="W3827" s="14">
        <f>(R3827/100)*(K3827*$K$11)+(R3827/100)*(L3827*$L$11)</f>
        <v>0</v>
      </c>
      <c r="X3827" s="14">
        <f t="shared" si="1221"/>
        <v>165.75</v>
      </c>
      <c r="Y3827" s="14">
        <f t="shared" si="1222"/>
        <v>0</v>
      </c>
      <c r="Z3827" s="14">
        <f t="shared" si="1223"/>
        <v>0</v>
      </c>
      <c r="AA3827" s="14">
        <f t="shared" si="1224"/>
        <v>798.59999999999991</v>
      </c>
      <c r="AB3827" s="14">
        <f t="shared" si="1225"/>
        <v>0</v>
      </c>
      <c r="AC3827" s="15">
        <f t="shared" si="1220"/>
        <v>964.4</v>
      </c>
      <c r="AD3827" s="48">
        <f>(ROUND(AC3827-AC3819,1)/AC3819)</f>
        <v>0.18186274509803924</v>
      </c>
      <c r="AE3827" s="113"/>
      <c r="AF3827" s="60"/>
    </row>
    <row r="3828" spans="1:32">
      <c r="A3828" s="99" t="s">
        <v>824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203.87249999999997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524.47500000000002</v>
      </c>
      <c r="X3828" s="14">
        <f t="shared" si="1221"/>
        <v>270.17249999999996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690.97500000000002</v>
      </c>
      <c r="AC3828" s="15">
        <f t="shared" si="1220"/>
        <v>961.1</v>
      </c>
      <c r="AD3828" s="48">
        <f>(ROUND(AC3828-AC3819,1)/AC3819)</f>
        <v>0.1778186274509804</v>
      </c>
      <c r="AE3828" s="113"/>
      <c r="AF3828" s="60"/>
    </row>
    <row r="3829" spans="1:32">
      <c r="A3829" s="99" t="s">
        <v>825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596.70000000000005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749.7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749.7</v>
      </c>
      <c r="AD3829" s="48">
        <f>(ROUND(AC3829-AC3819,1)/AC3819)</f>
        <v>-8.1250000000000003E-2</v>
      </c>
      <c r="AE3829" s="113"/>
      <c r="AF3829" s="60"/>
    </row>
    <row r="3830" spans="1:32">
      <c r="A3830" s="99" t="s">
        <v>826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782.46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971.46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971.5</v>
      </c>
      <c r="AD3830" s="48">
        <f>(ROUND(AC3830-AC3819,1)/AC3819)</f>
        <v>0.19056372549019607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782.46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971.46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971.5</v>
      </c>
      <c r="AD3831" s="48">
        <f>(ROUND(AC3831-AC3819,1)/AC3819)</f>
        <v>0.19056372549019607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775.2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938.40000000000009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938.4</v>
      </c>
      <c r="AD3832" s="48">
        <f>(ROUND(AC3832-AC3819,1)/AC3819)</f>
        <v>0.15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640.55999999999995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803.76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803.8</v>
      </c>
      <c r="AD3833" s="48">
        <f>(ROUND(AC3833-AC3819,1)/AC3819)</f>
        <v>-1.4950980392156862E-2</v>
      </c>
      <c r="AE3833" s="113"/>
      <c r="AF3833" s="60"/>
    </row>
    <row r="3834" spans="1:32">
      <c r="A3834" s="106" t="s">
        <v>0</v>
      </c>
      <c r="B3834" s="92" t="s">
        <v>536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518.4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710.4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790.4</v>
      </c>
      <c r="AD3834" s="58"/>
      <c r="AE3834" s="113" t="s">
        <v>792</v>
      </c>
      <c r="AF3834" s="60"/>
    </row>
    <row r="3835" spans="1:32">
      <c r="A3835" s="99" t="s">
        <v>793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672.00000000000011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825.60000000000014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889.6</v>
      </c>
      <c r="AD3835" s="48">
        <f>(ROUND(AC3835-AC3834,1)/AC3834)</f>
        <v>0.12550607287449395</v>
      </c>
      <c r="AE3835" s="113"/>
      <c r="AF3835" s="60"/>
    </row>
    <row r="3836" spans="1:32">
      <c r="A3836" s="99" t="s">
        <v>794</v>
      </c>
      <c r="B3836" s="93">
        <v>20</v>
      </c>
      <c r="C3836" s="21" t="s">
        <v>827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483.84000000000003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675.84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755.8</v>
      </c>
      <c r="AD3836" s="48">
        <f>(ROUND(AC3836-AC3834,1)/AC3834)</f>
        <v>-4.37753036437247E-2</v>
      </c>
      <c r="AE3836" s="113"/>
      <c r="AF3836" s="60"/>
    </row>
    <row r="3837" spans="1:32">
      <c r="A3837" s="99" t="s">
        <v>795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483.84000000000003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675.84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755.8</v>
      </c>
      <c r="AD3837" s="48">
        <f>(ROUND(AC3837-AC3834,1)/AC3834)</f>
        <v>-4.37753036437247E-2</v>
      </c>
      <c r="AE3837" s="113"/>
      <c r="AF3837" s="60"/>
    </row>
    <row r="3838" spans="1:32">
      <c r="A3838" s="99" t="s">
        <v>796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483.84000000000003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675.84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755.8</v>
      </c>
      <c r="AD3838" s="48">
        <f>(ROUND(AC3838-AC3834,1)/AC3834)</f>
        <v>-4.37753036437247E-2</v>
      </c>
      <c r="AE3838" s="113"/>
      <c r="AF3838" s="60"/>
    </row>
    <row r="3839" spans="1:32">
      <c r="A3839" s="99" t="s">
        <v>646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483.84000000000003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675.84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755.8</v>
      </c>
      <c r="AD3839" s="48">
        <f>(ROUND(AC3839-AC3834,1)/AC3834)</f>
        <v>-4.37753036437247E-2</v>
      </c>
      <c r="AE3839" s="113"/>
      <c r="AF3839" s="60"/>
    </row>
    <row r="3840" spans="1:32">
      <c r="A3840" s="99" t="s">
        <v>587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168.48000000000002</v>
      </c>
      <c r="T3840" s="14">
        <f>(O3840/100)*(K3840*$K$9)</f>
        <v>583.20000000000005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230.88000000000002</v>
      </c>
      <c r="Y3840" s="14">
        <f t="shared" si="1227"/>
        <v>745.2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976.1</v>
      </c>
      <c r="AD3840" s="48">
        <f>(ROUND(AC3840-AC3834,1)/AC3834)</f>
        <v>0.23494433198380565</v>
      </c>
      <c r="AE3840" s="113"/>
      <c r="AF3840" s="60"/>
    </row>
    <row r="3841" spans="1:32">
      <c r="A3841" s="99" t="s">
        <v>822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324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0</v>
      </c>
      <c r="T3841" s="14">
        <f>(O3841/100)*(K3841*$J$10)</f>
        <v>0</v>
      </c>
      <c r="U3841" s="14">
        <f>(P3841/100)*(K3841*$K$10)+(P3841/100)*(L3841*$L$10)</f>
        <v>0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62.400000000000006</v>
      </c>
      <c r="Y3841" s="14">
        <f t="shared" si="1227"/>
        <v>0</v>
      </c>
      <c r="Z3841" s="14">
        <f t="shared" si="1228"/>
        <v>324</v>
      </c>
      <c r="AA3841" s="14">
        <f t="shared" si="1229"/>
        <v>0</v>
      </c>
      <c r="AB3841" s="14">
        <f t="shared" si="1231"/>
        <v>0</v>
      </c>
      <c r="AC3841" s="15">
        <f t="shared" si="1230"/>
        <v>386.4</v>
      </c>
      <c r="AD3841" s="48">
        <f>(ROUND(AC3841-AC3834,1)/AC3834)</f>
        <v>-0.51113360323886636</v>
      </c>
      <c r="AE3841" s="113"/>
      <c r="AF3841" s="60"/>
    </row>
    <row r="3842" spans="1:32">
      <c r="A3842" s="99" t="s">
        <v>823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168.48000000000002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631.80000000000007</v>
      </c>
      <c r="W3842" s="14">
        <f>(R3842/100)*(K3842*$K$11)+(R3842/100)*(L3842*$L$11)</f>
        <v>0</v>
      </c>
      <c r="X3842" s="14">
        <f t="shared" si="1226"/>
        <v>230.88000000000002</v>
      </c>
      <c r="Y3842" s="14">
        <f t="shared" si="1227"/>
        <v>0</v>
      </c>
      <c r="Z3842" s="14">
        <f t="shared" si="1228"/>
        <v>0</v>
      </c>
      <c r="AA3842" s="14">
        <f t="shared" si="1229"/>
        <v>793.80000000000007</v>
      </c>
      <c r="AB3842" s="14">
        <f t="shared" si="1231"/>
        <v>0</v>
      </c>
      <c r="AC3842" s="15">
        <f t="shared" si="1230"/>
        <v>1024.7</v>
      </c>
      <c r="AD3842" s="48">
        <f>(ROUND(AC3842-AC3834,1)/AC3834)</f>
        <v>0.29643218623481782</v>
      </c>
      <c r="AE3842" s="113"/>
      <c r="AF3842" s="60"/>
    </row>
    <row r="3843" spans="1:32">
      <c r="A3843" s="99" t="s">
        <v>824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168.48000000000002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583.20000000000005</v>
      </c>
      <c r="X3843" s="14">
        <f t="shared" si="1226"/>
        <v>230.88000000000002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745.2</v>
      </c>
      <c r="AC3843" s="15">
        <f t="shared" si="1230"/>
        <v>976.1</v>
      </c>
      <c r="AD3843" s="48">
        <f>(ROUND(AC3843-AC3834,1)/AC3834)</f>
        <v>0.23494433198380565</v>
      </c>
      <c r="AE3843" s="113"/>
      <c r="AF3843" s="60"/>
    </row>
    <row r="3844" spans="1:32">
      <c r="A3844" s="99" t="s">
        <v>825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648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108</v>
      </c>
      <c r="W3844" s="14">
        <f>(R3844/100)*(K3844*$K$13)+(R3844/100)*(L3844*$L$13)+(R3844/100)*(M3844*$M$13)</f>
        <v>0</v>
      </c>
      <c r="X3844" s="14">
        <f>N3844+S3844</f>
        <v>792</v>
      </c>
      <c r="Y3844" s="14">
        <f t="shared" si="1227"/>
        <v>0</v>
      </c>
      <c r="Z3844" s="14">
        <f t="shared" si="1228"/>
        <v>0</v>
      </c>
      <c r="AA3844" s="14">
        <f t="shared" si="1229"/>
        <v>168</v>
      </c>
      <c r="AB3844" s="14">
        <f t="shared" si="1231"/>
        <v>0</v>
      </c>
      <c r="AC3844" s="15">
        <f t="shared" si="1230"/>
        <v>960</v>
      </c>
      <c r="AD3844" s="48">
        <f>(ROUND(AC3844-AC3834,1)/AC3834)</f>
        <v>0.2145748987854251</v>
      </c>
      <c r="AE3844" s="113"/>
      <c r="AF3844" s="60"/>
    </row>
    <row r="3845" spans="1:32">
      <c r="A3845" s="99" t="s">
        <v>826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841.5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1006.5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1006.5</v>
      </c>
      <c r="AD3845" s="48">
        <f>(ROUND(AC3845-AC3834,1)/AC3834)</f>
        <v>0.27340587044534415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841.5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1006.5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1006.5</v>
      </c>
      <c r="AD3846" s="48">
        <f>(ROUND(AC3846-AC3834,1)/AC3834)</f>
        <v>0.27340587044534415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668.1600000000002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821.76000000000022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885.8</v>
      </c>
      <c r="AD3847" s="48">
        <f>(ROUND(AC3847-AC3834,1)/AC3834)</f>
        <v>0.12069838056680163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506.88000000000011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660.48000000000013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724.5</v>
      </c>
      <c r="AD3848" s="48">
        <f>(ROUND(AC3848-AC3834,1)/AC3834)</f>
        <v>-8.33755060728745E-2</v>
      </c>
      <c r="AE3848" s="113"/>
      <c r="AF3848" s="60"/>
    </row>
    <row r="3849" spans="1:32">
      <c r="A3849" s="106" t="s">
        <v>0</v>
      </c>
      <c r="B3849" s="90" t="s">
        <v>552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556.79999999999995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788.8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788.8</v>
      </c>
      <c r="AD3849" s="58"/>
      <c r="AE3849" s="113" t="s">
        <v>792</v>
      </c>
      <c r="AF3849" s="60"/>
    </row>
    <row r="3850" spans="1:32">
      <c r="A3850" s="99" t="s">
        <v>793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779.5200000000001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965.12000000000012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965.1</v>
      </c>
      <c r="AD3850" s="48">
        <f>(ROUND(AC3850-AC3849,1)/AC3849)</f>
        <v>0.22350405679513188</v>
      </c>
      <c r="AE3850" s="113"/>
      <c r="AF3850" s="60"/>
    </row>
    <row r="3851" spans="1:32">
      <c r="A3851" s="99" t="s">
        <v>794</v>
      </c>
      <c r="B3851" s="91">
        <v>16</v>
      </c>
      <c r="C3851" s="21" t="s">
        <v>827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519.67999999999995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751.68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751.7</v>
      </c>
      <c r="AD3851" s="48">
        <f>(ROUND(AC3851-AC3849,1)/AC3849)</f>
        <v>-4.7033468559837734E-2</v>
      </c>
      <c r="AE3851" s="113"/>
      <c r="AF3851" s="60"/>
    </row>
    <row r="3852" spans="1:32">
      <c r="A3852" s="99" t="s">
        <v>795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519.67999999999995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751.68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751.7</v>
      </c>
      <c r="AD3852" s="48">
        <f>(ROUND(AC3852-AC3849,1)/AC3849)</f>
        <v>-4.7033468559837734E-2</v>
      </c>
      <c r="AE3852" s="113"/>
      <c r="AF3852" s="60"/>
    </row>
    <row r="3853" spans="1:32">
      <c r="A3853" s="99" t="s">
        <v>796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519.67999999999995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751.68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751.7</v>
      </c>
      <c r="AD3853" s="48">
        <f>(ROUND(AC3853-AC3849,1)/AC3849)</f>
        <v>-4.7033468559837734E-2</v>
      </c>
      <c r="AE3853" s="113"/>
      <c r="AF3853" s="60"/>
    </row>
    <row r="3854" spans="1:32">
      <c r="A3854" s="99" t="s">
        <v>646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519.67999999999995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751.68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751.7</v>
      </c>
      <c r="AD3854" s="48">
        <f>(ROUND(AC3854-AC3849,1)/AC3849)</f>
        <v>-4.7033468559837734E-2</v>
      </c>
      <c r="AE3854" s="113"/>
      <c r="AF3854" s="60"/>
    </row>
    <row r="3855" spans="1:32">
      <c r="A3855" s="99" t="s">
        <v>587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180.96</v>
      </c>
      <c r="T3855" s="14">
        <f>(O3855/100)*(K3855*$K$9)</f>
        <v>489.59999999999997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256.36</v>
      </c>
      <c r="Y3855" s="14">
        <f t="shared" si="1233"/>
        <v>681.59999999999991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938</v>
      </c>
      <c r="AD3855" s="48">
        <f>(ROUND(AC3855-AC3849,1)/AC3849)</f>
        <v>0.18914807302231237</v>
      </c>
      <c r="AE3855" s="113"/>
      <c r="AF3855" s="60"/>
    </row>
    <row r="3856" spans="1:32">
      <c r="A3856" s="99" t="s">
        <v>822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384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0</v>
      </c>
      <c r="T3856" s="14">
        <f>(O3856/100)*(K3856*$J$10)</f>
        <v>0</v>
      </c>
      <c r="U3856" s="14">
        <f>(P3856/100)*(K3856*$K$10)+(P3856/100)*(L3856*$L$10)</f>
        <v>0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75.400000000000006</v>
      </c>
      <c r="Y3856" s="14">
        <f t="shared" si="1233"/>
        <v>0</v>
      </c>
      <c r="Z3856" s="14">
        <f t="shared" si="1234"/>
        <v>384</v>
      </c>
      <c r="AA3856" s="14">
        <f t="shared" si="1235"/>
        <v>0</v>
      </c>
      <c r="AB3856" s="14">
        <f t="shared" si="1237"/>
        <v>0</v>
      </c>
      <c r="AC3856" s="15">
        <f t="shared" si="1236"/>
        <v>459.4</v>
      </c>
      <c r="AD3856" s="48">
        <f>(ROUND(AC3856-AC3849,1)/AC3849)</f>
        <v>-0.41759634888438135</v>
      </c>
      <c r="AE3856" s="113"/>
      <c r="AF3856" s="60"/>
    </row>
    <row r="3857" spans="1:32">
      <c r="A3857" s="99" t="s">
        <v>823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180.96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489.59999999999997</v>
      </c>
      <c r="W3857" s="14">
        <f>(R3857/100)*(K3857*$K$11)+(R3857/100)*(L3857*$L$11)</f>
        <v>0</v>
      </c>
      <c r="X3857" s="14">
        <f t="shared" si="1232"/>
        <v>256.36</v>
      </c>
      <c r="Y3857" s="14">
        <f t="shared" si="1233"/>
        <v>0</v>
      </c>
      <c r="Z3857" s="14">
        <f t="shared" si="1234"/>
        <v>0</v>
      </c>
      <c r="AA3857" s="14">
        <f t="shared" si="1235"/>
        <v>681.59999999999991</v>
      </c>
      <c r="AB3857" s="14">
        <f t="shared" si="1237"/>
        <v>0</v>
      </c>
      <c r="AC3857" s="15">
        <f t="shared" si="1236"/>
        <v>938</v>
      </c>
      <c r="AD3857" s="48">
        <f>(ROUND(AC3857-AC3849,1)/AC3849)</f>
        <v>0.18914807302231237</v>
      </c>
      <c r="AE3857" s="113"/>
      <c r="AF3857" s="60"/>
    </row>
    <row r="3858" spans="1:32">
      <c r="A3858" s="99" t="s">
        <v>824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180.96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489.59999999999997</v>
      </c>
      <c r="X3858" s="14">
        <f t="shared" si="1232"/>
        <v>256.36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681.59999999999991</v>
      </c>
      <c r="AC3858" s="15">
        <f t="shared" si="1236"/>
        <v>938</v>
      </c>
      <c r="AD3858" s="48">
        <f>(ROUND(AC3858-AC3849,1)/AC3849)</f>
        <v>0.18914807302231237</v>
      </c>
      <c r="AE3858" s="113"/>
      <c r="AF3858" s="60"/>
    </row>
    <row r="3859" spans="1:32">
      <c r="A3859" s="99" t="s">
        <v>825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783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957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957</v>
      </c>
      <c r="AD3859" s="48">
        <f>(ROUND(AC3859-AC3849,1)/AC3849)</f>
        <v>0.21323529411764705</v>
      </c>
      <c r="AE3859" s="113"/>
      <c r="AF3859" s="60"/>
    </row>
    <row r="3860" spans="1:32">
      <c r="A3860" s="99" t="s">
        <v>826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783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957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957</v>
      </c>
      <c r="AD3860" s="48">
        <f>(ROUND(AC3860-AC3849,1)/AC3849)</f>
        <v>0.21323529411764705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783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957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957</v>
      </c>
      <c r="AD3861" s="48">
        <f>(ROUND(AC3861-AC3849,1)/AC3849)</f>
        <v>0.21323529411764705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617.12000000000012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802.72000000000014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802.7</v>
      </c>
      <c r="AD3862" s="48">
        <f>(ROUND(AC3862-AC3849,1)/AC3849)</f>
        <v>1.7621703853955378E-2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617.12000000000012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802.72000000000014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802.7</v>
      </c>
      <c r="AD3863" s="48">
        <f>(ROUND(AC3863-AC3849,1)/AC3849)</f>
        <v>1.7621703853955378E-2</v>
      </c>
      <c r="AE3863" s="113"/>
      <c r="AF3863" s="60"/>
    </row>
    <row r="3864" spans="1:32">
      <c r="A3864" s="106" t="s">
        <v>0</v>
      </c>
      <c r="B3864" s="92" t="s">
        <v>554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399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108</v>
      </c>
      <c r="W3864" s="52">
        <f>(R3864/100)*(K3864*$K$3)+(R3864/100)*(L3864*$L$3)</f>
        <v>0</v>
      </c>
      <c r="X3864" s="52">
        <f t="shared" si="1226"/>
        <v>589</v>
      </c>
      <c r="Y3864" s="52">
        <f t="shared" si="1227"/>
        <v>0</v>
      </c>
      <c r="Z3864" s="52">
        <f t="shared" si="1228"/>
        <v>0</v>
      </c>
      <c r="AA3864" s="52">
        <f t="shared" si="1229"/>
        <v>198</v>
      </c>
      <c r="AB3864" s="52">
        <f>R3864+W3864</f>
        <v>0</v>
      </c>
      <c r="AC3864" s="53">
        <f>ROUND(X3864+Y3864+Z3864+AA3864+AB3864,1)</f>
        <v>787</v>
      </c>
      <c r="AD3864" s="58"/>
      <c r="AE3864" s="113" t="s">
        <v>792</v>
      </c>
      <c r="AF3864" s="60"/>
    </row>
    <row r="3865" spans="1:32">
      <c r="A3865" s="99" t="s">
        <v>793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585.20000000000005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86.399999999999991</v>
      </c>
      <c r="W3865" s="14">
        <f>(R3865/100)*(K3865*$K$4)+(R3865/100)*(L3865*$L$4)</f>
        <v>0</v>
      </c>
      <c r="X3865" s="14">
        <f t="shared" si="1226"/>
        <v>737.2</v>
      </c>
      <c r="Y3865" s="14">
        <f t="shared" si="1227"/>
        <v>0</v>
      </c>
      <c r="Z3865" s="14">
        <f t="shared" si="1228"/>
        <v>0</v>
      </c>
      <c r="AA3865" s="14">
        <f t="shared" si="1229"/>
        <v>158.39999999999998</v>
      </c>
      <c r="AB3865" s="14">
        <f>R3865+W3865</f>
        <v>0</v>
      </c>
      <c r="AC3865" s="15">
        <f>ROUND(X3865+Y3865+Z3865+AA3865+AB3865,1)</f>
        <v>895.6</v>
      </c>
      <c r="AD3865" s="48">
        <f>(ROUND(AC3865-AC3864,1)/AC3864)</f>
        <v>0.13799237611181703</v>
      </c>
      <c r="AE3865" s="113"/>
      <c r="AF3865" s="60"/>
    </row>
    <row r="3866" spans="1:32">
      <c r="A3866" s="99" t="s">
        <v>794</v>
      </c>
      <c r="B3866" s="93">
        <v>20</v>
      </c>
      <c r="C3866" s="21" t="s">
        <v>827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372.4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100.8</v>
      </c>
      <c r="W3866" s="14">
        <f>(R3866/100)*(K3866*$K$5)+(R3866/100)*(L3866*$L$5)</f>
        <v>0</v>
      </c>
      <c r="X3866" s="14">
        <f t="shared" si="1226"/>
        <v>562.4</v>
      </c>
      <c r="Y3866" s="14">
        <f t="shared" si="1227"/>
        <v>0</v>
      </c>
      <c r="Z3866" s="14">
        <f t="shared" si="1228"/>
        <v>0</v>
      </c>
      <c r="AA3866" s="14">
        <f t="shared" si="1229"/>
        <v>190.8</v>
      </c>
      <c r="AB3866" s="14">
        <f>R3866+W3866</f>
        <v>0</v>
      </c>
      <c r="AC3866" s="15">
        <f t="shared" ref="AC3866:AC3878" si="1238">ROUND(X3866+Y3866+Z3866+AA3866+AB3866,1)</f>
        <v>753.2</v>
      </c>
      <c r="AD3866" s="48">
        <f>(ROUND(AC3866-AC3864,1)/AC3864)</f>
        <v>-4.2947903430749682E-2</v>
      </c>
      <c r="AE3866" s="113"/>
      <c r="AF3866" s="60"/>
    </row>
    <row r="3867" spans="1:32">
      <c r="A3867" s="99" t="s">
        <v>795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372.4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100.8</v>
      </c>
      <c r="W3867" s="14">
        <f>(R3867/100)*(K3867*$K$6)+(R3867/100)*(L3867*$L$6)</f>
        <v>0</v>
      </c>
      <c r="X3867" s="14">
        <f t="shared" si="1226"/>
        <v>562.4</v>
      </c>
      <c r="Y3867" s="14">
        <f t="shared" si="1227"/>
        <v>0</v>
      </c>
      <c r="Z3867" s="14">
        <f t="shared" si="1228"/>
        <v>0</v>
      </c>
      <c r="AA3867" s="14">
        <f t="shared" si="1229"/>
        <v>190.8</v>
      </c>
      <c r="AB3867" s="14">
        <f t="shared" ref="AB3867:AB3878" si="1239">R3867+W3867</f>
        <v>0</v>
      </c>
      <c r="AC3867" s="15">
        <f t="shared" si="1238"/>
        <v>753.2</v>
      </c>
      <c r="AD3867" s="48">
        <f>(ROUND(AC3867-AC3864,1)/AC3864)</f>
        <v>-4.2947903430749682E-2</v>
      </c>
      <c r="AE3867" s="113"/>
      <c r="AF3867" s="60"/>
    </row>
    <row r="3868" spans="1:32">
      <c r="A3868" s="99" t="s">
        <v>796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372.4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100.8</v>
      </c>
      <c r="W3868" s="14">
        <f>(R3868/100)*(K3868*$K$7)+(R3868/100)*(L3868*$L$7)</f>
        <v>0</v>
      </c>
      <c r="X3868" s="14">
        <f t="shared" si="1226"/>
        <v>562.4</v>
      </c>
      <c r="Y3868" s="14">
        <f t="shared" si="1227"/>
        <v>0</v>
      </c>
      <c r="Z3868" s="14">
        <f t="shared" si="1228"/>
        <v>0</v>
      </c>
      <c r="AA3868" s="14">
        <f t="shared" si="1229"/>
        <v>190.8</v>
      </c>
      <c r="AB3868" s="14">
        <f t="shared" si="1239"/>
        <v>0</v>
      </c>
      <c r="AC3868" s="15">
        <f t="shared" si="1238"/>
        <v>753.2</v>
      </c>
      <c r="AD3868" s="48">
        <f>(ROUND(AC3868-AC3864,1)/AC3864)</f>
        <v>-4.2947903430749682E-2</v>
      </c>
      <c r="AE3868" s="113"/>
      <c r="AF3868" s="60"/>
    </row>
    <row r="3869" spans="1:32">
      <c r="A3869" s="99" t="s">
        <v>646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372.4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100.8</v>
      </c>
      <c r="W3869" s="14">
        <f>(R3869/100)*(K3869*$K$8)+(R3869/100)*(L3869*$L$8)</f>
        <v>0</v>
      </c>
      <c r="X3869" s="14">
        <f t="shared" si="1226"/>
        <v>562.4</v>
      </c>
      <c r="Y3869" s="14">
        <f t="shared" si="1227"/>
        <v>0</v>
      </c>
      <c r="Z3869" s="14">
        <f t="shared" si="1228"/>
        <v>0</v>
      </c>
      <c r="AA3869" s="14">
        <f t="shared" si="1229"/>
        <v>190.8</v>
      </c>
      <c r="AB3869" s="14">
        <f t="shared" si="1239"/>
        <v>0</v>
      </c>
      <c r="AC3869" s="15">
        <f t="shared" si="1238"/>
        <v>753.2</v>
      </c>
      <c r="AD3869" s="48">
        <f>(ROUND(AC3869-AC3864,1)/AC3864)</f>
        <v>-4.2947903430749682E-2</v>
      </c>
      <c r="AE3869" s="113"/>
      <c r="AF3869" s="60"/>
    </row>
    <row r="3870" spans="1:32">
      <c r="A3870" s="99" t="s">
        <v>587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131.04000000000002</v>
      </c>
      <c r="T3870" s="14">
        <f>(O3870/100)*(K3870*$K$9)</f>
        <v>558.9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193.44000000000003</v>
      </c>
      <c r="Y3870" s="14">
        <f t="shared" si="1227"/>
        <v>765.9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959.3</v>
      </c>
      <c r="AD3870" s="48">
        <f>(ROUND(AC3870-AC3864,1)/AC3864)</f>
        <v>0.21893265565438375</v>
      </c>
      <c r="AE3870" s="113"/>
      <c r="AF3870" s="60"/>
    </row>
    <row r="3871" spans="1:32">
      <c r="A3871" s="99" t="s">
        <v>822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414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0</v>
      </c>
      <c r="T3871" s="14">
        <f>(O3871/100)*(K3871*$J$10)</f>
        <v>0</v>
      </c>
      <c r="U3871" s="14">
        <f>(P3871/100)*(K3871*$K$10)+(P3871/100)*(L3871*$L$10)</f>
        <v>0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62.400000000000006</v>
      </c>
      <c r="Y3871" s="14">
        <f t="shared" si="1227"/>
        <v>0</v>
      </c>
      <c r="Z3871" s="14">
        <f t="shared" si="1228"/>
        <v>414</v>
      </c>
      <c r="AA3871" s="14">
        <f t="shared" si="1229"/>
        <v>0</v>
      </c>
      <c r="AB3871" s="14">
        <f t="shared" si="1239"/>
        <v>0</v>
      </c>
      <c r="AC3871" s="15">
        <f t="shared" si="1238"/>
        <v>476.4</v>
      </c>
      <c r="AD3871" s="48">
        <f>(ROUND(AC3871-AC3864,1)/AC3864)</f>
        <v>-0.39466327827191872</v>
      </c>
      <c r="AE3871" s="113"/>
      <c r="AF3871" s="60"/>
    </row>
    <row r="3872" spans="1:32">
      <c r="A3872" s="99" t="s">
        <v>823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131.04000000000002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621</v>
      </c>
      <c r="W3872" s="14">
        <f>(R3872/100)*(K3872*$K$11)+(R3872/100)*(L3872*$L$11)</f>
        <v>0</v>
      </c>
      <c r="X3872" s="14">
        <f t="shared" si="1226"/>
        <v>193.44000000000003</v>
      </c>
      <c r="Y3872" s="14">
        <f t="shared" si="1227"/>
        <v>0</v>
      </c>
      <c r="Z3872" s="14">
        <f t="shared" si="1228"/>
        <v>0</v>
      </c>
      <c r="AA3872" s="14">
        <f t="shared" si="1229"/>
        <v>828</v>
      </c>
      <c r="AB3872" s="14">
        <f t="shared" si="1239"/>
        <v>0</v>
      </c>
      <c r="AC3872" s="15">
        <f t="shared" si="1238"/>
        <v>1021.4</v>
      </c>
      <c r="AD3872" s="48">
        <f>(ROUND(AC3872-AC3864,1)/AC3864)</f>
        <v>0.29783989834815755</v>
      </c>
      <c r="AE3872" s="113"/>
      <c r="AF3872" s="60"/>
    </row>
    <row r="3873" spans="1:32">
      <c r="A3873" s="99" t="s">
        <v>824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131.04000000000002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558.9</v>
      </c>
      <c r="X3873" s="14">
        <f t="shared" si="1226"/>
        <v>193.44000000000003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765.9</v>
      </c>
      <c r="AC3873" s="15">
        <f t="shared" si="1238"/>
        <v>959.3</v>
      </c>
      <c r="AD3873" s="48">
        <f>(ROUND(AC3873-AC3864,1)/AC3864)</f>
        <v>0.21893265565438375</v>
      </c>
      <c r="AE3873" s="113"/>
      <c r="AF3873" s="60"/>
    </row>
    <row r="3874" spans="1:32">
      <c r="A3874" s="99" t="s">
        <v>825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534.375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192.375</v>
      </c>
      <c r="W3874" s="14">
        <f>(R3874/100)*(K3874*$K$13)+(R3874/100)*(L3874*$L$13)+(R3874/100)*(M3874*$M$13)</f>
        <v>0</v>
      </c>
      <c r="X3874" s="14">
        <f>N3874+S3874</f>
        <v>676.875</v>
      </c>
      <c r="Y3874" s="14">
        <f t="shared" si="1227"/>
        <v>0</v>
      </c>
      <c r="Z3874" s="14">
        <f t="shared" si="1228"/>
        <v>0</v>
      </c>
      <c r="AA3874" s="14">
        <f t="shared" si="1229"/>
        <v>259.875</v>
      </c>
      <c r="AB3874" s="14">
        <f t="shared" si="1239"/>
        <v>0</v>
      </c>
      <c r="AC3874" s="15">
        <f t="shared" si="1238"/>
        <v>936.8</v>
      </c>
      <c r="AD3874" s="48">
        <f>(ROUND(AC3874-AC3864,1)/AC3864)</f>
        <v>0.19034307496823383</v>
      </c>
      <c r="AE3874" s="113"/>
      <c r="AF3874" s="60"/>
    </row>
    <row r="3875" spans="1:32">
      <c r="A3875" s="99" t="s">
        <v>826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841.5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1006.5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1006.5</v>
      </c>
      <c r="AD3875" s="48">
        <f>(ROUND(AC3875-AC3864,1)/AC3864)</f>
        <v>0.27890724269377382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841.5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1006.5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1006.5</v>
      </c>
      <c r="AD3876" s="48">
        <f>(ROUND(AC3876-AC3864,1)/AC3864)</f>
        <v>0.27890724269377382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577.6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86.399999999999991</v>
      </c>
      <c r="W3877" s="14">
        <f>(R3877/100)*(K3877*$K$16)+(R3877/100)*(L3877*$L$16)</f>
        <v>0</v>
      </c>
      <c r="X3877" s="14">
        <f t="shared" si="1226"/>
        <v>729.6</v>
      </c>
      <c r="Y3877" s="14">
        <f t="shared" si="1227"/>
        <v>0</v>
      </c>
      <c r="Z3877" s="14">
        <f t="shared" si="1228"/>
        <v>0</v>
      </c>
      <c r="AA3877" s="14">
        <f t="shared" si="1229"/>
        <v>158.39999999999998</v>
      </c>
      <c r="AB3877" s="14">
        <f t="shared" si="1239"/>
        <v>0</v>
      </c>
      <c r="AC3877" s="15">
        <f t="shared" si="1238"/>
        <v>888</v>
      </c>
      <c r="AD3877" s="48">
        <f>(ROUND(AC3877-AC3864,1)/AC3864)</f>
        <v>0.12833545108005082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486.4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86.399999999999991</v>
      </c>
      <c r="W3878" s="14">
        <f>(R3878/100)*(K3878*$K$17)+(R3878/100)*(L3878*$L$17)</f>
        <v>0</v>
      </c>
      <c r="X3878" s="14">
        <f t="shared" si="1226"/>
        <v>638.4</v>
      </c>
      <c r="Y3878" s="14">
        <f t="shared" si="1227"/>
        <v>0</v>
      </c>
      <c r="Z3878" s="14">
        <f t="shared" si="1228"/>
        <v>0</v>
      </c>
      <c r="AA3878" s="14">
        <f t="shared" si="1229"/>
        <v>158.39999999999998</v>
      </c>
      <c r="AB3878" s="14">
        <f t="shared" si="1239"/>
        <v>0</v>
      </c>
      <c r="AC3878" s="15">
        <f t="shared" si="1238"/>
        <v>796.8</v>
      </c>
      <c r="AD3878" s="48">
        <f>(ROUND(AC3878-AC3864,1)/AC3864)</f>
        <v>1.2452350698856418E-2</v>
      </c>
      <c r="AE3878" s="113"/>
      <c r="AF3878" s="60"/>
    </row>
    <row r="3879" spans="1:32">
      <c r="A3879" s="106" t="s">
        <v>0</v>
      </c>
      <c r="B3879" s="90" t="s">
        <v>577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633.59999999999991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825.59999999999991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825.6</v>
      </c>
      <c r="AD3879" s="58" t="s">
        <v>329</v>
      </c>
      <c r="AE3879" s="113" t="s">
        <v>792</v>
      </c>
      <c r="AF3879" s="60"/>
    </row>
    <row r="3880" spans="1:32">
      <c r="A3880" s="99" t="s">
        <v>793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794.88000000000011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948.48000000000013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948.5</v>
      </c>
      <c r="AD3880" s="48">
        <f>(ROUND(AC3880-AC3879,1)/AC3879)</f>
        <v>0.14886143410852715</v>
      </c>
      <c r="AE3880" s="113"/>
      <c r="AF3880" s="60"/>
    </row>
    <row r="3881" spans="1:32">
      <c r="A3881" s="99" t="s">
        <v>794</v>
      </c>
      <c r="B3881" s="91">
        <v>16</v>
      </c>
      <c r="C3881" s="21" t="s">
        <v>827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591.36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783.36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783.4</v>
      </c>
      <c r="AD3881" s="48">
        <f>(ROUND(AC3881-AC3879,1)/AC3879)</f>
        <v>-5.1114341085271318E-2</v>
      </c>
      <c r="AE3881" s="113"/>
      <c r="AF3881" s="60"/>
    </row>
    <row r="3882" spans="1:32">
      <c r="A3882" s="99" t="s">
        <v>795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591.36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783.36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783.4</v>
      </c>
      <c r="AD3882" s="48">
        <f>(ROUND(AC3882-AC3879,1)/AC3879)</f>
        <v>-5.1114341085271318E-2</v>
      </c>
      <c r="AE3882" s="113"/>
      <c r="AF3882" s="60"/>
    </row>
    <row r="3883" spans="1:32">
      <c r="A3883" s="99" t="s">
        <v>796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591.36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783.36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783.4</v>
      </c>
      <c r="AD3883" s="48">
        <f>(ROUND(AC3883-AC3879,1)/AC3879)</f>
        <v>-5.1114341085271318E-2</v>
      </c>
      <c r="AE3883" s="113"/>
      <c r="AF3883" s="60"/>
    </row>
    <row r="3884" spans="1:32">
      <c r="A3884" s="99" t="s">
        <v>646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591.36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783.36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783.4</v>
      </c>
      <c r="AD3884" s="48">
        <f>(ROUND(AC3884-AC3879,1)/AC3879)</f>
        <v>-5.1114341085271318E-2</v>
      </c>
      <c r="AE3884" s="113"/>
      <c r="AF3884" s="60"/>
    </row>
    <row r="3885" spans="1:32">
      <c r="A3885" s="99" t="s">
        <v>587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112.32000000000002</v>
      </c>
      <c r="T3885" s="14">
        <f>(O3885/100)*(K3885*$K$9)</f>
        <v>642.6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174.72000000000003</v>
      </c>
      <c r="Y3885" s="14">
        <f t="shared" ref="Y3885:Y3893" si="1243">O3885+T3885</f>
        <v>795.6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970.3</v>
      </c>
      <c r="AD3885" s="48">
        <f>(ROUND(AC3885-AC3879,1)/AC3879)</f>
        <v>0.17526647286821703</v>
      </c>
      <c r="AE3885" s="113"/>
      <c r="AF3885" s="60"/>
    </row>
    <row r="3886" spans="1:32">
      <c r="A3886" s="99" t="s">
        <v>822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306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0</v>
      </c>
      <c r="T3886" s="14">
        <f>(O3886/100)*(K3886*$J$10)</f>
        <v>0</v>
      </c>
      <c r="U3886" s="14">
        <f>(P3886/100)*(K3886*$K$10)+(P3886/100)*(L3886*$L$10)</f>
        <v>0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62.400000000000006</v>
      </c>
      <c r="Y3886" s="14">
        <f t="shared" si="1243"/>
        <v>0</v>
      </c>
      <c r="Z3886" s="14">
        <f t="shared" si="1244"/>
        <v>306</v>
      </c>
      <c r="AA3886" s="14">
        <f t="shared" si="1245"/>
        <v>0</v>
      </c>
      <c r="AB3886" s="14">
        <f t="shared" si="1241"/>
        <v>0</v>
      </c>
      <c r="AC3886" s="15">
        <f t="shared" si="1240"/>
        <v>368.4</v>
      </c>
      <c r="AD3886" s="48">
        <f>(ROUND(AC3886-AC3879,1)/AC3879)</f>
        <v>-0.55377906976744184</v>
      </c>
      <c r="AE3886" s="113"/>
      <c r="AF3886" s="60"/>
    </row>
    <row r="3887" spans="1:32">
      <c r="A3887" s="99" t="s">
        <v>823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112.32000000000002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642.6</v>
      </c>
      <c r="W3887" s="14">
        <f>(R3887/100)*(K3887*$K$11)+(R3887/100)*(L3887*$L$11)</f>
        <v>0</v>
      </c>
      <c r="X3887" s="14">
        <f t="shared" si="1242"/>
        <v>174.72000000000003</v>
      </c>
      <c r="Y3887" s="14">
        <f t="shared" si="1243"/>
        <v>0</v>
      </c>
      <c r="Z3887" s="14">
        <f t="shared" si="1244"/>
        <v>0</v>
      </c>
      <c r="AA3887" s="14">
        <f t="shared" si="1245"/>
        <v>795.6</v>
      </c>
      <c r="AB3887" s="14">
        <f t="shared" si="1241"/>
        <v>0</v>
      </c>
      <c r="AC3887" s="15">
        <f t="shared" si="1240"/>
        <v>970.3</v>
      </c>
      <c r="AD3887" s="48">
        <f>(ROUND(AC3887-AC3879,1)/AC3879)</f>
        <v>0.17526647286821703</v>
      </c>
      <c r="AE3887" s="113"/>
      <c r="AF3887" s="60"/>
    </row>
    <row r="3888" spans="1:32">
      <c r="A3888" s="99" t="s">
        <v>824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112.32000000000002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642.6</v>
      </c>
      <c r="X3888" s="14">
        <f t="shared" si="1242"/>
        <v>174.72000000000003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795.6</v>
      </c>
      <c r="AC3888" s="15">
        <f t="shared" si="1240"/>
        <v>970.3</v>
      </c>
      <c r="AD3888" s="48">
        <f>(ROUND(AC3888-AC3879,1)/AC3879)</f>
        <v>0.17526647286821703</v>
      </c>
      <c r="AE3888" s="113"/>
      <c r="AF3888" s="60"/>
    </row>
    <row r="3889" spans="1:32">
      <c r="A3889" s="99" t="s">
        <v>825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820.8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964.8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964.8</v>
      </c>
      <c r="AD3889" s="48">
        <f>(ROUND(AC3889-AC3879,1)/AC3879)</f>
        <v>0.16860465116279069</v>
      </c>
      <c r="AE3889" s="113"/>
      <c r="AF3889" s="60"/>
    </row>
    <row r="3890" spans="1:32">
      <c r="A3890" s="99" t="s">
        <v>826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820.8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964.8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964.8</v>
      </c>
      <c r="AD3890" s="48">
        <f>(ROUND(AC3890-AC3879,1)/AC3879)</f>
        <v>0.16860465116279069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820.8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964.8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964.8</v>
      </c>
      <c r="AD3891" s="48">
        <f>(ROUND(AC3891-AC3879,1)/AC3879)</f>
        <v>0.16860465116279069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777.21600000000012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930.81600000000014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930.8</v>
      </c>
      <c r="AD3892" s="48">
        <f>(ROUND(AC3892-AC3879,1)/AC3879)</f>
        <v>0.12742248062015504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614.40000000000009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768.00000000000011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768</v>
      </c>
      <c r="AD3893" s="48">
        <f>(ROUND(AC3893-AC3879,1)/AC3879)</f>
        <v>-6.9767441860465115E-2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75</v>
      </c>
      <c r="L3894" s="51">
        <v>0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382.20000000000005</v>
      </c>
      <c r="T3894" s="52">
        <f>(O3894/100)*(K3894*$K$3)</f>
        <v>225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578.20000000000005</v>
      </c>
      <c r="Y3894" s="52">
        <f t="shared" ref="Y3894:Y3923" si="1247">O3894+T3894</f>
        <v>325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903.2</v>
      </c>
      <c r="AD3894" s="58"/>
      <c r="AE3894" s="113" t="s">
        <v>792</v>
      </c>
      <c r="AF3894" s="60"/>
    </row>
    <row r="3895" spans="1:32">
      <c r="A3895" s="99" t="s">
        <v>793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75</v>
      </c>
      <c r="L3895" s="13">
        <v>0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603.68000000000006</v>
      </c>
      <c r="T3895" s="14">
        <f>(O3895/100)*(K3895*$K$4)</f>
        <v>180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760.48</v>
      </c>
      <c r="Y3895" s="14">
        <f t="shared" si="1247"/>
        <v>260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1020.5</v>
      </c>
      <c r="AD3895" s="48">
        <f>(ROUND(AC3895-AC3894,1)/AC3894)</f>
        <v>0.12987156775907882</v>
      </c>
      <c r="AE3895" s="113"/>
      <c r="AF3895" s="60"/>
    </row>
    <row r="3896" spans="1:32">
      <c r="A3896" s="99" t="s">
        <v>794</v>
      </c>
      <c r="B3896" s="93">
        <v>10</v>
      </c>
      <c r="C3896" s="21" t="s">
        <v>827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75</v>
      </c>
      <c r="L3896" s="13">
        <v>0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356.71999999999997</v>
      </c>
      <c r="T3896" s="14">
        <f>(O3896/100)*(K3896*$K$5)</f>
        <v>210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552.72</v>
      </c>
      <c r="Y3896" s="14">
        <f t="shared" si="1247"/>
        <v>310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862.7</v>
      </c>
      <c r="AD3896" s="48">
        <f>(ROUND(AC3896-AC3894,1)/AC3894)</f>
        <v>-4.4840566873339233E-2</v>
      </c>
      <c r="AE3896" s="113"/>
      <c r="AF3896" s="60"/>
    </row>
    <row r="3897" spans="1:32">
      <c r="A3897" s="99" t="s">
        <v>795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75</v>
      </c>
      <c r="L3897" s="13">
        <v>0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356.71999999999997</v>
      </c>
      <c r="T3897" s="14">
        <f>(O3897/100)*(K3897*$K$6)</f>
        <v>210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552.72</v>
      </c>
      <c r="Y3897" s="14">
        <f t="shared" si="1247"/>
        <v>310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862.7</v>
      </c>
      <c r="AD3897" s="48">
        <f>(ROUND(AC3897-AC3894,1)/AC3894)</f>
        <v>-4.4840566873339233E-2</v>
      </c>
      <c r="AE3897" s="113"/>
      <c r="AF3897" s="60"/>
    </row>
    <row r="3898" spans="1:32">
      <c r="A3898" s="99" t="s">
        <v>796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75</v>
      </c>
      <c r="L3898" s="13">
        <v>0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356.71999999999997</v>
      </c>
      <c r="T3898" s="14">
        <f>(O3898/100)*(K3898*$K$7)</f>
        <v>210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552.72</v>
      </c>
      <c r="Y3898" s="14">
        <f t="shared" si="1247"/>
        <v>310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862.7</v>
      </c>
      <c r="AD3898" s="48">
        <f>(ROUND(AC3898-AC3894,1)/AC3894)</f>
        <v>-4.4840566873339233E-2</v>
      </c>
      <c r="AE3898" s="113"/>
      <c r="AF3898" s="60"/>
    </row>
    <row r="3899" spans="1:32">
      <c r="A3899" s="99" t="s">
        <v>646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75</v>
      </c>
      <c r="L3899" s="13">
        <v>0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356.71999999999997</v>
      </c>
      <c r="T3899" s="14">
        <f>(O3899/100)*(K3899*$K$8)</f>
        <v>210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552.72</v>
      </c>
      <c r="Y3899" s="14">
        <f t="shared" si="1247"/>
        <v>310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862.7</v>
      </c>
      <c r="AD3899" s="48">
        <f>(ROUND(AC3899-AC3894,1)/AC3894)</f>
        <v>-4.4840566873339233E-2</v>
      </c>
      <c r="AE3899" s="113"/>
      <c r="AF3899" s="60"/>
    </row>
    <row r="3900" spans="1:32">
      <c r="A3900" s="99" t="s">
        <v>587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75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124.215</v>
      </c>
      <c r="T3900" s="14">
        <f>(O3900/100)*(K3900*$K$9)</f>
        <v>624.375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187.91500000000002</v>
      </c>
      <c r="Y3900" s="14">
        <f t="shared" si="1247"/>
        <v>901.875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1089.8</v>
      </c>
      <c r="AD3900" s="48">
        <f>(ROUND(AC3900-AC3894,1)/AC3894)</f>
        <v>0.20659875996457039</v>
      </c>
      <c r="AE3900" s="113"/>
      <c r="AF3900" s="60"/>
    </row>
    <row r="3901" spans="1:32">
      <c r="A3901" s="99" t="s">
        <v>822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37.5</v>
      </c>
      <c r="L3901" s="13">
        <v>37.5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555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0</v>
      </c>
      <c r="T3901" s="14">
        <f>(O3901/100)*(K3901*$J$10)</f>
        <v>0</v>
      </c>
      <c r="U3901" s="14">
        <f>(P3901/100)*(K3901*$K$10)+(P3901/100)*(L3901*$L$10)</f>
        <v>0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63.7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618.70000000000005</v>
      </c>
      <c r="AD3901" s="48">
        <f>(ROUND(AC3901-AC3894,1)/AC3894)</f>
        <v>-0.3149911426040744</v>
      </c>
      <c r="AE3901" s="113"/>
      <c r="AF3901" s="60"/>
    </row>
    <row r="3902" spans="1:32">
      <c r="A3902" s="99" t="s">
        <v>823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75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124.215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624.375</v>
      </c>
      <c r="W3902" s="14">
        <f>(R3902/100)*(K3902*$K$11)+(R3902/100)*(L3902*$L$11)</f>
        <v>0</v>
      </c>
      <c r="X3902" s="14">
        <f t="shared" si="1246"/>
        <v>187.91500000000002</v>
      </c>
      <c r="Y3902" s="14">
        <f t="shared" si="1247"/>
        <v>0</v>
      </c>
      <c r="Z3902" s="14">
        <f t="shared" si="1248"/>
        <v>0</v>
      </c>
      <c r="AA3902" s="14">
        <f t="shared" si="1249"/>
        <v>901.875</v>
      </c>
      <c r="AB3902" s="14">
        <f t="shared" si="1251"/>
        <v>0</v>
      </c>
      <c r="AC3902" s="15">
        <f t="shared" si="1250"/>
        <v>1089.8</v>
      </c>
      <c r="AD3902" s="48">
        <f>(ROUND(AC3902-AC3894,1)/AC3894)</f>
        <v>0.20659875996457039</v>
      </c>
      <c r="AE3902" s="113"/>
      <c r="AF3902" s="60"/>
    </row>
    <row r="3903" spans="1:32">
      <c r="A3903" s="99" t="s">
        <v>824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37.5</v>
      </c>
      <c r="L3903" s="13">
        <v>37.5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124.215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624.375</v>
      </c>
      <c r="X3903" s="14">
        <f t="shared" si="1246"/>
        <v>187.91500000000002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901.875</v>
      </c>
      <c r="AC3903" s="15">
        <f t="shared" si="1250"/>
        <v>1089.8</v>
      </c>
      <c r="AD3903" s="48">
        <f>(ROUND(AC3903-AC3894,1)/AC3894)</f>
        <v>0.20659875996457039</v>
      </c>
      <c r="AE3903" s="113"/>
      <c r="AF3903" s="60"/>
    </row>
    <row r="3904" spans="1:32">
      <c r="A3904" s="99" t="s">
        <v>825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75</v>
      </c>
      <c r="L3904" s="13">
        <v>0</v>
      </c>
      <c r="M3904" s="13">
        <v>40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614.25</v>
      </c>
      <c r="T3904" s="14">
        <f>(O3904/100)*(K3904*$K$13)+(O3904/100)*(M3904*$M$13)</f>
        <v>258.75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809.25</v>
      </c>
      <c r="Y3904" s="14">
        <f t="shared" si="1247"/>
        <v>333.75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1143</v>
      </c>
      <c r="AD3904" s="48">
        <f>(ROUND(AC3904-AC3894,1)/AC3894)</f>
        <v>0.26550044286979629</v>
      </c>
      <c r="AE3904" s="113"/>
      <c r="AF3904" s="60"/>
    </row>
    <row r="3905" spans="1:32">
      <c r="A3905" s="99" t="s">
        <v>826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75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882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1092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1092</v>
      </c>
      <c r="AD3905" s="48">
        <f>(ROUND(AC3905-AC3894,1)/AC3894)</f>
        <v>0.20903454384410983</v>
      </c>
      <c r="AE3905" s="113"/>
      <c r="AF3905" s="60"/>
    </row>
    <row r="3906" spans="1:32">
      <c r="A3906" s="99"/>
      <c r="B3906" s="93" t="s">
        <v>866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75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882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1092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1092</v>
      </c>
      <c r="AD3906" s="48">
        <f>(ROUND(AC3906-AC3894,1)/AC3894)</f>
        <v>0.20903454384410983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75</v>
      </c>
      <c r="L3907" s="13">
        <v>0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595.84</v>
      </c>
      <c r="T3907" s="14">
        <f>(O3907/100)*(K3907*$K$16)</f>
        <v>180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752.6400000000001</v>
      </c>
      <c r="Y3907" s="14">
        <f t="shared" si="1247"/>
        <v>260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1012.6</v>
      </c>
      <c r="AD3907" s="48">
        <f>(ROUND(AC3907-AC3894,1)/AC3894)</f>
        <v>0.12112488928255093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75</v>
      </c>
      <c r="L3908" s="13">
        <v>0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493.92</v>
      </c>
      <c r="T3908" s="14">
        <f>(O3908/100)*(K3908*$K$17)</f>
        <v>180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650.72</v>
      </c>
      <c r="Y3908" s="14">
        <f t="shared" si="1247"/>
        <v>260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910.7</v>
      </c>
      <c r="AD3908" s="48">
        <f>(ROUND(AC3908-AC3894,1)/AC3894)</f>
        <v>8.3038086802480066E-3</v>
      </c>
      <c r="AE3908" s="113" t="s">
        <v>792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566.4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802.4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802.4</v>
      </c>
      <c r="AD3909" s="58"/>
      <c r="AE3909" s="113"/>
      <c r="AF3909" s="60"/>
    </row>
    <row r="3910" spans="1:32">
      <c r="A3910" s="99" t="s">
        <v>793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792.96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981.76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981.8</v>
      </c>
      <c r="AD3910" s="48">
        <f>(ROUND(AC3910-AC3909,1)/AC3909)</f>
        <v>0.22357926221335994</v>
      </c>
      <c r="AE3910" s="113"/>
      <c r="AF3910" s="60"/>
    </row>
    <row r="3911" spans="1:32">
      <c r="A3911" s="99" t="s">
        <v>794</v>
      </c>
      <c r="B3911" s="91">
        <v>15</v>
      </c>
      <c r="C3911" s="21" t="s">
        <v>827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528.64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764.64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764.6</v>
      </c>
      <c r="AD3911" s="48">
        <f>(ROUND(AC3911-AC3909,1)/AC3909)</f>
        <v>-4.7108673978065799E-2</v>
      </c>
      <c r="AE3911" s="113"/>
      <c r="AF3911" s="60"/>
    </row>
    <row r="3912" spans="1:32">
      <c r="A3912" s="99" t="s">
        <v>795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528.64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764.64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764.6</v>
      </c>
      <c r="AD3912" s="48">
        <f>(ROUND(AC3912-AC3909,1)/AC3909)</f>
        <v>-4.7108673978065799E-2</v>
      </c>
      <c r="AE3912" s="113"/>
      <c r="AF3912" s="60"/>
    </row>
    <row r="3913" spans="1:32">
      <c r="A3913" s="99" t="s">
        <v>796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528.64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764.64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764.6</v>
      </c>
      <c r="AD3913" s="48">
        <f>(ROUND(AC3913-AC3909,1)/AC3909)</f>
        <v>-4.7108673978065799E-2</v>
      </c>
      <c r="AE3913" s="113"/>
      <c r="AF3913" s="60"/>
    </row>
    <row r="3914" spans="1:32">
      <c r="A3914" s="99" t="s">
        <v>646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528.64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764.64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764.6</v>
      </c>
      <c r="AD3914" s="48">
        <f>(ROUND(AC3914-AC3909,1)/AC3909)</f>
        <v>-4.7108673978065799E-2</v>
      </c>
      <c r="AE3914" s="113"/>
      <c r="AF3914" s="60"/>
    </row>
    <row r="3915" spans="1:32">
      <c r="A3915" s="99" t="s">
        <v>587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184.08</v>
      </c>
      <c r="T3915" s="14">
        <f>(O3915/100)*(K3915*$K$9)</f>
        <v>497.25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260.78000000000003</v>
      </c>
      <c r="Y3915" s="14">
        <f t="shared" si="1247"/>
        <v>692.25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953</v>
      </c>
      <c r="AD3915" s="48">
        <f>(ROUND(AC3915-AC3909,1)/AC3909)</f>
        <v>0.18768693918245263</v>
      </c>
      <c r="AE3915" s="113"/>
      <c r="AF3915" s="60"/>
    </row>
    <row r="3916" spans="1:32">
      <c r="A3916" s="99" t="s">
        <v>822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390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0</v>
      </c>
      <c r="T3916" s="14">
        <f>(O3916/100)*(K3916*$J$10)</f>
        <v>0</v>
      </c>
      <c r="U3916" s="14">
        <f>(P3916/100)*(K3916*$K$10)+(P3916/100)*(L3916*$L$10)</f>
        <v>0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76.7</v>
      </c>
      <c r="Y3916" s="14">
        <f t="shared" si="1247"/>
        <v>0</v>
      </c>
      <c r="Z3916" s="14">
        <f t="shared" si="1248"/>
        <v>390</v>
      </c>
      <c r="AA3916" s="14">
        <f t="shared" si="1249"/>
        <v>0</v>
      </c>
      <c r="AB3916" s="14">
        <f t="shared" si="1253"/>
        <v>0</v>
      </c>
      <c r="AC3916" s="15">
        <f t="shared" si="1252"/>
        <v>466.7</v>
      </c>
      <c r="AD3916" s="48">
        <f>(ROUND(AC3916-AC3909,1)/AC3909)</f>
        <v>-0.41836989032901295</v>
      </c>
      <c r="AE3916" s="113"/>
      <c r="AF3916" s="60"/>
    </row>
    <row r="3917" spans="1:32">
      <c r="A3917" s="99" t="s">
        <v>823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184.08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497.25</v>
      </c>
      <c r="W3917" s="14">
        <f>(R3917/100)*(K3917*$K$11)+(R3917/100)*(L3917*$L$11)</f>
        <v>0</v>
      </c>
      <c r="X3917" s="14">
        <f t="shared" si="1246"/>
        <v>260.78000000000003</v>
      </c>
      <c r="Y3917" s="14">
        <f t="shared" si="1247"/>
        <v>0</v>
      </c>
      <c r="Z3917" s="14">
        <f t="shared" si="1248"/>
        <v>0</v>
      </c>
      <c r="AA3917" s="14">
        <f t="shared" si="1249"/>
        <v>692.25</v>
      </c>
      <c r="AB3917" s="14">
        <f t="shared" si="1253"/>
        <v>0</v>
      </c>
      <c r="AC3917" s="15">
        <f t="shared" si="1252"/>
        <v>953</v>
      </c>
      <c r="AD3917" s="48">
        <f>(ROUND(AC3917-AC3909,1)/AC3909)</f>
        <v>0.18768693918245263</v>
      </c>
      <c r="AE3917" s="113"/>
      <c r="AF3917" s="60"/>
    </row>
    <row r="3918" spans="1:32">
      <c r="A3918" s="99" t="s">
        <v>824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184.08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497.25</v>
      </c>
      <c r="X3918" s="14">
        <f t="shared" si="1246"/>
        <v>260.78000000000003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692.25</v>
      </c>
      <c r="AC3918" s="15">
        <f t="shared" si="1252"/>
        <v>953</v>
      </c>
      <c r="AD3918" s="48">
        <f>(ROUND(AC3918-AC3909,1)/AC3909)</f>
        <v>0.18768693918245263</v>
      </c>
      <c r="AE3918" s="113"/>
      <c r="AF3918" s="60"/>
    </row>
    <row r="3919" spans="1:32">
      <c r="A3919" s="99" t="s">
        <v>825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796.5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973.5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973.5</v>
      </c>
      <c r="AD3919" s="48">
        <f>(ROUND(AC3919-AC3909,1)/AC3909)</f>
        <v>0.21323529411764705</v>
      </c>
      <c r="AE3919" s="113"/>
      <c r="AF3919" s="60"/>
    </row>
    <row r="3920" spans="1:32">
      <c r="A3920" s="99" t="s">
        <v>826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796.5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973.5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973.5</v>
      </c>
      <c r="AD3920" s="48">
        <f>(ROUND(AC3920-AC3909,1)/AC3909)</f>
        <v>0.21323529411764705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796.5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973.5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973.5</v>
      </c>
      <c r="AD3921" s="48">
        <f>(ROUND(AC3921-AC3909,1)/AC3909)</f>
        <v>0.21323529411764705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627.76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816.56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816.6</v>
      </c>
      <c r="AD3922" s="48">
        <f>(ROUND(AC3922-AC3909,1)/AC3909)</f>
        <v>1.769690927218345E-2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627.76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816.56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816.6</v>
      </c>
      <c r="AD3923" s="48">
        <f>(ROUND(AC3923-AC3909,1)/AC3909)</f>
        <v>1.769690927218345E-2</v>
      </c>
      <c r="AE3923" s="113" t="s">
        <v>792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150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250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650</v>
      </c>
      <c r="AD3924" s="58"/>
      <c r="AE3924" s="113"/>
      <c r="AF3924" s="60"/>
    </row>
    <row r="3925" spans="1:32">
      <c r="A3925" s="99" t="s">
        <v>793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336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416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736</v>
      </c>
      <c r="AD3925" s="48">
        <f>(ROUND(AC3925-AC3924,1)/AC3924)</f>
        <v>0.13230769230769232</v>
      </c>
      <c r="AE3925" s="113"/>
      <c r="AF3925" s="60"/>
    </row>
    <row r="3926" spans="1:32">
      <c r="A3926" s="99" t="s">
        <v>794</v>
      </c>
      <c r="B3926" s="93">
        <v>0</v>
      </c>
      <c r="C3926" s="21" t="s">
        <v>827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140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240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640</v>
      </c>
      <c r="AD3926" s="48">
        <f>(ROUND(AC3926-AC3924,1)/AC3924)</f>
        <v>-1.5384615384615385E-2</v>
      </c>
      <c r="AE3926" s="113"/>
      <c r="AF3926" s="60"/>
    </row>
    <row r="3927" spans="1:32">
      <c r="A3927" s="99" t="s">
        <v>795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140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240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640</v>
      </c>
      <c r="AD3927" s="48">
        <f>(ROUND(AC3927-AC3924,1)/AC3924)</f>
        <v>-1.5384615384615385E-2</v>
      </c>
      <c r="AE3927" s="113"/>
      <c r="AF3927" s="60"/>
    </row>
    <row r="3928" spans="1:32">
      <c r="A3928" s="99" t="s">
        <v>796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140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240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640</v>
      </c>
      <c r="AD3928" s="48">
        <f>(ROUND(AC3928-AC3924,1)/AC3924)</f>
        <v>-1.5384615384615385E-2</v>
      </c>
      <c r="AE3928" s="113"/>
      <c r="AF3928" s="60"/>
    </row>
    <row r="3929" spans="1:32">
      <c r="A3929" s="99" t="s">
        <v>646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140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240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640</v>
      </c>
      <c r="AD3929" s="48">
        <f>(ROUND(AC3929-AC3924,1)/AC3924)</f>
        <v>-1.5384615384615385E-2</v>
      </c>
      <c r="AE3929" s="113"/>
      <c r="AF3929" s="60"/>
    </row>
    <row r="3930" spans="1:32">
      <c r="A3930" s="99" t="s">
        <v>587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103.35000000000001</v>
      </c>
      <c r="T3930" s="14">
        <f>(O3930/100)*(K3930*$K$9)</f>
        <v>504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172.25</v>
      </c>
      <c r="Y3930" s="14">
        <f t="shared" si="1255"/>
        <v>744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916.3</v>
      </c>
      <c r="AD3930" s="48">
        <f>(ROUND(AC3930-AC3924,1)/AC3924)</f>
        <v>0.40969230769230769</v>
      </c>
      <c r="AE3930" s="113"/>
      <c r="AF3930" s="60"/>
    </row>
    <row r="3931" spans="1:32">
      <c r="A3931" s="99" t="s">
        <v>822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480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0</v>
      </c>
      <c r="T3931" s="14">
        <f>(O3931/100)*(K3931*$J$10)</f>
        <v>0</v>
      </c>
      <c r="U3931" s="14">
        <f>(P3931/100)*(K3931*$K$10)+(P3931/100)*(L3931*$L$10)</f>
        <v>0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68.900000000000006</v>
      </c>
      <c r="Y3931" s="14">
        <f t="shared" si="1255"/>
        <v>0</v>
      </c>
      <c r="Z3931" s="14">
        <f t="shared" si="1256"/>
        <v>480</v>
      </c>
      <c r="AA3931" s="14">
        <f t="shared" si="1257"/>
        <v>0</v>
      </c>
      <c r="AB3931" s="14">
        <f t="shared" si="1259"/>
        <v>0</v>
      </c>
      <c r="AC3931" s="15">
        <f t="shared" si="1258"/>
        <v>548.9</v>
      </c>
      <c r="AD3931" s="48">
        <f>(ROUND(AC3931-AC3924,1)/AC3924)</f>
        <v>-0.15553846153846154</v>
      </c>
      <c r="AE3931" s="113"/>
      <c r="AF3931" s="60"/>
    </row>
    <row r="3932" spans="1:32">
      <c r="A3932" s="99" t="s">
        <v>823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103.35000000000001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504</v>
      </c>
      <c r="W3932" s="14">
        <f>(R3932/100)*(K3932*$K$11)+(R3932/100)*(L3932*$L$11)</f>
        <v>0</v>
      </c>
      <c r="X3932" s="14">
        <f t="shared" si="1254"/>
        <v>172.25</v>
      </c>
      <c r="Y3932" s="14">
        <f t="shared" si="1255"/>
        <v>0</v>
      </c>
      <c r="Z3932" s="14">
        <f t="shared" si="1256"/>
        <v>0</v>
      </c>
      <c r="AA3932" s="14">
        <f t="shared" si="1257"/>
        <v>744</v>
      </c>
      <c r="AB3932" s="14">
        <f t="shared" si="1259"/>
        <v>0</v>
      </c>
      <c r="AC3932" s="15">
        <f t="shared" si="1258"/>
        <v>916.3</v>
      </c>
      <c r="AD3932" s="48">
        <f>(ROUND(AC3932-AC3924,1)/AC3924)</f>
        <v>0.40969230769230769</v>
      </c>
      <c r="AE3932" s="113"/>
      <c r="AF3932" s="60"/>
    </row>
    <row r="3933" spans="1:32">
      <c r="A3933" s="99" t="s">
        <v>824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103.35000000000001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504</v>
      </c>
      <c r="X3933" s="14">
        <f t="shared" si="1254"/>
        <v>172.25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744</v>
      </c>
      <c r="AC3933" s="15">
        <f t="shared" si="1258"/>
        <v>916.3</v>
      </c>
      <c r="AD3933" s="48">
        <f>(ROUND(AC3933-AC3924,1)/AC3924)</f>
        <v>0.40969230769230769</v>
      </c>
      <c r="AE3933" s="113"/>
      <c r="AF3933" s="60"/>
    </row>
    <row r="3934" spans="1:32">
      <c r="A3934" s="99" t="s">
        <v>825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191.25</v>
      </c>
      <c r="T3934" s="14">
        <f>(O3934/100)*(K3934*$K$13)+(O3934/100)*(M3934*$M$13)</f>
        <v>0</v>
      </c>
      <c r="U3934" s="14">
        <f>(P3934/100)*(K3934*$K$13)+(P3934/100)*(L3934*$L$13)+(P3934/100)*(M3934*$M$13)</f>
        <v>315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266.25</v>
      </c>
      <c r="Y3934" s="14">
        <f t="shared" si="1255"/>
        <v>0</v>
      </c>
      <c r="Z3934" s="14">
        <f t="shared" si="1256"/>
        <v>615</v>
      </c>
      <c r="AA3934" s="14">
        <f t="shared" si="1257"/>
        <v>0</v>
      </c>
      <c r="AB3934" s="14">
        <f t="shared" si="1259"/>
        <v>0</v>
      </c>
      <c r="AC3934" s="15">
        <f t="shared" si="1258"/>
        <v>881.3</v>
      </c>
      <c r="AD3934" s="48">
        <f>(ROUND(AC3934-AC3924,1)/AC3924)</f>
        <v>0.35584615384615387</v>
      </c>
      <c r="AE3934" s="113"/>
      <c r="AF3934" s="60"/>
    </row>
    <row r="3935" spans="1:32">
      <c r="A3935" s="99" t="s">
        <v>826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787.5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975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975</v>
      </c>
      <c r="AD3935" s="48">
        <f>(ROUND(AC3935-AC3924,1)/AC3924)</f>
        <v>0.5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787.5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975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975</v>
      </c>
      <c r="AD3936" s="48">
        <f>(ROUND(AC3936-AC3924,1)/AC3924)</f>
        <v>0.5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308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388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708</v>
      </c>
      <c r="AD3937" s="48">
        <f>(ROUND(AC3937-AC3924,1)/AC3924)</f>
        <v>8.9230769230769225E-2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308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388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708</v>
      </c>
      <c r="AD3938" s="48">
        <f>(ROUND(AC3938-AC3924,1)/AC3924)</f>
        <v>8.9230769230769225E-2</v>
      </c>
      <c r="AE3938" s="113"/>
      <c r="AF3938" s="60"/>
    </row>
    <row r="3939" spans="1:32">
      <c r="A3939" s="106" t="s">
        <v>0</v>
      </c>
      <c r="B3939" s="90" t="s">
        <v>884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37.5</v>
      </c>
      <c r="L3939" s="51">
        <v>37.5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144</v>
      </c>
      <c r="T3939" s="52">
        <f>(O3939/100)*(K3939*$K$3)</f>
        <v>112.5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225</v>
      </c>
      <c r="X3939" s="52">
        <f t="shared" si="1254"/>
        <v>304</v>
      </c>
      <c r="Y3939" s="52">
        <f t="shared" si="1255"/>
        <v>212.5</v>
      </c>
      <c r="Z3939" s="52">
        <f t="shared" si="1256"/>
        <v>0</v>
      </c>
      <c r="AA3939" s="52">
        <f t="shared" si="1257"/>
        <v>0</v>
      </c>
      <c r="AB3939" s="52">
        <f>R3939+W3939</f>
        <v>325</v>
      </c>
      <c r="AC3939" s="53">
        <f>ROUND(X3939+Y3939+Z3939+AA3939+AB3939,1)</f>
        <v>841.5</v>
      </c>
      <c r="AD3939" s="58"/>
      <c r="AE3939" s="113" t="s">
        <v>792</v>
      </c>
      <c r="AF3939" s="60"/>
    </row>
    <row r="3940" spans="1:32">
      <c r="A3940" s="99" t="s">
        <v>793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37.5</v>
      </c>
      <c r="L3940" s="13">
        <v>37.5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448</v>
      </c>
      <c r="T3940" s="14">
        <f>(O3940/100)*(K3940*$K$4)</f>
        <v>90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180</v>
      </c>
      <c r="X3940" s="14">
        <f t="shared" ref="X3940:X3953" si="1260">N3940+S3940</f>
        <v>576</v>
      </c>
      <c r="Y3940" s="14">
        <f t="shared" ref="Y3940:Y3953" si="1261">O3940+T3940</f>
        <v>170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260</v>
      </c>
      <c r="AC3940" s="15">
        <f>ROUND(X3940+Y3940+Z3940+AA3940+AB3940,1)</f>
        <v>1006</v>
      </c>
      <c r="AD3940" s="48">
        <f>(ROUND(AC3940-AC3939,1)/AC3939)</f>
        <v>0.19548425430778371</v>
      </c>
      <c r="AE3940" s="113"/>
      <c r="AF3940" s="60"/>
    </row>
    <row r="3941" spans="1:32">
      <c r="A3941" s="99" t="s">
        <v>794</v>
      </c>
      <c r="B3941" s="91">
        <v>18</v>
      </c>
      <c r="C3941" s="21" t="s">
        <v>827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37.5</v>
      </c>
      <c r="L3941" s="13">
        <v>37.5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134.4</v>
      </c>
      <c r="T3941" s="14">
        <f>(O3941/100)*(K3941*$K$5)</f>
        <v>105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210</v>
      </c>
      <c r="X3941" s="14">
        <f t="shared" si="1260"/>
        <v>294.39999999999998</v>
      </c>
      <c r="Y3941" s="14">
        <f t="shared" si="1261"/>
        <v>205</v>
      </c>
      <c r="Z3941" s="14">
        <f t="shared" si="1262"/>
        <v>0</v>
      </c>
      <c r="AA3941" s="14">
        <f t="shared" si="1263"/>
        <v>0</v>
      </c>
      <c r="AB3941" s="14">
        <f>R3941+W3941</f>
        <v>310</v>
      </c>
      <c r="AC3941" s="15">
        <f t="shared" ref="AC3941:AC3953" si="1264">ROUND(X3941+Y3941+Z3941+AA3941+AB3941,1)</f>
        <v>809.4</v>
      </c>
      <c r="AD3941" s="48">
        <f>(ROUND(AC3941-AC3939,1)/AC3939)</f>
        <v>-3.8146167557932265E-2</v>
      </c>
      <c r="AE3941" s="113"/>
      <c r="AF3941" s="60"/>
    </row>
    <row r="3942" spans="1:32">
      <c r="A3942" s="99" t="s">
        <v>795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37.5</v>
      </c>
      <c r="L3942" s="13">
        <v>37.5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134.4</v>
      </c>
      <c r="T3942" s="14">
        <f>(O3942/100)*(K3942*$K$6)</f>
        <v>105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210</v>
      </c>
      <c r="X3942" s="14">
        <f t="shared" si="1260"/>
        <v>294.39999999999998</v>
      </c>
      <c r="Y3942" s="14">
        <f t="shared" si="1261"/>
        <v>205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310</v>
      </c>
      <c r="AC3942" s="15">
        <f t="shared" si="1264"/>
        <v>809.4</v>
      </c>
      <c r="AD3942" s="48">
        <f>(ROUND(AC3942-AC3939,1)/AC3939)</f>
        <v>-3.8146167557932265E-2</v>
      </c>
      <c r="AE3942" s="113"/>
      <c r="AF3942" s="60"/>
    </row>
    <row r="3943" spans="1:32">
      <c r="A3943" s="99" t="s">
        <v>796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37.5</v>
      </c>
      <c r="L3943" s="13">
        <v>37.5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134.4</v>
      </c>
      <c r="T3943" s="14">
        <f>(O3943/100)*(K3943*$K$7)</f>
        <v>105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210</v>
      </c>
      <c r="X3943" s="14">
        <f t="shared" si="1260"/>
        <v>294.39999999999998</v>
      </c>
      <c r="Y3943" s="14">
        <f t="shared" si="1261"/>
        <v>205</v>
      </c>
      <c r="Z3943" s="14">
        <f t="shared" si="1262"/>
        <v>0</v>
      </c>
      <c r="AA3943" s="14">
        <f t="shared" si="1263"/>
        <v>0</v>
      </c>
      <c r="AB3943" s="14">
        <f t="shared" si="1265"/>
        <v>310</v>
      </c>
      <c r="AC3943" s="15">
        <f t="shared" si="1264"/>
        <v>809.4</v>
      </c>
      <c r="AD3943" s="48">
        <f>(ROUND(AC3943-AC3939,1)/AC3939)</f>
        <v>-3.8146167557932265E-2</v>
      </c>
      <c r="AE3943" s="113"/>
      <c r="AF3943" s="60"/>
    </row>
    <row r="3944" spans="1:32">
      <c r="A3944" s="99" t="s">
        <v>646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37.5</v>
      </c>
      <c r="L3944" s="13">
        <v>37.5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134.4</v>
      </c>
      <c r="T3944" s="14">
        <f>(O3944/100)*(K3944*$K$8)</f>
        <v>105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210</v>
      </c>
      <c r="X3944" s="14">
        <f t="shared" si="1260"/>
        <v>294.39999999999998</v>
      </c>
      <c r="Y3944" s="14">
        <f t="shared" si="1261"/>
        <v>205</v>
      </c>
      <c r="Z3944" s="14">
        <f t="shared" si="1262"/>
        <v>0</v>
      </c>
      <c r="AA3944" s="14">
        <f t="shared" si="1263"/>
        <v>0</v>
      </c>
      <c r="AB3944" s="14">
        <f t="shared" si="1265"/>
        <v>310</v>
      </c>
      <c r="AC3944" s="15">
        <f t="shared" si="1264"/>
        <v>809.4</v>
      </c>
      <c r="AD3944" s="48">
        <f>(ROUND(AC3944-AC3939,1)/AC3939)</f>
        <v>-3.8146167557932265E-2</v>
      </c>
      <c r="AE3944" s="113"/>
      <c r="AF3944" s="60"/>
    </row>
    <row r="3945" spans="1:32">
      <c r="A3945" s="99" t="s">
        <v>587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75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46.800000000000004</v>
      </c>
      <c r="T3945" s="14">
        <f>(O3945/100)*(K3945*$K$9)</f>
        <v>708.75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98.800000000000011</v>
      </c>
      <c r="Y3945" s="14">
        <f t="shared" si="1261"/>
        <v>1023.75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1122.5999999999999</v>
      </c>
      <c r="AD3945" s="48">
        <f>(ROUND(AC3945-AC3939,1)/AC3939)</f>
        <v>0.33404634581105175</v>
      </c>
      <c r="AE3945" s="113"/>
      <c r="AF3945" s="60"/>
    </row>
    <row r="3946" spans="1:32">
      <c r="A3946" s="99" t="s">
        <v>822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37.5</v>
      </c>
      <c r="L3946" s="13">
        <v>37.5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630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0</v>
      </c>
      <c r="T3946" s="14">
        <f>(O3946/100)*(K3946*$J$10)</f>
        <v>0</v>
      </c>
      <c r="U3946" s="14">
        <f>(P3946/100)*(K3946*$K$10)+(P3946/100)*(L3946*$L$10)</f>
        <v>0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52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682</v>
      </c>
      <c r="AD3946" s="48">
        <f>(ROUND(AC3946-AC3939,1)/AC3939)</f>
        <v>-0.18954248366013071</v>
      </c>
      <c r="AE3946" s="113"/>
      <c r="AF3946" s="60"/>
    </row>
    <row r="3947" spans="1:32">
      <c r="A3947" s="99" t="s">
        <v>823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75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46.800000000000004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708.75</v>
      </c>
      <c r="W3947" s="14">
        <f>(R3947/100)*(K3947*$K$11)+(R3947/100)*(L3947*$L$11)</f>
        <v>0</v>
      </c>
      <c r="X3947" s="14">
        <f t="shared" si="1260"/>
        <v>98.800000000000011</v>
      </c>
      <c r="Y3947" s="14">
        <f t="shared" si="1261"/>
        <v>0</v>
      </c>
      <c r="Z3947" s="14">
        <f t="shared" si="1262"/>
        <v>0</v>
      </c>
      <c r="AA3947" s="14">
        <f t="shared" si="1263"/>
        <v>1023.75</v>
      </c>
      <c r="AB3947" s="14">
        <f t="shared" si="1265"/>
        <v>0</v>
      </c>
      <c r="AC3947" s="15">
        <f t="shared" si="1264"/>
        <v>1122.5999999999999</v>
      </c>
      <c r="AD3947" s="48">
        <f>(ROUND(AC3947-AC3939,1)/AC3939)</f>
        <v>0.33404634581105175</v>
      </c>
      <c r="AE3947" s="113"/>
      <c r="AF3947" s="60"/>
    </row>
    <row r="3948" spans="1:32">
      <c r="A3948" s="99" t="s">
        <v>824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37.5</v>
      </c>
      <c r="L3948" s="13">
        <v>37.5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46.800000000000004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708.75</v>
      </c>
      <c r="X3948" s="14">
        <f t="shared" si="1260"/>
        <v>98.800000000000011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1023.75</v>
      </c>
      <c r="AC3948" s="15">
        <f t="shared" si="1264"/>
        <v>1122.5999999999999</v>
      </c>
      <c r="AD3948" s="48">
        <f>(ROUND(AC3948-AC3939,1)/AC3939)</f>
        <v>0.33404634581105175</v>
      </c>
      <c r="AE3948" s="113"/>
      <c r="AF3948" s="60"/>
    </row>
    <row r="3949" spans="1:32">
      <c r="A3949" s="99" t="s">
        <v>825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37.5</v>
      </c>
      <c r="L3949" s="13">
        <v>37.5</v>
      </c>
      <c r="M3949" s="13">
        <v>40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362.25</v>
      </c>
      <c r="T3949" s="14">
        <f>(O3949/100)*(K3949*$K$13)+(O3949/100)*(M3949*$M$13)</f>
        <v>174.375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258.75</v>
      </c>
      <c r="X3949" s="14">
        <f>N3949+S3949</f>
        <v>534.75</v>
      </c>
      <c r="Y3949" s="14">
        <f t="shared" si="1261"/>
        <v>249.375</v>
      </c>
      <c r="Z3949" s="14">
        <f t="shared" si="1262"/>
        <v>0</v>
      </c>
      <c r="AA3949" s="14">
        <f t="shared" si="1263"/>
        <v>0</v>
      </c>
      <c r="AB3949" s="14">
        <f t="shared" si="1265"/>
        <v>333.75</v>
      </c>
      <c r="AC3949" s="15">
        <f t="shared" si="1264"/>
        <v>1117.9000000000001</v>
      </c>
      <c r="AD3949" s="48">
        <f>(ROUND(AC3949-AC3939,1)/AC3939)</f>
        <v>0.32846108140225783</v>
      </c>
      <c r="AE3949" s="113"/>
      <c r="AF3949" s="60"/>
    </row>
    <row r="3950" spans="1:32">
      <c r="A3950" s="99" t="s">
        <v>826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75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850.5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1120.5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1120.5</v>
      </c>
      <c r="AD3950" s="48">
        <f>(ROUND(AC3950-AC3939,1)/AC3939)</f>
        <v>0.33155080213903743</v>
      </c>
      <c r="AE3950" s="113"/>
      <c r="AF3950" s="60"/>
    </row>
    <row r="3951" spans="1:32">
      <c r="A3951" s="99"/>
      <c r="B3951" s="91" t="s">
        <v>866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75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850.5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1120.5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1120.5</v>
      </c>
      <c r="AD3951" s="48">
        <f>(ROUND(AC3951-AC3939,1)/AC3939)</f>
        <v>0.33155080213903743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37.5</v>
      </c>
      <c r="L3952" s="13">
        <v>37.5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387.20000000000005</v>
      </c>
      <c r="T3952" s="14">
        <f>(O3952/100)*(K3952*$K$16)</f>
        <v>90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180</v>
      </c>
      <c r="X3952" s="14">
        <f t="shared" si="1260"/>
        <v>515.20000000000005</v>
      </c>
      <c r="Y3952" s="14">
        <f t="shared" si="1261"/>
        <v>170</v>
      </c>
      <c r="Z3952" s="14">
        <f t="shared" si="1262"/>
        <v>0</v>
      </c>
      <c r="AA3952" s="14">
        <f t="shared" si="1263"/>
        <v>0</v>
      </c>
      <c r="AB3952" s="14">
        <f t="shared" si="1265"/>
        <v>260</v>
      </c>
      <c r="AC3952" s="15">
        <f t="shared" si="1264"/>
        <v>945.2</v>
      </c>
      <c r="AD3952" s="48">
        <f>(ROUND(AC3952-AC3939,1)/AC3939)</f>
        <v>0.12323232323232323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37.5</v>
      </c>
      <c r="L3953" s="13">
        <v>37.5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313.60000000000002</v>
      </c>
      <c r="T3953" s="14">
        <f>(O3953/100)*(K3953*$K$17)</f>
        <v>90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180</v>
      </c>
      <c r="X3953" s="14">
        <f t="shared" si="1260"/>
        <v>441.6</v>
      </c>
      <c r="Y3953" s="14">
        <f t="shared" si="1261"/>
        <v>170</v>
      </c>
      <c r="Z3953" s="14">
        <f t="shared" si="1262"/>
        <v>0</v>
      </c>
      <c r="AA3953" s="14">
        <f t="shared" si="1263"/>
        <v>0</v>
      </c>
      <c r="AB3953" s="14">
        <f t="shared" si="1265"/>
        <v>260</v>
      </c>
      <c r="AC3953" s="15">
        <f t="shared" si="1264"/>
        <v>871.6</v>
      </c>
      <c r="AD3953" s="48">
        <f>(ROUND(AC3953-AC3939,1)/AC3939)</f>
        <v>3.5769459298871063E-2</v>
      </c>
      <c r="AE3953" s="113"/>
      <c r="AF3953" s="60"/>
    </row>
    <row r="3954" spans="1:32">
      <c r="A3954" s="107"/>
      <c r="B3954" s="152" t="s">
        <v>418</v>
      </c>
      <c r="C3954" s="152"/>
      <c r="D3954" s="152"/>
      <c r="E3954" s="152"/>
      <c r="F3954" s="152"/>
      <c r="G3954" s="152"/>
      <c r="H3954" s="152"/>
      <c r="I3954" s="152"/>
      <c r="J3954" s="152"/>
      <c r="K3954" s="152"/>
      <c r="L3954" s="152"/>
      <c r="M3954" s="152"/>
      <c r="N3954" s="152"/>
      <c r="O3954" s="152"/>
      <c r="P3954" s="152"/>
      <c r="Q3954" s="152"/>
      <c r="R3954" s="152"/>
      <c r="S3954" s="152"/>
      <c r="T3954" s="152"/>
      <c r="U3954" s="152"/>
      <c r="V3954" s="152"/>
      <c r="W3954" s="152"/>
      <c r="X3954" s="152"/>
      <c r="Y3954" s="152"/>
      <c r="Z3954" s="152"/>
      <c r="AA3954" s="152"/>
      <c r="AB3954" s="152"/>
      <c r="AC3954" s="18">
        <v>600</v>
      </c>
      <c r="AD3954" s="18"/>
      <c r="AE3954" s="113" t="s">
        <v>792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556.79999999999995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788.8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788.8</v>
      </c>
      <c r="AD3955" s="48">
        <v>0</v>
      </c>
      <c r="AE3955" s="113"/>
      <c r="AF3955" s="60"/>
    </row>
    <row r="3956" spans="1:32">
      <c r="A3956" s="99" t="s">
        <v>793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714.56000000000017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900.1600000000002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900.2</v>
      </c>
      <c r="AD3956" s="48">
        <f>(ROUND(AC3956-AC3955,1)/AC3955)</f>
        <v>0.14122718052738339</v>
      </c>
      <c r="AE3956" s="113"/>
      <c r="AF3956" s="60"/>
    </row>
    <row r="3957" spans="1:32">
      <c r="A3957" s="99" t="s">
        <v>794</v>
      </c>
      <c r="B3957" s="87">
        <v>20</v>
      </c>
      <c r="C3957" s="21" t="s">
        <v>827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519.67999999999995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751.68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751.7</v>
      </c>
      <c r="AD3957" s="48">
        <f>(ROUND(AC3957-AC3955,1)/AC3955)</f>
        <v>-4.7033468559837734E-2</v>
      </c>
      <c r="AE3957" s="113"/>
      <c r="AF3957" s="60"/>
    </row>
    <row r="3958" spans="1:32">
      <c r="A3958" s="99" t="s">
        <v>795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519.67999999999995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751.68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751.7</v>
      </c>
      <c r="AD3958" s="48">
        <f>(ROUND(AC3958-AC3955,1)/AC3955)</f>
        <v>-4.7033468559837734E-2</v>
      </c>
      <c r="AE3958" s="113"/>
      <c r="AF3958" s="60"/>
    </row>
    <row r="3959" spans="1:32">
      <c r="A3959" s="99" t="s">
        <v>796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519.67999999999995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751.68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751.7</v>
      </c>
      <c r="AD3959" s="48">
        <f>(ROUND(AC3959-AC3955,1)/AC3955)</f>
        <v>-4.7033468559837734E-2</v>
      </c>
      <c r="AE3959" s="113"/>
      <c r="AF3959" s="60"/>
    </row>
    <row r="3960" spans="1:32">
      <c r="A3960" s="99" t="s">
        <v>646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519.67999999999995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751.68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751.7</v>
      </c>
      <c r="AD3960" s="48">
        <f>(ROUND(AC3960-AC3955,1)/AC3955)</f>
        <v>-4.7033468559837734E-2</v>
      </c>
      <c r="AE3960" s="113"/>
      <c r="AF3960" s="60"/>
    </row>
    <row r="3961" spans="1:32">
      <c r="A3961" s="99" t="s">
        <v>587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180.96</v>
      </c>
      <c r="T3961" s="14">
        <f>(O3961/100)*(K3961*$K$9)</f>
        <v>478.125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256.36</v>
      </c>
      <c r="Y3961" s="14">
        <f t="shared" si="1269"/>
        <v>665.625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922</v>
      </c>
      <c r="AD3961" s="48">
        <f>(ROUND(AC3961-AC3955,1)/AC3955)</f>
        <v>0.16886409736308317</v>
      </c>
      <c r="AE3961" s="113"/>
      <c r="AF3961" s="60"/>
    </row>
    <row r="3962" spans="1:32">
      <c r="A3962" s="99" t="s">
        <v>822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375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0</v>
      </c>
      <c r="T3962" s="14">
        <f>(O3962/100)*(K3962*$J$10)</f>
        <v>0</v>
      </c>
      <c r="U3962" s="14">
        <f>(P3962/100)*(K3962*$K$10)+(P3962/100)*(L3962*$L$10)</f>
        <v>0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75.400000000000006</v>
      </c>
      <c r="Y3962" s="14">
        <f t="shared" si="1269"/>
        <v>0</v>
      </c>
      <c r="Z3962" s="14">
        <f t="shared" si="1270"/>
        <v>375</v>
      </c>
      <c r="AA3962" s="14">
        <f t="shared" si="1271"/>
        <v>0</v>
      </c>
      <c r="AB3962" s="14">
        <f t="shared" si="1272"/>
        <v>0</v>
      </c>
      <c r="AC3962" s="15">
        <f t="shared" si="1267"/>
        <v>450.4</v>
      </c>
      <c r="AD3962" s="48">
        <f>(ROUND(AC3962-AC3955,1)/AC3955)</f>
        <v>-0.42900608519269778</v>
      </c>
      <c r="AE3962" s="113"/>
      <c r="AF3962" s="60"/>
    </row>
    <row r="3963" spans="1:32">
      <c r="A3963" s="99" t="s">
        <v>823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180.96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478.125</v>
      </c>
      <c r="W3963" s="14">
        <f>(R3963/100)*(K3963*$K$11)+(R3963/100)*(L3963*$L$11)</f>
        <v>0</v>
      </c>
      <c r="X3963" s="14">
        <f t="shared" si="1268"/>
        <v>256.36</v>
      </c>
      <c r="Y3963" s="14">
        <f t="shared" si="1269"/>
        <v>0</v>
      </c>
      <c r="Z3963" s="14">
        <f t="shared" si="1270"/>
        <v>0</v>
      </c>
      <c r="AA3963" s="14">
        <f t="shared" si="1271"/>
        <v>665.625</v>
      </c>
      <c r="AB3963" s="14">
        <f t="shared" si="1272"/>
        <v>0</v>
      </c>
      <c r="AC3963" s="15">
        <f t="shared" si="1267"/>
        <v>922</v>
      </c>
      <c r="AD3963" s="48">
        <f>(ROUND(AC3963-AC3955,1)/AC3955)</f>
        <v>0.16886409736308317</v>
      </c>
      <c r="AE3963" s="113"/>
      <c r="AF3963" s="60"/>
    </row>
    <row r="3964" spans="1:32">
      <c r="A3964" s="99" t="s">
        <v>824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180.96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478.125</v>
      </c>
      <c r="X3964" s="14">
        <f t="shared" si="1268"/>
        <v>256.36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665.625</v>
      </c>
      <c r="AC3964" s="15">
        <f t="shared" si="1267"/>
        <v>922</v>
      </c>
      <c r="AD3964" s="48">
        <f>(ROUND(AC3964-AC3955,1)/AC3955)</f>
        <v>0.16886409736308317</v>
      </c>
      <c r="AE3964" s="113"/>
      <c r="AF3964" s="60"/>
    </row>
    <row r="3965" spans="1:32">
      <c r="A3965" s="99" t="s">
        <v>825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783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957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957</v>
      </c>
      <c r="AD3965" s="48">
        <f>(ROUND(AC3965-AC3955,1)/AC3955)</f>
        <v>0.21323529411764705</v>
      </c>
      <c r="AE3965" s="113"/>
      <c r="AF3965" s="60"/>
    </row>
    <row r="3966" spans="1:32">
      <c r="A3966" s="99" t="s">
        <v>826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783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957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957</v>
      </c>
      <c r="AD3966" s="48">
        <f>(ROUND(AC3966-AC3955,1)/AC3955)</f>
        <v>0.21323529411764705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783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957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957</v>
      </c>
      <c r="AD3967" s="48">
        <f>(ROUND(AC3967-AC3955,1)/AC3955)</f>
        <v>0.21323529411764705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570.72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756.32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756.3</v>
      </c>
      <c r="AD3968" s="48">
        <f>(ROUND(AC3968-AC3955,1)/AC3955)</f>
        <v>-4.1201825557809331E-2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705.28000000000009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890.88000000000011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890.9</v>
      </c>
      <c r="AD3969" s="48">
        <f>(ROUND(AC3969-AC3955,1)/AC3955)</f>
        <v>0.1294371196754564</v>
      </c>
      <c r="AE3969" s="113" t="s">
        <v>792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240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240</v>
      </c>
      <c r="X3970" s="52">
        <f t="shared" ref="X3970:X3984" si="1273">N3970+S3970</f>
        <v>440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340</v>
      </c>
      <c r="AC3970" s="53">
        <f>ROUND(X3970+Y3970+Z3970+AA3970+AB3970,1)</f>
        <v>780</v>
      </c>
      <c r="AD3970" s="58">
        <v>0</v>
      </c>
      <c r="AE3970" s="113"/>
      <c r="AF3970" s="60"/>
    </row>
    <row r="3971" spans="1:32">
      <c r="A3971" s="99" t="s">
        <v>793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560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192</v>
      </c>
      <c r="X3971" s="14">
        <f t="shared" si="1273"/>
        <v>720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272</v>
      </c>
      <c r="AC3971" s="15">
        <f>ROUND(X3971+Y3971+Z3971+AA3971+AB3971,1)</f>
        <v>992</v>
      </c>
      <c r="AD3971" s="48">
        <f>(ROUND(AC3971-AC3970,1)/AC3970)</f>
        <v>0.27179487179487177</v>
      </c>
      <c r="AE3971" s="113"/>
      <c r="AF3971" s="60"/>
    </row>
    <row r="3972" spans="1:32">
      <c r="A3972" s="99" t="s">
        <v>794</v>
      </c>
      <c r="B3972" s="89">
        <v>12</v>
      </c>
      <c r="C3972" s="21" t="s">
        <v>827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224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224</v>
      </c>
      <c r="X3972" s="14">
        <f t="shared" si="1273"/>
        <v>424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324</v>
      </c>
      <c r="AC3972" s="15">
        <f t="shared" ref="AC3972:AC3984" si="1277">ROUND(X3972+Y3972+Z3972+AA3972+AB3972,1)</f>
        <v>748</v>
      </c>
      <c r="AD3972" s="48">
        <f>(ROUND(AC3972-AC3970,1)/AC3970)</f>
        <v>-4.1025641025641026E-2</v>
      </c>
      <c r="AE3972" s="113"/>
      <c r="AF3972" s="60"/>
    </row>
    <row r="3973" spans="1:32">
      <c r="A3973" s="99" t="s">
        <v>795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224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224</v>
      </c>
      <c r="X3973" s="14">
        <f t="shared" si="1273"/>
        <v>424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324</v>
      </c>
      <c r="AC3973" s="15">
        <f t="shared" si="1277"/>
        <v>748</v>
      </c>
      <c r="AD3973" s="48">
        <f>(ROUND(AC3973-AC3970,1)/AC3970)</f>
        <v>-4.1025641025641026E-2</v>
      </c>
      <c r="AE3973" s="113"/>
      <c r="AF3973" s="60"/>
    </row>
    <row r="3974" spans="1:32">
      <c r="A3974" s="99" t="s">
        <v>796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224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224</v>
      </c>
      <c r="X3974" s="14">
        <f t="shared" si="1273"/>
        <v>424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324</v>
      </c>
      <c r="AC3974" s="15">
        <f t="shared" si="1277"/>
        <v>748</v>
      </c>
      <c r="AD3974" s="48">
        <f>(ROUND(AC3974-AC3970,1)/AC3970)</f>
        <v>-4.1025641025641026E-2</v>
      </c>
      <c r="AE3974" s="113"/>
      <c r="AF3974" s="60"/>
    </row>
    <row r="3975" spans="1:32">
      <c r="A3975" s="99" t="s">
        <v>646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224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224</v>
      </c>
      <c r="X3975" s="14">
        <f t="shared" si="1273"/>
        <v>424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324</v>
      </c>
      <c r="AC3975" s="15">
        <f t="shared" si="1277"/>
        <v>748</v>
      </c>
      <c r="AD3975" s="48">
        <f>(ROUND(AC3975-AC3970,1)/AC3970)</f>
        <v>-4.1025641025641026E-2</v>
      </c>
      <c r="AE3975" s="113"/>
      <c r="AF3975" s="60"/>
    </row>
    <row r="3976" spans="1:32">
      <c r="A3976" s="99" t="s">
        <v>587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78</v>
      </c>
      <c r="T3976" s="14">
        <f>(O3976/100)*(K3976*$K$9)</f>
        <v>558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143</v>
      </c>
      <c r="Y3976" s="14">
        <f t="shared" si="1274"/>
        <v>790.5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933.5</v>
      </c>
      <c r="AD3976" s="48">
        <f>(ROUND(AC3976-AC3970,1)/AC3970)</f>
        <v>0.19679487179487179</v>
      </c>
      <c r="AE3976" s="113"/>
      <c r="AF3976" s="60"/>
    </row>
    <row r="3977" spans="1:32">
      <c r="A3977" s="99" t="s">
        <v>822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465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0</v>
      </c>
      <c r="T3977" s="14">
        <f>(O3977/100)*(K3977*$J$10)</f>
        <v>0</v>
      </c>
      <c r="U3977" s="14">
        <f>(P3977/100)*(K3977*$K$10)+(P3977/100)*(L3977*$L$10)</f>
        <v>0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65</v>
      </c>
      <c r="Y3977" s="14">
        <f t="shared" si="1274"/>
        <v>0</v>
      </c>
      <c r="Z3977" s="14">
        <f t="shared" si="1275"/>
        <v>465</v>
      </c>
      <c r="AA3977" s="14">
        <f t="shared" si="1276"/>
        <v>0</v>
      </c>
      <c r="AB3977" s="14">
        <f t="shared" si="1278"/>
        <v>0</v>
      </c>
      <c r="AC3977" s="15">
        <f t="shared" si="1277"/>
        <v>530</v>
      </c>
      <c r="AD3977" s="48">
        <f>(ROUND(AC3977-AC3970,1)/AC3970)</f>
        <v>-0.32051282051282054</v>
      </c>
      <c r="AE3977" s="113"/>
      <c r="AF3977" s="60"/>
    </row>
    <row r="3978" spans="1:32">
      <c r="A3978" s="99" t="s">
        <v>823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78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558</v>
      </c>
      <c r="W3978" s="14">
        <f>(R3978/100)*(K3978*$K$11)+(R3978/100)*(L3978*$L$11)</f>
        <v>0</v>
      </c>
      <c r="X3978" s="14">
        <f t="shared" si="1273"/>
        <v>143</v>
      </c>
      <c r="Y3978" s="14">
        <f t="shared" si="1274"/>
        <v>0</v>
      </c>
      <c r="Z3978" s="14">
        <f t="shared" si="1275"/>
        <v>0</v>
      </c>
      <c r="AA3978" s="14">
        <f t="shared" si="1276"/>
        <v>790.5</v>
      </c>
      <c r="AB3978" s="14">
        <f t="shared" si="1278"/>
        <v>0</v>
      </c>
      <c r="AC3978" s="15">
        <f t="shared" si="1277"/>
        <v>933.5</v>
      </c>
      <c r="AD3978" s="48">
        <f>(ROUND(AC3978-AC3970,1)/AC3970)</f>
        <v>0.19679487179487179</v>
      </c>
      <c r="AE3978" s="113"/>
      <c r="AF3978" s="60"/>
    </row>
    <row r="3979" spans="1:32">
      <c r="A3979" s="99" t="s">
        <v>824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78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627.75</v>
      </c>
      <c r="X3979" s="14">
        <f t="shared" si="1273"/>
        <v>143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860.25</v>
      </c>
      <c r="AC3979" s="15">
        <f t="shared" si="1277"/>
        <v>1003.3</v>
      </c>
      <c r="AD3979" s="48">
        <f>(ROUND(AC3979-AC3970,1)/AC3970)</f>
        <v>0.28628205128205131</v>
      </c>
      <c r="AE3979" s="113"/>
      <c r="AF3979" s="60"/>
    </row>
    <row r="3980" spans="1:32">
      <c r="A3980" s="99" t="s">
        <v>825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450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315</v>
      </c>
      <c r="X3980" s="14">
        <f>N3980+S3980</f>
        <v>600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390</v>
      </c>
      <c r="AC3980" s="15">
        <f t="shared" si="1277"/>
        <v>990</v>
      </c>
      <c r="AD3980" s="48">
        <f>(ROUND(AC3980-AC3970,1)/AC3970)</f>
        <v>0.26923076923076922</v>
      </c>
      <c r="AE3980" s="113"/>
      <c r="AF3980" s="60"/>
    </row>
    <row r="3981" spans="1:32">
      <c r="A3981" s="99" t="s">
        <v>826</v>
      </c>
      <c r="B3981" s="89"/>
      <c r="C3981" s="21" t="s">
        <v>328</v>
      </c>
      <c r="D3981" s="12">
        <v>140</v>
      </c>
      <c r="E3981" s="12">
        <v>0</v>
      </c>
      <c r="F3981" s="12">
        <v>0</v>
      </c>
      <c r="G3981" s="12">
        <v>0</v>
      </c>
      <c r="H3981" s="12">
        <v>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210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0</v>
      </c>
      <c r="S3981" s="14">
        <f>(N3981/100)*(I3981*$I$14)+(N3981/100)*(J3981*$J$14)+(N3981/100)*(K3981*$K$14)</f>
        <v>787.5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0</v>
      </c>
      <c r="X3981" s="14">
        <f t="shared" si="1273"/>
        <v>997.5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0</v>
      </c>
      <c r="AC3981" s="15">
        <f t="shared" si="1277"/>
        <v>997.5</v>
      </c>
      <c r="AD3981" s="48">
        <f>(ROUND(AC3981-AC3970,1)/AC3970)</f>
        <v>0.27884615384615385</v>
      </c>
      <c r="AE3981" s="113"/>
      <c r="AF3981" s="60"/>
    </row>
    <row r="3982" spans="1:32">
      <c r="A3982" s="99"/>
      <c r="B3982" s="89"/>
      <c r="C3982" s="21" t="s">
        <v>329</v>
      </c>
      <c r="D3982" s="12">
        <v>140</v>
      </c>
      <c r="E3982" s="12">
        <v>0</v>
      </c>
      <c r="F3982" s="12">
        <v>0</v>
      </c>
      <c r="G3982" s="12">
        <v>0</v>
      </c>
      <c r="H3982" s="12">
        <v>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210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0</v>
      </c>
      <c r="S3982" s="14">
        <f>(N3982/100)*(I3982*$I$15)+(N3982/100)*(J3982*$J$15)+(N3982/100)*(L3982*$L$15)</f>
        <v>787.5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0</v>
      </c>
      <c r="X3982" s="14">
        <f t="shared" si="1273"/>
        <v>997.5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0</v>
      </c>
      <c r="AC3982" s="15">
        <f t="shared" si="1277"/>
        <v>997.5</v>
      </c>
      <c r="AD3982" s="48">
        <f>(ROUND(AC3982-AC3970,1)/AC3970)</f>
        <v>0.27884615384615385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392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192</v>
      </c>
      <c r="X3983" s="14">
        <f t="shared" si="1273"/>
        <v>552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272</v>
      </c>
      <c r="AC3983" s="15">
        <f t="shared" si="1277"/>
        <v>824</v>
      </c>
      <c r="AD3983" s="48">
        <f>(ROUND(AC3983-AC3970,1)/AC3970)</f>
        <v>5.6410256410256411E-2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392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192</v>
      </c>
      <c r="X3984" s="14">
        <f t="shared" si="1273"/>
        <v>552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272</v>
      </c>
      <c r="AC3984" s="15">
        <f t="shared" si="1277"/>
        <v>824</v>
      </c>
      <c r="AD3984" s="48">
        <f>(ROUND(AC3984-AC3970,1)/AC3970)</f>
        <v>5.6410256410256411E-2</v>
      </c>
      <c r="AE3984" s="113" t="s">
        <v>792</v>
      </c>
      <c r="AF3984" s="60"/>
    </row>
    <row r="3985" spans="1:32">
      <c r="A3985" s="107"/>
      <c r="B3985" s="152" t="s">
        <v>417</v>
      </c>
      <c r="C3985" s="152"/>
      <c r="D3985" s="152"/>
      <c r="E3985" s="152"/>
      <c r="F3985" s="152"/>
      <c r="G3985" s="152"/>
      <c r="H3985" s="152"/>
      <c r="I3985" s="152"/>
      <c r="J3985" s="152"/>
      <c r="K3985" s="152"/>
      <c r="L3985" s="152"/>
      <c r="M3985" s="152"/>
      <c r="N3985" s="152"/>
      <c r="O3985" s="152"/>
      <c r="P3985" s="152"/>
      <c r="Q3985" s="152"/>
      <c r="R3985" s="152"/>
      <c r="S3985" s="152"/>
      <c r="T3985" s="152"/>
      <c r="U3985" s="152"/>
      <c r="V3985" s="152"/>
      <c r="W3985" s="152"/>
      <c r="X3985" s="152"/>
      <c r="Y3985" s="152"/>
      <c r="Z3985" s="152"/>
      <c r="AA3985" s="152"/>
      <c r="AB3985" s="152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583.20000000000005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799.2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799.2</v>
      </c>
      <c r="AD3986" s="48">
        <v>0</v>
      </c>
      <c r="AE3986" s="113"/>
      <c r="AF3986" s="60"/>
    </row>
    <row r="3987" spans="1:32">
      <c r="A3987" s="99" t="s">
        <v>793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725.7600000000001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898.56000000000017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898.6</v>
      </c>
      <c r="AD3987" s="48">
        <f>(ROUND(AC3987-AC3986,1)/AC3986)</f>
        <v>0.12437437437437437</v>
      </c>
      <c r="AE3987" s="113"/>
      <c r="AF3987" s="60"/>
    </row>
    <row r="3988" spans="1:32">
      <c r="A3988" s="99" t="s">
        <v>794</v>
      </c>
      <c r="B3988" s="89">
        <v>14</v>
      </c>
      <c r="C3988" s="21" t="s">
        <v>827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544.31999999999994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760.31999999999994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760.3</v>
      </c>
      <c r="AD3988" s="48">
        <f>(ROUND(AC3988-AC3986,1)/AC3986)</f>
        <v>-4.8673673673673666E-2</v>
      </c>
      <c r="AE3988" s="113"/>
      <c r="AF3988" s="60"/>
    </row>
    <row r="3989" spans="1:32">
      <c r="A3989" s="99" t="s">
        <v>795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544.31999999999994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760.31999999999994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760.3</v>
      </c>
      <c r="AD3989" s="48">
        <f>(ROUND(AC3989-AC3986,1)/AC3986)</f>
        <v>-4.8673673673673666E-2</v>
      </c>
      <c r="AE3989" s="113"/>
      <c r="AF3989" s="60"/>
    </row>
    <row r="3990" spans="1:32">
      <c r="A3990" s="99" t="s">
        <v>796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544.31999999999994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760.31999999999994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760.3</v>
      </c>
      <c r="AD3990" s="48">
        <f>(ROUND(AC3990-AC3986,1)/AC3986)</f>
        <v>-4.8673673673673666E-2</v>
      </c>
      <c r="AE3990" s="113"/>
      <c r="AF3990" s="60"/>
    </row>
    <row r="3991" spans="1:32">
      <c r="A3991" s="99" t="s">
        <v>646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544.31999999999994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760.31999999999994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760.3</v>
      </c>
      <c r="AD3991" s="48">
        <f>(ROUND(AC3991-AC3986,1)/AC3986)</f>
        <v>-4.8673673673673666E-2</v>
      </c>
      <c r="AE3991" s="113"/>
      <c r="AF3991" s="60"/>
    </row>
    <row r="3992" spans="1:32">
      <c r="A3992" s="99" t="s">
        <v>587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189.54000000000002</v>
      </c>
      <c r="T3992" s="14">
        <f>(O3992/100)*(K3992*$K$9)</f>
        <v>513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259.74</v>
      </c>
      <c r="Y3992" s="14">
        <f t="shared" si="1280"/>
        <v>693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952.7</v>
      </c>
      <c r="AD3992" s="48">
        <f>(ROUND(AC3992-AC3986,1)/AC3986)</f>
        <v>0.19206706706706705</v>
      </c>
      <c r="AE3992" s="113"/>
      <c r="AF3992" s="60"/>
    </row>
    <row r="3993" spans="1:32">
      <c r="A3993" s="99" t="s">
        <v>822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360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0</v>
      </c>
      <c r="T3993" s="14">
        <f>(O3993/100)*(K3993*$J$10)</f>
        <v>0</v>
      </c>
      <c r="U3993" s="14">
        <f>(P3993/100)*(K3993*$K$10)+(P3993/100)*(L3993*$L$10)</f>
        <v>0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70.2</v>
      </c>
      <c r="Y3993" s="14">
        <f t="shared" si="1280"/>
        <v>0</v>
      </c>
      <c r="Z3993" s="14">
        <f t="shared" si="1281"/>
        <v>360</v>
      </c>
      <c r="AA3993" s="14">
        <f t="shared" si="1282"/>
        <v>0</v>
      </c>
      <c r="AB3993" s="14">
        <f t="shared" si="1284"/>
        <v>0</v>
      </c>
      <c r="AC3993" s="15">
        <f t="shared" si="1283"/>
        <v>430.2</v>
      </c>
      <c r="AD3993" s="48">
        <f>(ROUND(AC3993-AC3986,1)/AC3986)</f>
        <v>-0.46171171171171166</v>
      </c>
      <c r="AE3993" s="113"/>
      <c r="AF3993" s="60"/>
    </row>
    <row r="3994" spans="1:32">
      <c r="A3994" s="99" t="s">
        <v>823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189.54000000000002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513</v>
      </c>
      <c r="W3994" s="14">
        <f>(R3994/100)*(K3994*$K$11)+(R3994/100)*(L3994*$L$11)</f>
        <v>0</v>
      </c>
      <c r="X3994" s="14">
        <f t="shared" si="1279"/>
        <v>259.74</v>
      </c>
      <c r="Y3994" s="14">
        <f t="shared" si="1280"/>
        <v>0</v>
      </c>
      <c r="Z3994" s="14">
        <f t="shared" si="1281"/>
        <v>0</v>
      </c>
      <c r="AA3994" s="14">
        <f t="shared" si="1282"/>
        <v>693</v>
      </c>
      <c r="AB3994" s="14">
        <f t="shared" si="1284"/>
        <v>0</v>
      </c>
      <c r="AC3994" s="15">
        <f t="shared" si="1283"/>
        <v>952.7</v>
      </c>
      <c r="AD3994" s="48">
        <f>(ROUND(AC3994-AC3986,1)/AC3986)</f>
        <v>0.19206706706706705</v>
      </c>
      <c r="AE3994" s="113"/>
      <c r="AF3994" s="60"/>
    </row>
    <row r="3995" spans="1:32">
      <c r="A3995" s="99" t="s">
        <v>824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189.54000000000002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513</v>
      </c>
      <c r="X3995" s="14">
        <f t="shared" si="1279"/>
        <v>259.74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693</v>
      </c>
      <c r="AC3995" s="15">
        <f t="shared" si="1283"/>
        <v>952.7</v>
      </c>
      <c r="AD3995" s="48">
        <f>(ROUND(AC3995-AC3986,1)/AC3986)</f>
        <v>0.19206706706706705</v>
      </c>
      <c r="AE3995" s="113"/>
      <c r="AF3995" s="60"/>
    </row>
    <row r="3996" spans="1:32">
      <c r="A3996" s="99" t="s">
        <v>825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801.90000000000009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963.90000000000009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963.9</v>
      </c>
      <c r="AD3996" s="48">
        <f>(ROUND(AC3996-AC3986,1)/AC3986)</f>
        <v>0.20608108108108106</v>
      </c>
      <c r="AE3996" s="113"/>
      <c r="AF3996" s="60"/>
    </row>
    <row r="3997" spans="1:32">
      <c r="A3997" s="99" t="s">
        <v>826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801.90000000000009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963.90000000000009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963.9</v>
      </c>
      <c r="AD3997" s="48">
        <f>(ROUND(AC3997-AC3986,1)/AC3986)</f>
        <v>0.20608108108108106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801.90000000000009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963.90000000000009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963.9</v>
      </c>
      <c r="AD3998" s="48">
        <f>(ROUND(AC3998-AC3986,1)/AC3986)</f>
        <v>0.20608108108108106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712.80000000000007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885.60000000000014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885.6</v>
      </c>
      <c r="AD3999" s="48">
        <f>(ROUND(AC3999-AC3986,1)/AC3986)</f>
        <v>0.10810810810810811</v>
      </c>
      <c r="AE3999" s="113" t="s">
        <v>792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570.24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743.04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743</v>
      </c>
      <c r="AD4000" s="48">
        <f>(ROUND(AC4000-AC3986,1)/AC3986)</f>
        <v>-7.0320320320320318E-2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529.20000000000005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781.2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781.2</v>
      </c>
      <c r="AD4001" s="58">
        <v>0</v>
      </c>
      <c r="AE4001" s="113"/>
      <c r="AF4001" s="60"/>
    </row>
    <row r="4002" spans="1:32">
      <c r="A4002" s="99" t="s">
        <v>793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698.54399999999998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900.14400000000001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900.1</v>
      </c>
      <c r="AD4002" s="48">
        <f>(ROUND(AC4002-AC4001,1)/AC4001)</f>
        <v>0.15220174091141833</v>
      </c>
      <c r="AE4002" s="113"/>
      <c r="AF4002" s="60"/>
    </row>
    <row r="4003" spans="1:32">
      <c r="A4003" s="99" t="s">
        <v>794</v>
      </c>
      <c r="B4003" s="87">
        <v>0</v>
      </c>
      <c r="C4003" s="21" t="s">
        <v>827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493.92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745.92000000000007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745.9</v>
      </c>
      <c r="AD4003" s="48">
        <f>(ROUND(AC4003-AC4001,1)/AC4001)</f>
        <v>-4.5186891961085503E-2</v>
      </c>
      <c r="AE4003" s="113"/>
      <c r="AF4003" s="60"/>
    </row>
    <row r="4004" spans="1:32">
      <c r="A4004" s="99" t="s">
        <v>795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493.92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745.92000000000007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745.9</v>
      </c>
      <c r="AD4004" s="48">
        <f>(ROUND(AC4004-AC4001,1)/AC4001)</f>
        <v>-4.5186891961085503E-2</v>
      </c>
      <c r="AE4004" s="113"/>
      <c r="AF4004" s="60"/>
    </row>
    <row r="4005" spans="1:32">
      <c r="A4005" s="99" t="s">
        <v>796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493.92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745.92000000000007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745.9</v>
      </c>
      <c r="AD4005" s="48">
        <f>(ROUND(AC4005-AC4001,1)/AC4001)</f>
        <v>-4.5186891961085503E-2</v>
      </c>
      <c r="AE4005" s="113"/>
      <c r="AF4005" s="60"/>
    </row>
    <row r="4006" spans="1:32">
      <c r="A4006" s="99" t="s">
        <v>646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493.92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745.92000000000007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745.9</v>
      </c>
      <c r="AD4006" s="48">
        <f>(ROUND(AC4006-AC4001,1)/AC4001)</f>
        <v>-4.5186891961085503E-2</v>
      </c>
      <c r="AE4006" s="113"/>
      <c r="AF4006" s="60"/>
    </row>
    <row r="4007" spans="1:32">
      <c r="A4007" s="99" t="s">
        <v>587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171.99</v>
      </c>
      <c r="T4007" s="14">
        <f>(O4007/100)*(K4007*$K$9)</f>
        <v>472.5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253.89000000000001</v>
      </c>
      <c r="Y4007" s="14">
        <f t="shared" si="1280"/>
        <v>682.5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936.4</v>
      </c>
      <c r="AD4007" s="48">
        <f>(ROUND(AC4007-AC4001,1)/AC4001)</f>
        <v>0.19866871479774703</v>
      </c>
      <c r="AE4007" s="113"/>
      <c r="AF4007" s="60"/>
    </row>
    <row r="4008" spans="1:32">
      <c r="A4008" s="99" t="s">
        <v>822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420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0</v>
      </c>
      <c r="T4008" s="14">
        <f>(O4008/100)*(K4008*$J$10)</f>
        <v>0</v>
      </c>
      <c r="U4008" s="14">
        <f>(P4008/100)*(K4008*$K$10)+(P4008/100)*(L4008*$L$10)</f>
        <v>0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81.900000000000006</v>
      </c>
      <c r="Y4008" s="14">
        <f t="shared" si="1280"/>
        <v>0</v>
      </c>
      <c r="Z4008" s="14">
        <f t="shared" si="1281"/>
        <v>420</v>
      </c>
      <c r="AA4008" s="14">
        <f t="shared" si="1282"/>
        <v>0</v>
      </c>
      <c r="AB4008" s="14">
        <f t="shared" si="1286"/>
        <v>0</v>
      </c>
      <c r="AC4008" s="15">
        <f t="shared" si="1285"/>
        <v>501.9</v>
      </c>
      <c r="AD4008" s="48">
        <f>(ROUND(AC4008-AC4001,1)/AC4001)</f>
        <v>-0.35752688172043012</v>
      </c>
      <c r="AE4008" s="113"/>
      <c r="AF4008" s="60"/>
    </row>
    <row r="4009" spans="1:32">
      <c r="A4009" s="99" t="s">
        <v>823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171.99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472.5</v>
      </c>
      <c r="W4009" s="14">
        <f>(R4009/100)*(K4009*$K$11)+(R4009/100)*(L4009*$L$11)</f>
        <v>0</v>
      </c>
      <c r="X4009" s="14">
        <f t="shared" si="1279"/>
        <v>253.89000000000001</v>
      </c>
      <c r="Y4009" s="14">
        <f t="shared" si="1280"/>
        <v>0</v>
      </c>
      <c r="Z4009" s="14">
        <f t="shared" si="1281"/>
        <v>0</v>
      </c>
      <c r="AA4009" s="14">
        <f t="shared" si="1282"/>
        <v>682.5</v>
      </c>
      <c r="AB4009" s="14">
        <f t="shared" si="1286"/>
        <v>0</v>
      </c>
      <c r="AC4009" s="15">
        <f t="shared" si="1285"/>
        <v>936.4</v>
      </c>
      <c r="AD4009" s="48">
        <f>(ROUND(AC4009-AC4001,1)/AC4001)</f>
        <v>0.19866871479774703</v>
      </c>
      <c r="AE4009" s="113"/>
      <c r="AF4009" s="60"/>
    </row>
    <row r="4010" spans="1:32">
      <c r="A4010" s="99" t="s">
        <v>824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171.99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472.5</v>
      </c>
      <c r="X4010" s="14">
        <f t="shared" si="1279"/>
        <v>253.89000000000001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682.5</v>
      </c>
      <c r="AC4010" s="15">
        <f t="shared" si="1285"/>
        <v>936.4</v>
      </c>
      <c r="AD4010" s="48">
        <f>(ROUND(AC4010-AC4001,1)/AC4001)</f>
        <v>0.19866871479774703</v>
      </c>
      <c r="AE4010" s="113"/>
      <c r="AF4010" s="60"/>
    </row>
    <row r="4011" spans="1:32">
      <c r="A4011" s="99" t="s">
        <v>825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765.44999999999993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954.44999999999993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954.5</v>
      </c>
      <c r="AD4011" s="48">
        <f>(ROUND(AC4011-AC4001,1)/AC4001)</f>
        <v>0.22183819764464927</v>
      </c>
      <c r="AE4011" s="113"/>
      <c r="AF4011" s="60"/>
    </row>
    <row r="4012" spans="1:32">
      <c r="A4012" s="99" t="s">
        <v>826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765.44999999999993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954.44999999999993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954.5</v>
      </c>
      <c r="AD4012" s="48">
        <f>(ROUND(AC4012-AC4001,1)/AC4001)</f>
        <v>0.22183819764464927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765.44999999999993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954.44999999999993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954.5</v>
      </c>
      <c r="AD4013" s="48">
        <f>(ROUND(AC4013-AC4001,1)/AC4001)</f>
        <v>0.22183819764464927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538.27200000000005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739.87200000000007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739.9</v>
      </c>
      <c r="AD4014" s="48">
        <f>(ROUND(AC4014-AC4001,1)/AC4001)</f>
        <v>-5.2867383512544795E-2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700.56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902.16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902.2</v>
      </c>
      <c r="AD4015" s="48">
        <f>(ROUND(AC4015-AC4001,1)/AC4001)</f>
        <v>0.15488991295442908</v>
      </c>
      <c r="AE4015" s="113" t="s">
        <v>792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612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816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816</v>
      </c>
      <c r="AD4016" s="58">
        <v>0</v>
      </c>
      <c r="AE4016" s="113"/>
      <c r="AF4016" s="60"/>
    </row>
    <row r="4017" spans="1:32">
      <c r="A4017" s="99" t="s">
        <v>793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742.56000000000006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905.7600000000001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905.8</v>
      </c>
      <c r="AD4017" s="48">
        <f>(ROUND(AC4017-AC4016,1)/AC4016)</f>
        <v>0.11004901960784313</v>
      </c>
      <c r="AE4017" s="113"/>
      <c r="AF4017" s="60"/>
    </row>
    <row r="4018" spans="1:32">
      <c r="A4018" s="99" t="s">
        <v>794</v>
      </c>
      <c r="B4018" s="89">
        <v>20</v>
      </c>
      <c r="C4018" s="21" t="s">
        <v>827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571.20000000000005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775.2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775.2</v>
      </c>
      <c r="AD4018" s="48">
        <f>(ROUND(AC4018-AC4016,1)/AC4016)</f>
        <v>-4.9999999999999996E-2</v>
      </c>
      <c r="AE4018" s="113"/>
      <c r="AF4018" s="60"/>
    </row>
    <row r="4019" spans="1:32">
      <c r="A4019" s="99" t="s">
        <v>795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571.20000000000005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775.2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775.2</v>
      </c>
      <c r="AD4019" s="48">
        <f>(ROUND(AC4019-AC4016,1)/AC4016)</f>
        <v>-4.9999999999999996E-2</v>
      </c>
      <c r="AE4019" s="113"/>
      <c r="AF4019" s="60"/>
    </row>
    <row r="4020" spans="1:32">
      <c r="A4020" s="99" t="s">
        <v>796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571.20000000000005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775.2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775.2</v>
      </c>
      <c r="AD4020" s="48">
        <f>(ROUND(AC4020-AC4016,1)/AC4016)</f>
        <v>-4.9999999999999996E-2</v>
      </c>
      <c r="AE4020" s="113"/>
      <c r="AF4020" s="60"/>
    </row>
    <row r="4021" spans="1:32">
      <c r="A4021" s="99" t="s">
        <v>646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571.20000000000005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775.2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775.2</v>
      </c>
      <c r="AD4021" s="48">
        <f>(ROUND(AC4021-AC4016,1)/AC4016)</f>
        <v>-4.9999999999999996E-2</v>
      </c>
      <c r="AE4021" s="113"/>
      <c r="AF4021" s="60"/>
    </row>
    <row r="4022" spans="1:32">
      <c r="A4022" s="99" t="s">
        <v>587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198.89999999999998</v>
      </c>
      <c r="T4022" s="14">
        <f>(O4022/100)*(K4022*$K$9)</f>
        <v>491.40000000000003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265.2</v>
      </c>
      <c r="Y4022" s="14">
        <f t="shared" si="1280"/>
        <v>647.40000000000009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912.6</v>
      </c>
      <c r="AD4022" s="48">
        <f>(ROUND(AC4022-AC4016,1)/AC4016)</f>
        <v>0.11838235294117647</v>
      </c>
      <c r="AE4022" s="113"/>
      <c r="AF4022" s="60"/>
    </row>
    <row r="4023" spans="1:32">
      <c r="A4023" s="99" t="s">
        <v>822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312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0</v>
      </c>
      <c r="T4023" s="14">
        <f>(O4023/100)*(K4023*$J$10)</f>
        <v>0</v>
      </c>
      <c r="U4023" s="14">
        <f>(P4023/100)*(K4023*$K$10)+(P4023/100)*(L4023*$L$10)</f>
        <v>0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66.3</v>
      </c>
      <c r="Y4023" s="14">
        <f t="shared" si="1280"/>
        <v>0</v>
      </c>
      <c r="Z4023" s="14">
        <f t="shared" si="1281"/>
        <v>312</v>
      </c>
      <c r="AA4023" s="14">
        <f t="shared" si="1282"/>
        <v>0</v>
      </c>
      <c r="AB4023" s="14">
        <f t="shared" si="1288"/>
        <v>0</v>
      </c>
      <c r="AC4023" s="15">
        <f t="shared" si="1287"/>
        <v>378.3</v>
      </c>
      <c r="AD4023" s="48">
        <f>(ROUND(AC4023-AC4016,1)/AC4016)</f>
        <v>-0.53639705882352939</v>
      </c>
      <c r="AE4023" s="113"/>
      <c r="AF4023" s="60"/>
    </row>
    <row r="4024" spans="1:32">
      <c r="A4024" s="99" t="s">
        <v>823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198.89999999999998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491.40000000000003</v>
      </c>
      <c r="W4024" s="14">
        <f>(R4024/100)*(K4024*$K$11)+(R4024/100)*(L4024*$L$11)</f>
        <v>0</v>
      </c>
      <c r="X4024" s="14">
        <f t="shared" si="1279"/>
        <v>265.2</v>
      </c>
      <c r="Y4024" s="14">
        <f t="shared" si="1280"/>
        <v>0</v>
      </c>
      <c r="Z4024" s="14">
        <f t="shared" si="1281"/>
        <v>0</v>
      </c>
      <c r="AA4024" s="14">
        <f t="shared" si="1282"/>
        <v>647.40000000000009</v>
      </c>
      <c r="AB4024" s="14">
        <f t="shared" si="1288"/>
        <v>0</v>
      </c>
      <c r="AC4024" s="15">
        <f t="shared" si="1287"/>
        <v>912.6</v>
      </c>
      <c r="AD4024" s="48">
        <f>(ROUND(AC4024-AC4016,1)/AC4016)</f>
        <v>0.11838235294117647</v>
      </c>
      <c r="AE4024" s="113"/>
      <c r="AF4024" s="60"/>
    </row>
    <row r="4025" spans="1:32">
      <c r="A4025" s="99" t="s">
        <v>824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198.89999999999998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491.40000000000003</v>
      </c>
      <c r="X4025" s="14">
        <f t="shared" si="1279"/>
        <v>265.2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647.40000000000009</v>
      </c>
      <c r="AC4025" s="15">
        <f t="shared" si="1287"/>
        <v>912.6</v>
      </c>
      <c r="AD4025" s="48">
        <f>(ROUND(AC4025-AC4016,1)/AC4016)</f>
        <v>0.11838235294117647</v>
      </c>
      <c r="AE4025" s="113"/>
      <c r="AF4025" s="60"/>
    </row>
    <row r="4026" spans="1:32">
      <c r="A4026" s="99" t="s">
        <v>825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826.2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979.2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979.2</v>
      </c>
      <c r="AD4026" s="48">
        <f>(ROUND(AC4026-AC4016,1)/AC4016)</f>
        <v>0.19999999999999998</v>
      </c>
      <c r="AE4026" s="113"/>
      <c r="AF4026" s="60"/>
    </row>
    <row r="4027" spans="1:32">
      <c r="A4027" s="99" t="s">
        <v>826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826.2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979.2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979.2</v>
      </c>
      <c r="AD4027" s="48">
        <f>(ROUND(AC4027-AC4016,1)/AC4016)</f>
        <v>0.19999999999999998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826.2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979.2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979.2</v>
      </c>
      <c r="AD4028" s="48">
        <f>(ROUND(AC4028-AC4016,1)/AC4016)</f>
        <v>0.19999999999999998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726.24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889.44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889.4</v>
      </c>
      <c r="AD4029" s="48">
        <f>(ROUND(AC4029-AC4016,1)/AC4016)</f>
        <v>8.9950980392156876E-2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612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775.2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775.2</v>
      </c>
      <c r="AD4030" s="48">
        <f>(ROUND(AC4030-AC4016,1)/AC4016)</f>
        <v>-4.9999999999999996E-2</v>
      </c>
      <c r="AE4030" s="113" t="s">
        <v>792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556.79999999999995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788.8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788.8</v>
      </c>
      <c r="AD4031" s="58">
        <v>0</v>
      </c>
      <c r="AE4031" s="113"/>
      <c r="AF4031" s="60"/>
    </row>
    <row r="4032" spans="1:32">
      <c r="A4032" s="99" t="s">
        <v>793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779.5200000000001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965.12000000000012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965.1</v>
      </c>
      <c r="AD4032" s="48">
        <f>(ROUND(AC4032-AC4031,1)/AC4031)</f>
        <v>0.22350405679513188</v>
      </c>
      <c r="AE4032" s="113"/>
      <c r="AF4032" s="60"/>
    </row>
    <row r="4033" spans="1:32">
      <c r="A4033" s="99" t="s">
        <v>794</v>
      </c>
      <c r="B4033" s="87">
        <v>10</v>
      </c>
      <c r="C4033" s="21" t="s">
        <v>827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519.67999999999995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751.68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751.7</v>
      </c>
      <c r="AD4033" s="48">
        <f>(ROUND(AC4033-AC4031,1)/AC4031)</f>
        <v>-4.7033468559837734E-2</v>
      </c>
      <c r="AE4033" s="113"/>
      <c r="AF4033" s="60"/>
    </row>
    <row r="4034" spans="1:32">
      <c r="A4034" s="99" t="s">
        <v>795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519.67999999999995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751.68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751.7</v>
      </c>
      <c r="AD4034" s="48">
        <f>(ROUND(AC4034-AC4031,1)/AC4031)</f>
        <v>-4.7033468559837734E-2</v>
      </c>
      <c r="AE4034" s="113"/>
      <c r="AF4034" s="60"/>
    </row>
    <row r="4035" spans="1:32">
      <c r="A4035" s="99" t="s">
        <v>796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519.67999999999995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751.68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751.7</v>
      </c>
      <c r="AD4035" s="48">
        <f>(ROUND(AC4035-AC4031,1)/AC4031)</f>
        <v>-4.7033468559837734E-2</v>
      </c>
      <c r="AE4035" s="113"/>
      <c r="AF4035" s="60"/>
    </row>
    <row r="4036" spans="1:32">
      <c r="A4036" s="99" t="s">
        <v>646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519.67999999999995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751.68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751.7</v>
      </c>
      <c r="AD4036" s="48">
        <f>(ROUND(AC4036-AC4031,1)/AC4031)</f>
        <v>-4.7033468559837734E-2</v>
      </c>
      <c r="AE4036" s="113"/>
      <c r="AF4036" s="60"/>
    </row>
    <row r="4037" spans="1:32">
      <c r="A4037" s="99" t="s">
        <v>587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180.96</v>
      </c>
      <c r="T4037" s="14">
        <f>(O4037/100)*(K4037*$K$9)</f>
        <v>478.125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256.36</v>
      </c>
      <c r="Y4037" s="14">
        <f t="shared" si="1280"/>
        <v>665.625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922</v>
      </c>
      <c r="AD4037" s="48">
        <f>(ROUND(AC4037-AC4031,1)/AC4031)</f>
        <v>0.16886409736308317</v>
      </c>
      <c r="AE4037" s="113"/>
      <c r="AF4037" s="60"/>
    </row>
    <row r="4038" spans="1:32">
      <c r="A4038" s="99" t="s">
        <v>822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375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0</v>
      </c>
      <c r="T4038" s="14">
        <f>(O4038/100)*(K4038*$J$10)</f>
        <v>0</v>
      </c>
      <c r="U4038" s="14">
        <f>(P4038/100)*(K4038*$K$10)+(P4038/100)*(L4038*$L$10)</f>
        <v>0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75.400000000000006</v>
      </c>
      <c r="Y4038" s="14">
        <f t="shared" si="1280"/>
        <v>0</v>
      </c>
      <c r="Z4038" s="14">
        <f t="shared" si="1281"/>
        <v>375</v>
      </c>
      <c r="AA4038" s="14">
        <f t="shared" si="1282"/>
        <v>0</v>
      </c>
      <c r="AB4038" s="14">
        <f t="shared" si="1289"/>
        <v>0</v>
      </c>
      <c r="AC4038" s="15">
        <f t="shared" si="1290"/>
        <v>450.4</v>
      </c>
      <c r="AD4038" s="48">
        <f>(ROUND(AC4038-AC4031,1)/AC4031)</f>
        <v>-0.42900608519269778</v>
      </c>
      <c r="AE4038" s="113"/>
      <c r="AF4038" s="60"/>
    </row>
    <row r="4039" spans="1:32">
      <c r="A4039" s="99" t="s">
        <v>823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180.96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478.125</v>
      </c>
      <c r="W4039" s="14">
        <f>(R4039/100)*(K4039*$K$11)+(R4039/100)*(L4039*$L$11)</f>
        <v>0</v>
      </c>
      <c r="X4039" s="14">
        <f t="shared" si="1279"/>
        <v>256.36</v>
      </c>
      <c r="Y4039" s="14">
        <f t="shared" si="1280"/>
        <v>0</v>
      </c>
      <c r="Z4039" s="14">
        <f t="shared" si="1281"/>
        <v>0</v>
      </c>
      <c r="AA4039" s="14">
        <f t="shared" si="1282"/>
        <v>665.625</v>
      </c>
      <c r="AB4039" s="14">
        <f t="shared" si="1289"/>
        <v>0</v>
      </c>
      <c r="AC4039" s="15">
        <f t="shared" si="1290"/>
        <v>922</v>
      </c>
      <c r="AD4039" s="48">
        <f>(ROUND(AC4039-AC4031,1)/AC4031)</f>
        <v>0.16886409736308317</v>
      </c>
      <c r="AE4039" s="113"/>
      <c r="AF4039" s="60"/>
    </row>
    <row r="4040" spans="1:32">
      <c r="A4040" s="99" t="s">
        <v>824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180.96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478.125</v>
      </c>
      <c r="X4040" s="14">
        <f t="shared" si="1279"/>
        <v>256.36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665.625</v>
      </c>
      <c r="AC4040" s="15">
        <f t="shared" si="1290"/>
        <v>922</v>
      </c>
      <c r="AD4040" s="48">
        <f>(ROUND(AC4040-AC4031,1)/AC4031)</f>
        <v>0.16886409736308317</v>
      </c>
      <c r="AE4040" s="113"/>
      <c r="AF4040" s="60"/>
    </row>
    <row r="4041" spans="1:32">
      <c r="A4041" s="99" t="s">
        <v>825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783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957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957</v>
      </c>
      <c r="AD4041" s="48">
        <f>(ROUND(AC4041-AC4031,1)/AC4031)</f>
        <v>0.21323529411764705</v>
      </c>
      <c r="AE4041" s="113"/>
      <c r="AF4041" s="60"/>
    </row>
    <row r="4042" spans="1:32">
      <c r="A4042" s="99" t="s">
        <v>826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783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957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957</v>
      </c>
      <c r="AD4042" s="48">
        <f>(ROUND(AC4042-AC4031,1)/AC4031)</f>
        <v>0.21323529411764705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783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957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957</v>
      </c>
      <c r="AD4043" s="48">
        <f>(ROUND(AC4043-AC4031,1)/AC4031)</f>
        <v>0.21323529411764705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575.36000000000013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760.96000000000015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761</v>
      </c>
      <c r="AD4044" s="48">
        <f>(ROUND(AC4044-AC4031,1)/AC4031)</f>
        <v>-3.5243407707910755E-2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575.36000000000013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760.96000000000015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761</v>
      </c>
      <c r="AD4045" s="48">
        <f>(ROUND(AC4045-AC4031,1)/AC4031)</f>
        <v>-3.5243407707910755E-2</v>
      </c>
      <c r="AE4045" s="113" t="s">
        <v>792</v>
      </c>
      <c r="AF4045" s="60"/>
    </row>
    <row r="4046" spans="1:32">
      <c r="A4046" s="106" t="s">
        <v>0</v>
      </c>
      <c r="B4046" s="142" t="s">
        <v>883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566.4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802.4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802.4</v>
      </c>
      <c r="AD4046" s="117">
        <v>0</v>
      </c>
      <c r="AE4046" s="113"/>
      <c r="AF4046" s="60"/>
    </row>
    <row r="4047" spans="1:32">
      <c r="A4047" s="99" t="s">
        <v>793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726.88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915.68000000000006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915.7</v>
      </c>
      <c r="AD4047" s="48">
        <f>(ROUND(AC4047-AC4046,1)/AC4046)</f>
        <v>0.1412013958125623</v>
      </c>
      <c r="AE4047" s="113"/>
      <c r="AF4047" s="60"/>
    </row>
    <row r="4048" spans="1:32">
      <c r="A4048" s="99" t="s">
        <v>794</v>
      </c>
      <c r="B4048" s="89">
        <v>0</v>
      </c>
      <c r="C4048" s="21" t="s">
        <v>827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528.64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764.64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764.6</v>
      </c>
      <c r="AD4048" s="48">
        <f>(ROUND(AC4048-AC4046,1)/AC4046)</f>
        <v>-4.7108673978065799E-2</v>
      </c>
      <c r="AE4048" s="113"/>
      <c r="AF4048" s="60"/>
    </row>
    <row r="4049" spans="1:32">
      <c r="A4049" s="99" t="s">
        <v>795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528.64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764.64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764.6</v>
      </c>
      <c r="AD4049" s="48">
        <f>(ROUND(AC4049-AC4046,1)/AC4046)</f>
        <v>-4.7108673978065799E-2</v>
      </c>
      <c r="AE4049" s="113"/>
      <c r="AF4049" s="60"/>
    </row>
    <row r="4050" spans="1:32">
      <c r="A4050" s="99" t="s">
        <v>796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528.64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764.64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764.6</v>
      </c>
      <c r="AD4050" s="48">
        <f>(ROUND(AC4050-AC4046,1)/AC4046)</f>
        <v>-4.7108673978065799E-2</v>
      </c>
      <c r="AE4050" s="113"/>
      <c r="AF4050" s="60"/>
    </row>
    <row r="4051" spans="1:32">
      <c r="A4051" s="99" t="s">
        <v>646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528.64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764.64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764.6</v>
      </c>
      <c r="AD4051" s="48">
        <f>(ROUND(AC4051-AC4046,1)/AC4046)</f>
        <v>-4.7108673978065799E-2</v>
      </c>
      <c r="AE4051" s="113"/>
      <c r="AF4051" s="60"/>
    </row>
    <row r="4052" spans="1:32">
      <c r="A4052" s="99" t="s">
        <v>587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184.08</v>
      </c>
      <c r="T4052" s="14">
        <f>(O4052/100)*(K4052*$K$9)</f>
        <v>503.09999999999997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260.78000000000003</v>
      </c>
      <c r="Y4052" s="14">
        <f t="shared" si="1292"/>
        <v>698.09999999999991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958.9</v>
      </c>
      <c r="AD4052" s="48">
        <f>(ROUND(AC4052-AC4046,1)/AC4046)</f>
        <v>0.19503988035892322</v>
      </c>
      <c r="AE4052" s="113"/>
      <c r="AF4052" s="60"/>
    </row>
    <row r="4053" spans="1:32">
      <c r="A4053" s="99" t="s">
        <v>822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390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0</v>
      </c>
      <c r="T4053" s="14">
        <f>(O4053/100)*(K4053*$J$10)</f>
        <v>0</v>
      </c>
      <c r="U4053" s="14">
        <f>(P4053/100)*(K4053*$K$10)+(P4053/100)*(L4053*$L$10)</f>
        <v>0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76.7</v>
      </c>
      <c r="Y4053" s="14">
        <f t="shared" si="1292"/>
        <v>0</v>
      </c>
      <c r="Z4053" s="14">
        <f t="shared" si="1293"/>
        <v>390</v>
      </c>
      <c r="AA4053" s="14">
        <f t="shared" si="1294"/>
        <v>0</v>
      </c>
      <c r="AB4053" s="14">
        <f t="shared" si="1296"/>
        <v>0</v>
      </c>
      <c r="AC4053" s="15">
        <f t="shared" si="1295"/>
        <v>466.7</v>
      </c>
      <c r="AD4053" s="48">
        <f>(ROUND(AC4053-AC4046,1)/AC4046)</f>
        <v>-0.41836989032901295</v>
      </c>
      <c r="AE4053" s="113"/>
      <c r="AF4053" s="60"/>
    </row>
    <row r="4054" spans="1:32">
      <c r="A4054" s="99" t="s">
        <v>823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184.08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503.09999999999997</v>
      </c>
      <c r="W4054" s="14">
        <f>(R4054/100)*(K4054*$K$11)+(R4054/100)*(L4054*$L$11)</f>
        <v>0</v>
      </c>
      <c r="X4054" s="14">
        <f t="shared" si="1291"/>
        <v>260.78000000000003</v>
      </c>
      <c r="Y4054" s="14">
        <f t="shared" si="1292"/>
        <v>0</v>
      </c>
      <c r="Z4054" s="14">
        <f t="shared" si="1293"/>
        <v>0</v>
      </c>
      <c r="AA4054" s="14">
        <f t="shared" si="1294"/>
        <v>698.09999999999991</v>
      </c>
      <c r="AB4054" s="14">
        <f t="shared" si="1296"/>
        <v>0</v>
      </c>
      <c r="AC4054" s="15">
        <f t="shared" si="1295"/>
        <v>958.9</v>
      </c>
      <c r="AD4054" s="48">
        <f>(ROUND(AC4054-AC4046,1)/AC4046)</f>
        <v>0.19503988035892322</v>
      </c>
      <c r="AE4054" s="113"/>
      <c r="AF4054" s="60"/>
    </row>
    <row r="4055" spans="1:32">
      <c r="A4055" s="99" t="s">
        <v>824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184.08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503.09999999999997</v>
      </c>
      <c r="X4055" s="14">
        <f t="shared" si="1291"/>
        <v>260.78000000000003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698.09999999999991</v>
      </c>
      <c r="AC4055" s="15">
        <f t="shared" si="1295"/>
        <v>958.9</v>
      </c>
      <c r="AD4055" s="48">
        <f>(ROUND(AC4055-AC4046,1)/AC4046)</f>
        <v>0.19503988035892322</v>
      </c>
      <c r="AE4055" s="113"/>
      <c r="AF4055" s="60"/>
    </row>
    <row r="4056" spans="1:32">
      <c r="A4056" s="99" t="s">
        <v>825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823.05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1000.05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1000.1</v>
      </c>
      <c r="AD4056" s="48">
        <f>(ROUND(AC4056-AC4046,1)/AC4046)</f>
        <v>0.24638584247258224</v>
      </c>
      <c r="AE4056" s="113"/>
      <c r="AF4056" s="60"/>
    </row>
    <row r="4057" spans="1:32">
      <c r="A4057" s="99" t="s">
        <v>826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823.05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1000.05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1000.1</v>
      </c>
      <c r="AD4057" s="48">
        <f>(ROUND(AC4057-AC4046,1)/AC4046)</f>
        <v>0.24638584247258224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823.05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1000.05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1000.1</v>
      </c>
      <c r="AD4058" s="48">
        <f>(ROUND(AC4058-AC4046,1)/AC4046)</f>
        <v>0.24638584247258224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524.86400000000003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713.66399999999999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713.7</v>
      </c>
      <c r="AD4059" s="48">
        <f>(ROUND(AC4059-AC4046,1)/AC4046)</f>
        <v>-0.11054336989032902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722.16000000000008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910.96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911</v>
      </c>
      <c r="AD4060" s="48">
        <f>(ROUND(AC4060-AC4046,1)/AC4046)</f>
        <v>0.13534396809571286</v>
      </c>
      <c r="AE4060" s="113" t="s">
        <v>792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441.6</v>
      </c>
      <c r="T4061" s="52">
        <f>(O4061/100)*(K4061*$K$3)</f>
        <v>0</v>
      </c>
      <c r="U4061" s="52">
        <f>(P4061/100)*(K4061*$K$3)+(P4061/100)*(L4061*$L$3)</f>
        <v>60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625.6</v>
      </c>
      <c r="Y4061" s="52">
        <f t="shared" ref="Y4061:Y4075" si="1298">O4061+T4061</f>
        <v>0</v>
      </c>
      <c r="Z4061" s="52">
        <f t="shared" ref="Z4061:Z4075" si="1299">P4061+U4061</f>
        <v>160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785.6</v>
      </c>
      <c r="AD4061" s="58"/>
      <c r="AE4061" s="113"/>
      <c r="AF4061" s="60"/>
    </row>
    <row r="4062" spans="1:32">
      <c r="A4062" s="99" t="s">
        <v>793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638.84800000000018</v>
      </c>
      <c r="T4062" s="14">
        <f>(O4062/100)*(K4062*$K$4)</f>
        <v>0</v>
      </c>
      <c r="U4062" s="14">
        <f>(P4062/100)*(K4062*$K$4)+(P4062/100)*(L4062*$L$4)</f>
        <v>48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786.04800000000023</v>
      </c>
      <c r="Y4062" s="14">
        <f t="shared" si="1298"/>
        <v>0</v>
      </c>
      <c r="Z4062" s="14">
        <f t="shared" si="1299"/>
        <v>128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914</v>
      </c>
      <c r="AD4062" s="48">
        <f>(ROUND(AC4062-AC4061,1)/AC4061)</f>
        <v>0.1634419551934827</v>
      </c>
      <c r="AE4062" s="113"/>
      <c r="AF4062" s="60"/>
    </row>
    <row r="4063" spans="1:32">
      <c r="A4063" s="99" t="s">
        <v>794</v>
      </c>
      <c r="B4063" s="91">
        <v>14</v>
      </c>
      <c r="C4063" s="21" t="s">
        <v>827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412.16</v>
      </c>
      <c r="T4063" s="14">
        <f>(O4063/100)*(K4063*$K$5)</f>
        <v>0</v>
      </c>
      <c r="U4063" s="14">
        <f>(P4063/100)*(K4063*$K$5)+(P4063/100)*(L4063*$L$5)</f>
        <v>56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596.16000000000008</v>
      </c>
      <c r="Y4063" s="14">
        <f t="shared" si="1298"/>
        <v>0</v>
      </c>
      <c r="Z4063" s="14">
        <f t="shared" si="1299"/>
        <v>156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752.2</v>
      </c>
      <c r="AD4063" s="48">
        <f>(ROUND(AC4063-AC4061,1)/AC4061)</f>
        <v>-4.2515274949083498E-2</v>
      </c>
      <c r="AE4063" s="113"/>
      <c r="AF4063" s="60"/>
    </row>
    <row r="4064" spans="1:32">
      <c r="A4064" s="99" t="s">
        <v>795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412.16</v>
      </c>
      <c r="T4064" s="14">
        <f>(O4064/100)*(K4064*$K$6)</f>
        <v>0</v>
      </c>
      <c r="U4064" s="14">
        <f>(P4064/100)*(K4064*$K$6)+(P4064/100)*(L4064*$L$6)</f>
        <v>56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596.16000000000008</v>
      </c>
      <c r="Y4064" s="14">
        <f t="shared" si="1298"/>
        <v>0</v>
      </c>
      <c r="Z4064" s="14">
        <f t="shared" si="1299"/>
        <v>156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752.2</v>
      </c>
      <c r="AD4064" s="48">
        <f>(ROUND(AC4064-AC4061,1)/AC4061)</f>
        <v>-4.2515274949083498E-2</v>
      </c>
      <c r="AE4064" s="113"/>
      <c r="AF4064" s="60"/>
    </row>
    <row r="4065" spans="1:32">
      <c r="A4065" s="99" t="s">
        <v>796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412.16</v>
      </c>
      <c r="T4065" s="14">
        <f>(O4065/100)*(K4065*$K$7)</f>
        <v>0</v>
      </c>
      <c r="U4065" s="14">
        <f>(P4065/100)*(K4065*$K$7)+(P4065/100)*(L4065*$L$7)</f>
        <v>56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596.16000000000008</v>
      </c>
      <c r="Y4065" s="14">
        <f t="shared" si="1298"/>
        <v>0</v>
      </c>
      <c r="Z4065" s="14">
        <f t="shared" si="1299"/>
        <v>156</v>
      </c>
      <c r="AA4065" s="14">
        <f t="shared" si="1300"/>
        <v>0</v>
      </c>
      <c r="AB4065" s="14">
        <f t="shared" si="1302"/>
        <v>0</v>
      </c>
      <c r="AC4065" s="15">
        <f t="shared" si="1301"/>
        <v>752.2</v>
      </c>
      <c r="AD4065" s="48">
        <f>(ROUND(AC4065-AC4061,1)/AC4061)</f>
        <v>-4.2515274949083498E-2</v>
      </c>
      <c r="AE4065" s="113"/>
      <c r="AF4065" s="60"/>
    </row>
    <row r="4066" spans="1:32">
      <c r="A4066" s="99" t="s">
        <v>646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412.16</v>
      </c>
      <c r="T4066" s="14">
        <f>(O4066/100)*(K4066*$K$8)</f>
        <v>0</v>
      </c>
      <c r="U4066" s="14">
        <f>(P4066/100)*(K4066*$K$8)+(P4066/100)*(L4066*$L$8)</f>
        <v>56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596.16000000000008</v>
      </c>
      <c r="Y4066" s="14">
        <f t="shared" si="1298"/>
        <v>0</v>
      </c>
      <c r="Z4066" s="14">
        <f t="shared" si="1299"/>
        <v>156</v>
      </c>
      <c r="AA4066" s="14">
        <f t="shared" si="1300"/>
        <v>0</v>
      </c>
      <c r="AB4066" s="14">
        <f t="shared" si="1302"/>
        <v>0</v>
      </c>
      <c r="AC4066" s="15">
        <f t="shared" si="1301"/>
        <v>752.2</v>
      </c>
      <c r="AD4066" s="48">
        <f>(ROUND(AC4066-AC4061,1)/AC4061)</f>
        <v>-4.2515274949083498E-2</v>
      </c>
      <c r="AE4066" s="113"/>
      <c r="AF4066" s="60"/>
    </row>
    <row r="4067" spans="1:32">
      <c r="A4067" s="99" t="s">
        <v>587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152.88</v>
      </c>
      <c r="T4067" s="14">
        <f>(O4067/100)*(K4067*$K$9)</f>
        <v>562.5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216.57999999999998</v>
      </c>
      <c r="Y4067" s="14">
        <f t="shared" si="1298"/>
        <v>750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966.6</v>
      </c>
      <c r="AD4067" s="48">
        <f>(ROUND(AC4067-AC4061,1)/AC4061)</f>
        <v>0.23039714867617106</v>
      </c>
      <c r="AE4067" s="113"/>
      <c r="AF4067" s="60"/>
    </row>
    <row r="4068" spans="1:32">
      <c r="A4068" s="99" t="s">
        <v>822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375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0</v>
      </c>
      <c r="T4068" s="14">
        <f>(O4068/100)*(K4068*$J$10)</f>
        <v>0</v>
      </c>
      <c r="U4068" s="14">
        <f>(P4068/100)*(K4068*$K$10)+(P4068/100)*(L4068*$L$10)</f>
        <v>0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63.7</v>
      </c>
      <c r="Y4068" s="14">
        <f t="shared" si="1298"/>
        <v>0</v>
      </c>
      <c r="Z4068" s="14">
        <f t="shared" si="1299"/>
        <v>375</v>
      </c>
      <c r="AA4068" s="14">
        <f t="shared" si="1300"/>
        <v>0</v>
      </c>
      <c r="AB4068" s="14">
        <f t="shared" si="1302"/>
        <v>0</v>
      </c>
      <c r="AC4068" s="15">
        <f t="shared" si="1301"/>
        <v>438.7</v>
      </c>
      <c r="AD4068" s="48">
        <f>(ROUND(AC4068-AC4061,1)/AC4061)</f>
        <v>-0.44157331975560077</v>
      </c>
      <c r="AE4068" s="113"/>
      <c r="AF4068" s="60"/>
    </row>
    <row r="4069" spans="1:32">
      <c r="A4069" s="99" t="s">
        <v>823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152.88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562.5</v>
      </c>
      <c r="W4069" s="14">
        <f>(R4069/100)*(K4069*$K$11)+(R4069/100)*(L4069*$L$11)</f>
        <v>0</v>
      </c>
      <c r="X4069" s="14">
        <f t="shared" si="1297"/>
        <v>216.57999999999998</v>
      </c>
      <c r="Y4069" s="14">
        <f t="shared" si="1298"/>
        <v>0</v>
      </c>
      <c r="Z4069" s="14">
        <f t="shared" si="1299"/>
        <v>0</v>
      </c>
      <c r="AA4069" s="14">
        <f t="shared" si="1300"/>
        <v>750</v>
      </c>
      <c r="AB4069" s="14">
        <f t="shared" si="1302"/>
        <v>0</v>
      </c>
      <c r="AC4069" s="15">
        <f t="shared" si="1301"/>
        <v>966.6</v>
      </c>
      <c r="AD4069" s="48">
        <f>(ROUND(AC4069-AC4061,1)/AC4061)</f>
        <v>0.23039714867617106</v>
      </c>
      <c r="AE4069" s="113"/>
      <c r="AF4069" s="60"/>
    </row>
    <row r="4070" spans="1:32">
      <c r="A4070" s="99" t="s">
        <v>824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152.88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562.5</v>
      </c>
      <c r="X4070" s="14">
        <f t="shared" si="1297"/>
        <v>216.57999999999998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750</v>
      </c>
      <c r="AC4070" s="15">
        <f t="shared" si="1301"/>
        <v>966.6</v>
      </c>
      <c r="AD4070" s="48">
        <f>(ROUND(AC4070-AC4061,1)/AC4061)</f>
        <v>0.23039714867617106</v>
      </c>
      <c r="AE4070" s="113"/>
      <c r="AF4070" s="60"/>
    </row>
    <row r="4071" spans="1:32">
      <c r="A4071" s="99" t="s">
        <v>825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558.89999999999986</v>
      </c>
      <c r="T4071" s="14">
        <f>(O4071/100)*(K4071*$K$13)+(O4071/100)*(M4071*$M$13)</f>
        <v>0</v>
      </c>
      <c r="U4071" s="14">
        <f>(P4071/100)*(K4071*$K$13)+(P4071/100)*(L4071*$L$13)+(P4071/100)*(M4071*$M$13)</f>
        <v>168.75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696.89999999999986</v>
      </c>
      <c r="Y4071" s="14">
        <f t="shared" si="1298"/>
        <v>0</v>
      </c>
      <c r="Z4071" s="14">
        <f t="shared" si="1299"/>
        <v>243.75</v>
      </c>
      <c r="AA4071" s="14">
        <f t="shared" si="1300"/>
        <v>0</v>
      </c>
      <c r="AB4071" s="14">
        <f t="shared" si="1302"/>
        <v>0</v>
      </c>
      <c r="AC4071" s="15">
        <f t="shared" si="1301"/>
        <v>940.7</v>
      </c>
      <c r="AD4071" s="48">
        <f>(ROUND(AC4071-AC4061,1)/AC4061)</f>
        <v>0.19742871690427696</v>
      </c>
      <c r="AE4071" s="113"/>
      <c r="AF4071" s="60"/>
    </row>
    <row r="4072" spans="1:32">
      <c r="A4072" s="99" t="s">
        <v>826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841.5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1006.5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1006.5</v>
      </c>
      <c r="AD4072" s="48">
        <f>(ROUND(AC4072-AC4061,1)/AC4061)</f>
        <v>0.28118635437881873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841.5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1006.5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1006.5</v>
      </c>
      <c r="AD4073" s="48">
        <f>(ROUND(AC4073-AC4061,1)/AC4061)</f>
        <v>0.28118635437881873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504.16000000000008</v>
      </c>
      <c r="T4074" s="14">
        <f>(O4074/100)*(K4074*$K$16)</f>
        <v>0</v>
      </c>
      <c r="U4074" s="14">
        <f>(P4074/100)*(K4074*$K$16)+(P4074/100)*(L4074*$L$16)</f>
        <v>48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651.36000000000013</v>
      </c>
      <c r="Y4074" s="14">
        <f t="shared" si="1298"/>
        <v>0</v>
      </c>
      <c r="Z4074" s="14">
        <f t="shared" si="1299"/>
        <v>128</v>
      </c>
      <c r="AA4074" s="14">
        <f t="shared" si="1300"/>
        <v>0</v>
      </c>
      <c r="AB4074" s="14">
        <f t="shared" si="1302"/>
        <v>0</v>
      </c>
      <c r="AC4074" s="15">
        <f t="shared" si="1301"/>
        <v>779.4</v>
      </c>
      <c r="AD4074" s="48">
        <f>(ROUND(AC4074-AC4061,1)/AC4061)</f>
        <v>-7.8920570264765788E-3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640.32000000000005</v>
      </c>
      <c r="T4075" s="14">
        <f>(O4075/100)*(K4075*$K$17)</f>
        <v>0</v>
      </c>
      <c r="U4075" s="14">
        <f>(P4075/100)*(K4075*$K$17)+(P4075/100)*(L4075*$L$17)</f>
        <v>48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787.5200000000001</v>
      </c>
      <c r="Y4075" s="14">
        <f t="shared" si="1298"/>
        <v>0</v>
      </c>
      <c r="Z4075" s="14">
        <f t="shared" si="1299"/>
        <v>128</v>
      </c>
      <c r="AA4075" s="14">
        <f t="shared" si="1300"/>
        <v>0</v>
      </c>
      <c r="AB4075" s="14">
        <f t="shared" si="1302"/>
        <v>0</v>
      </c>
      <c r="AC4075" s="15">
        <f t="shared" si="1301"/>
        <v>915.5</v>
      </c>
      <c r="AD4075" s="48">
        <f>(ROUND(AC4075-AC4061,1)/AC4061)</f>
        <v>0.16535132382892057</v>
      </c>
      <c r="AE4075" s="113" t="s">
        <v>792</v>
      </c>
      <c r="AF4075" s="60"/>
    </row>
    <row r="4076" spans="1:32">
      <c r="A4076" s="106" t="s">
        <v>0</v>
      </c>
      <c r="B4076" s="92" t="s">
        <v>566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600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800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800</v>
      </c>
      <c r="AD4076" s="58"/>
      <c r="AE4076" s="113"/>
      <c r="AF4076" s="60"/>
    </row>
    <row r="4077" spans="1:32">
      <c r="A4077" s="99" t="s">
        <v>793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840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1000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1000</v>
      </c>
      <c r="AD4077" s="48">
        <f>(ROUND(AC4077-AC4076,1)/AC4076)</f>
        <v>0.25</v>
      </c>
      <c r="AE4077" s="113"/>
      <c r="AF4077" s="60"/>
    </row>
    <row r="4078" spans="1:32">
      <c r="A4078" s="99" t="s">
        <v>794</v>
      </c>
      <c r="B4078" s="93">
        <v>20</v>
      </c>
      <c r="C4078" s="21" t="s">
        <v>827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560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760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760</v>
      </c>
      <c r="AD4078" s="48">
        <f>(ROUND(AC4078-AC4076,1)/AC4076)</f>
        <v>-0.05</v>
      </c>
      <c r="AE4078" s="113"/>
      <c r="AF4078" s="60"/>
    </row>
    <row r="4079" spans="1:32">
      <c r="A4079" s="99" t="s">
        <v>795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560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760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760</v>
      </c>
      <c r="AD4079" s="48">
        <f>(ROUND(AC4079-AC4076,1)/AC4076)</f>
        <v>-0.05</v>
      </c>
      <c r="AE4079" s="113"/>
      <c r="AF4079" s="60"/>
    </row>
    <row r="4080" spans="1:32">
      <c r="A4080" s="99" t="s">
        <v>796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560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760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760</v>
      </c>
      <c r="AD4080" s="48">
        <f>(ROUND(AC4080-AC4076,1)/AC4076)</f>
        <v>-0.05</v>
      </c>
      <c r="AE4080" s="113"/>
      <c r="AF4080" s="60"/>
    </row>
    <row r="4081" spans="1:32">
      <c r="A4081" s="99" t="s">
        <v>646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560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760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760</v>
      </c>
      <c r="AD4081" s="48">
        <f>(ROUND(AC4081-AC4076,1)/AC4076)</f>
        <v>-0.05</v>
      </c>
      <c r="AE4081" s="113"/>
      <c r="AF4081" s="60"/>
    </row>
    <row r="4082" spans="1:32">
      <c r="A4082" s="99" t="s">
        <v>587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195</v>
      </c>
      <c r="T4082" s="14">
        <f>(O4082/100)*(K4082*$K$9)</f>
        <v>519.75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260</v>
      </c>
      <c r="Y4082" s="14">
        <f t="shared" si="1304"/>
        <v>684.75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944.8</v>
      </c>
      <c r="AD4082" s="48">
        <f>(ROUND(AC4082-AC4076,1)/AC4076)</f>
        <v>0.18100000000000002</v>
      </c>
      <c r="AE4082" s="113"/>
      <c r="AF4082" s="60"/>
    </row>
    <row r="4083" spans="1:32">
      <c r="A4083" s="99" t="s">
        <v>822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330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0</v>
      </c>
      <c r="T4083" s="14">
        <f>(O4083/100)*(K4083*$J$10)</f>
        <v>0</v>
      </c>
      <c r="U4083" s="14">
        <f>(P4083/100)*(K4083*$K$10)+(P4083/100)*(L4083*$L$10)</f>
        <v>0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65</v>
      </c>
      <c r="Y4083" s="14">
        <f t="shared" si="1304"/>
        <v>0</v>
      </c>
      <c r="Z4083" s="14">
        <f t="shared" si="1305"/>
        <v>330</v>
      </c>
      <c r="AA4083" s="14">
        <f t="shared" si="1306"/>
        <v>0</v>
      </c>
      <c r="AB4083" s="14">
        <f t="shared" si="1308"/>
        <v>0</v>
      </c>
      <c r="AC4083" s="15">
        <f t="shared" si="1307"/>
        <v>395</v>
      </c>
      <c r="AD4083" s="48">
        <f>(ROUND(AC4083-AC4076,1)/AC4076)</f>
        <v>-0.50624999999999998</v>
      </c>
      <c r="AE4083" s="113"/>
      <c r="AF4083" s="60"/>
    </row>
    <row r="4084" spans="1:32">
      <c r="A4084" s="99" t="s">
        <v>823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195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519.75</v>
      </c>
      <c r="W4084" s="14">
        <f>(R4084/100)*(K4084*$K$11)+(R4084/100)*(L4084*$L$11)</f>
        <v>0</v>
      </c>
      <c r="X4084" s="14">
        <f t="shared" si="1303"/>
        <v>260</v>
      </c>
      <c r="Y4084" s="14">
        <f t="shared" si="1304"/>
        <v>0</v>
      </c>
      <c r="Z4084" s="14">
        <f t="shared" si="1305"/>
        <v>0</v>
      </c>
      <c r="AA4084" s="14">
        <f t="shared" si="1306"/>
        <v>684.75</v>
      </c>
      <c r="AB4084" s="14">
        <f t="shared" si="1308"/>
        <v>0</v>
      </c>
      <c r="AC4084" s="15">
        <f t="shared" si="1307"/>
        <v>944.8</v>
      </c>
      <c r="AD4084" s="48">
        <f>(ROUND(AC4084-AC4076,1)/AC4076)</f>
        <v>0.18100000000000002</v>
      </c>
      <c r="AE4084" s="113"/>
      <c r="AF4084" s="60"/>
    </row>
    <row r="4085" spans="1:32">
      <c r="A4085" s="99" t="s">
        <v>824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195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519.75</v>
      </c>
      <c r="X4085" s="14">
        <f t="shared" si="1303"/>
        <v>260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684.75</v>
      </c>
      <c r="AC4085" s="15">
        <f t="shared" si="1307"/>
        <v>944.8</v>
      </c>
      <c r="AD4085" s="48">
        <f>(ROUND(AC4085-AC4076,1)/AC4076)</f>
        <v>0.18100000000000002</v>
      </c>
      <c r="AE4085" s="113"/>
      <c r="AF4085" s="60"/>
    </row>
    <row r="4086" spans="1:32">
      <c r="A4086" s="99" t="s">
        <v>825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810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960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960</v>
      </c>
      <c r="AD4086" s="48">
        <f>(ROUND(AC4086-AC4076,1)/AC4076)</f>
        <v>0.2</v>
      </c>
      <c r="AE4086" s="113"/>
      <c r="AF4086" s="60"/>
    </row>
    <row r="4087" spans="1:32">
      <c r="A4087" s="99" t="s">
        <v>826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810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960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960</v>
      </c>
      <c r="AD4087" s="48">
        <f>(ROUND(AC4087-AC4076,1)/AC4076)</f>
        <v>0.2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810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960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960</v>
      </c>
      <c r="AD4088" s="48">
        <f>(ROUND(AC4088-AC4076,1)/AC4076)</f>
        <v>0.2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656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816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816</v>
      </c>
      <c r="AD4089" s="48">
        <f>(ROUND(AC4089-AC4076,1)/AC4076)</f>
        <v>0.02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656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816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816</v>
      </c>
      <c r="AD4090" s="48">
        <f>(ROUND(AC4090-AC4076,1)/AC4076)</f>
        <v>0.02</v>
      </c>
      <c r="AE4090" s="113"/>
      <c r="AF4090" s="60"/>
    </row>
    <row r="4091" spans="1:32">
      <c r="A4091" s="106" t="s">
        <v>0</v>
      </c>
      <c r="B4091" s="90" t="s">
        <v>570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120</v>
      </c>
      <c r="T4091" s="52">
        <f>(O4091/100)*(K4091*$K$3)</f>
        <v>360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220</v>
      </c>
      <c r="Y4091" s="52">
        <f t="shared" ref="Y4091:Y4105" si="1310">O4091+T4091</f>
        <v>560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780</v>
      </c>
      <c r="AD4091" s="58"/>
      <c r="AE4091" s="113" t="s">
        <v>792</v>
      </c>
      <c r="AF4091" s="60"/>
    </row>
    <row r="4092" spans="1:32">
      <c r="A4092" s="99" t="s">
        <v>793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364</v>
      </c>
      <c r="T4092" s="14">
        <f>(O4092/100)*(K4092*$K$4)</f>
        <v>288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444</v>
      </c>
      <c r="Y4092" s="14">
        <f t="shared" si="1310"/>
        <v>448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892</v>
      </c>
      <c r="AD4092" s="48">
        <f>(ROUND(AC4092-AC4091,1)/AC4091)</f>
        <v>0.14358974358974358</v>
      </c>
      <c r="AE4092" s="113"/>
      <c r="AF4092" s="60"/>
    </row>
    <row r="4093" spans="1:32">
      <c r="A4093" s="99" t="s">
        <v>794</v>
      </c>
      <c r="B4093" s="91">
        <v>10</v>
      </c>
      <c r="C4093" s="21" t="s">
        <v>827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112</v>
      </c>
      <c r="T4093" s="14">
        <f>(O4093/100)*(K4093*$K$5)</f>
        <v>336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212</v>
      </c>
      <c r="Y4093" s="14">
        <f t="shared" si="1310"/>
        <v>536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748</v>
      </c>
      <c r="AD4093" s="48">
        <f>(ROUND(AC4093-AC4091,1)/AC4091)</f>
        <v>-4.1025641025641026E-2</v>
      </c>
      <c r="AE4093" s="113"/>
      <c r="AF4093" s="60"/>
    </row>
    <row r="4094" spans="1:32">
      <c r="A4094" s="99" t="s">
        <v>795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112</v>
      </c>
      <c r="T4094" s="14">
        <f>(O4094/100)*(K4094*$K$6)</f>
        <v>336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212</v>
      </c>
      <c r="Y4094" s="14">
        <f t="shared" si="1310"/>
        <v>536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748</v>
      </c>
      <c r="AD4094" s="48">
        <f>(ROUND(AC4094-AC4091,1)/AC4091)</f>
        <v>-4.1025641025641026E-2</v>
      </c>
      <c r="AE4094" s="113"/>
      <c r="AF4094" s="60"/>
    </row>
    <row r="4095" spans="1:32">
      <c r="A4095" s="99" t="s">
        <v>796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112</v>
      </c>
      <c r="T4095" s="14">
        <f>(O4095/100)*(K4095*$K$7)</f>
        <v>336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212</v>
      </c>
      <c r="Y4095" s="14">
        <f t="shared" si="1310"/>
        <v>536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748</v>
      </c>
      <c r="AD4095" s="48">
        <f>(ROUND(AC4095-AC4091,1)/AC4091)</f>
        <v>-4.1025641025641026E-2</v>
      </c>
      <c r="AE4095" s="113"/>
      <c r="AF4095" s="60"/>
    </row>
    <row r="4096" spans="1:32">
      <c r="A4096" s="99" t="s">
        <v>646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112</v>
      </c>
      <c r="T4096" s="14">
        <f>(O4096/100)*(K4096*$K$8)</f>
        <v>336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212</v>
      </c>
      <c r="Y4096" s="14">
        <f t="shared" si="1310"/>
        <v>536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748</v>
      </c>
      <c r="AD4096" s="48">
        <f>(ROUND(AC4096-AC4091,1)/AC4091)</f>
        <v>-4.1025641025641026E-2</v>
      </c>
      <c r="AE4096" s="113"/>
      <c r="AF4096" s="60"/>
    </row>
    <row r="4097" spans="1:32">
      <c r="A4097" s="99" t="s">
        <v>587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39</v>
      </c>
      <c r="T4097" s="14">
        <f>(O4097/100)*(K4097*$K$9)</f>
        <v>742.5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71.5</v>
      </c>
      <c r="Y4097" s="14">
        <f t="shared" si="1310"/>
        <v>967.5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1039</v>
      </c>
      <c r="AD4097" s="48">
        <f>(ROUND(AC4097-AC4091,1)/AC4091)</f>
        <v>0.33205128205128204</v>
      </c>
      <c r="AE4097" s="113"/>
      <c r="AF4097" s="60"/>
    </row>
    <row r="4098" spans="1:32">
      <c r="A4098" s="99" t="s">
        <v>822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450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0</v>
      </c>
      <c r="T4098" s="14">
        <f>(O4098/100)*(K4098*$J$10)</f>
        <v>0</v>
      </c>
      <c r="U4098" s="14">
        <f>(P4098/100)*(K4098*$K$10)+(P4098/100)*(L4098*$L$10)</f>
        <v>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32.5</v>
      </c>
      <c r="Y4098" s="14">
        <f t="shared" si="1310"/>
        <v>0</v>
      </c>
      <c r="Z4098" s="14">
        <f t="shared" si="1311"/>
        <v>450</v>
      </c>
      <c r="AA4098" s="14">
        <f t="shared" si="1312"/>
        <v>0</v>
      </c>
      <c r="AB4098" s="14">
        <f t="shared" si="1314"/>
        <v>0</v>
      </c>
      <c r="AC4098" s="15">
        <f t="shared" si="1313"/>
        <v>482.5</v>
      </c>
      <c r="AD4098" s="48">
        <f>(ROUND(AC4098-AC4091,1)/AC4091)</f>
        <v>-0.38141025641025639</v>
      </c>
      <c r="AE4098" s="113"/>
      <c r="AF4098" s="60"/>
    </row>
    <row r="4099" spans="1:32">
      <c r="A4099" s="99" t="s">
        <v>823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39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675</v>
      </c>
      <c r="W4099" s="14">
        <f>(R4099/100)*(K4099*$K$11)+(R4099/100)*(L4099*$L$11)</f>
        <v>0</v>
      </c>
      <c r="X4099" s="14">
        <f t="shared" si="1309"/>
        <v>71.5</v>
      </c>
      <c r="Y4099" s="14">
        <f t="shared" si="1310"/>
        <v>0</v>
      </c>
      <c r="Z4099" s="14">
        <f t="shared" si="1311"/>
        <v>0</v>
      </c>
      <c r="AA4099" s="14">
        <f t="shared" si="1312"/>
        <v>900</v>
      </c>
      <c r="AB4099" s="14">
        <f t="shared" si="1314"/>
        <v>0</v>
      </c>
      <c r="AC4099" s="15">
        <f t="shared" si="1313"/>
        <v>971.5</v>
      </c>
      <c r="AD4099" s="48">
        <f>(ROUND(AC4099-AC4091,1)/AC4091)</f>
        <v>0.2455128205128205</v>
      </c>
      <c r="AE4099" s="113"/>
      <c r="AF4099" s="60"/>
    </row>
    <row r="4100" spans="1:32">
      <c r="A4100" s="99" t="s">
        <v>824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39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675</v>
      </c>
      <c r="X4100" s="14">
        <f t="shared" si="1309"/>
        <v>71.5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900</v>
      </c>
      <c r="AC4100" s="15">
        <f t="shared" si="1313"/>
        <v>971.5</v>
      </c>
      <c r="AD4100" s="48">
        <f>(ROUND(AC4100-AC4091,1)/AC4091)</f>
        <v>0.2455128205128205</v>
      </c>
      <c r="AE4100" s="113"/>
      <c r="AF4100" s="60"/>
    </row>
    <row r="4101" spans="1:32">
      <c r="A4101" s="99" t="s">
        <v>825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225</v>
      </c>
      <c r="T4101" s="14">
        <f>(O4101/100)*(K4101*$K$13)+(O4101/100)*(M4101*$M$13)</f>
        <v>540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300</v>
      </c>
      <c r="Y4101" s="14">
        <f t="shared" si="1310"/>
        <v>690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990</v>
      </c>
      <c r="AD4101" s="48">
        <f>(ROUND(AC4101-AC4091,1)/AC4091)</f>
        <v>0.26923076923076922</v>
      </c>
      <c r="AE4101" s="113"/>
      <c r="AF4101" s="60"/>
    </row>
    <row r="4102" spans="1:32">
      <c r="A4102" s="99" t="s">
        <v>826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819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1014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1014</v>
      </c>
      <c r="AD4102" s="48">
        <f>(ROUND(AC4102-AC4091,1)/AC4091)</f>
        <v>0.3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819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1014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1014</v>
      </c>
      <c r="AD4103" s="48">
        <f>(ROUND(AC4103-AC4091,1)/AC4091)</f>
        <v>0.3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368</v>
      </c>
      <c r="T4104" s="14">
        <f>(O4104/100)*(K4104*$K$16)</f>
        <v>288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448</v>
      </c>
      <c r="Y4104" s="14">
        <f t="shared" si="1310"/>
        <v>448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896</v>
      </c>
      <c r="AD4104" s="48">
        <f>(ROUND(AC4104-AC4091,1)/AC4091)</f>
        <v>0.14871794871794872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312</v>
      </c>
      <c r="T4105" s="14">
        <f>(O4105/100)*(K4105*$K$17)</f>
        <v>288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392</v>
      </c>
      <c r="Y4105" s="14">
        <f t="shared" si="1310"/>
        <v>448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840</v>
      </c>
      <c r="AD4105" s="48">
        <f>(ROUND(AC4105-AC4091,1)/AC4091)</f>
        <v>7.6923076923076927E-2</v>
      </c>
      <c r="AE4105" s="113"/>
      <c r="AF4105" s="60"/>
    </row>
    <row r="4106" spans="1:32">
      <c r="A4106" s="106" t="s">
        <v>0</v>
      </c>
      <c r="B4106" s="90" t="s">
        <v>885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594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814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814</v>
      </c>
      <c r="AD4106" s="58"/>
      <c r="AE4106" s="113" t="s">
        <v>792</v>
      </c>
      <c r="AF4106" s="60"/>
    </row>
    <row r="4107" spans="1:32">
      <c r="A4107" s="99" t="s">
        <v>793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739.2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915.2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915.2</v>
      </c>
      <c r="AD4107" s="48">
        <f>(ROUND(AC4107-AC4106,1)/AC4106)</f>
        <v>0.12432432432432433</v>
      </c>
      <c r="AE4107" s="113"/>
      <c r="AF4107" s="60"/>
    </row>
    <row r="4108" spans="1:32">
      <c r="A4108" s="99" t="s">
        <v>794</v>
      </c>
      <c r="B4108" s="91">
        <v>14</v>
      </c>
      <c r="C4108" s="21" t="s">
        <v>827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554.40000000000009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774.40000000000009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774.4</v>
      </c>
      <c r="AD4108" s="48">
        <f>(ROUND(AC4108-AC4106,1)/AC4106)</f>
        <v>-4.8648648648648651E-2</v>
      </c>
      <c r="AE4108" s="113"/>
      <c r="AF4108" s="60"/>
    </row>
    <row r="4109" spans="1:32">
      <c r="A4109" s="99" t="s">
        <v>795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554.40000000000009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774.40000000000009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774.4</v>
      </c>
      <c r="AD4109" s="48">
        <f>(ROUND(AC4109-AC4106,1)/AC4106)</f>
        <v>-4.8648648648648651E-2</v>
      </c>
      <c r="AE4109" s="113"/>
      <c r="AF4109" s="60"/>
    </row>
    <row r="4110" spans="1:32">
      <c r="A4110" s="99" t="s">
        <v>796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554.40000000000009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774.40000000000009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774.4</v>
      </c>
      <c r="AD4110" s="48">
        <f>(ROUND(AC4110-AC4106,1)/AC4106)</f>
        <v>-4.8648648648648651E-2</v>
      </c>
      <c r="AE4110" s="113"/>
      <c r="AF4110" s="60"/>
    </row>
    <row r="4111" spans="1:32">
      <c r="A4111" s="99" t="s">
        <v>646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554.40000000000009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774.40000000000009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774.4</v>
      </c>
      <c r="AD4111" s="48">
        <f>(ROUND(AC4111-AC4106,1)/AC4106)</f>
        <v>-4.8648648648648651E-2</v>
      </c>
      <c r="AE4111" s="113"/>
      <c r="AF4111" s="60"/>
    </row>
    <row r="4112" spans="1:32">
      <c r="A4112" s="99" t="s">
        <v>587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193.04999999999998</v>
      </c>
      <c r="T4112" s="14">
        <f>(O4112/100)*(K4112*$K$9)</f>
        <v>517.5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264.54999999999995</v>
      </c>
      <c r="Y4112" s="14">
        <f t="shared" si="1316"/>
        <v>690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954.6</v>
      </c>
      <c r="AD4112" s="48">
        <f>(ROUND(AC4112-AC4106,1)/AC4106)</f>
        <v>0.17272727272727273</v>
      </c>
      <c r="AE4112" s="113"/>
      <c r="AF4112" s="60"/>
    </row>
    <row r="4113" spans="1:32">
      <c r="A4113" s="99" t="s">
        <v>822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345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0</v>
      </c>
      <c r="T4113" s="14">
        <f>(O4113/100)*(K4113*$J$10)</f>
        <v>0</v>
      </c>
      <c r="U4113" s="14">
        <f>(P4113/100)*(K4113*$K$10)+(P4113/100)*(L4113*$L$10)</f>
        <v>0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71.5</v>
      </c>
      <c r="Y4113" s="14">
        <f t="shared" si="1316"/>
        <v>0</v>
      </c>
      <c r="Z4113" s="14">
        <f t="shared" si="1317"/>
        <v>345</v>
      </c>
      <c r="AA4113" s="14">
        <f t="shared" si="1318"/>
        <v>0</v>
      </c>
      <c r="AB4113" s="14">
        <f t="shared" si="1320"/>
        <v>0</v>
      </c>
      <c r="AC4113" s="15">
        <f t="shared" si="1319"/>
        <v>416.5</v>
      </c>
      <c r="AD4113" s="48">
        <f>(ROUND(AC4113-AC4106,1)/AC4106)</f>
        <v>-0.4883292383292383</v>
      </c>
      <c r="AE4113" s="113"/>
      <c r="AF4113" s="60"/>
    </row>
    <row r="4114" spans="1:32">
      <c r="A4114" s="99" t="s">
        <v>823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193.04999999999998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517.5</v>
      </c>
      <c r="W4114" s="14">
        <f>(R4114/100)*(K4114*$K$11)+(R4114/100)*(L4114*$L$11)</f>
        <v>0</v>
      </c>
      <c r="X4114" s="14">
        <f t="shared" si="1315"/>
        <v>264.54999999999995</v>
      </c>
      <c r="Y4114" s="14">
        <f t="shared" si="1316"/>
        <v>0</v>
      </c>
      <c r="Z4114" s="14">
        <f t="shared" si="1317"/>
        <v>0</v>
      </c>
      <c r="AA4114" s="14">
        <f t="shared" si="1318"/>
        <v>690</v>
      </c>
      <c r="AB4114" s="14">
        <f t="shared" si="1320"/>
        <v>0</v>
      </c>
      <c r="AC4114" s="15">
        <f t="shared" si="1319"/>
        <v>954.6</v>
      </c>
      <c r="AD4114" s="48">
        <f>(ROUND(AC4114-AC4106,1)/AC4106)</f>
        <v>0.17272727272727273</v>
      </c>
      <c r="AE4114" s="113"/>
      <c r="AF4114" s="60"/>
    </row>
    <row r="4115" spans="1:32">
      <c r="A4115" s="99" t="s">
        <v>824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193.04999999999998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517.5</v>
      </c>
      <c r="X4115" s="14">
        <f t="shared" si="1315"/>
        <v>264.54999999999995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690</v>
      </c>
      <c r="AC4115" s="15">
        <f t="shared" si="1319"/>
        <v>954.6</v>
      </c>
      <c r="AD4115" s="48">
        <f>(ROUND(AC4115-AC4106,1)/AC4106)</f>
        <v>0.17272727272727273</v>
      </c>
      <c r="AE4115" s="113"/>
      <c r="AF4115" s="60"/>
    </row>
    <row r="4116" spans="1:32">
      <c r="A4116" s="99" t="s">
        <v>825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841.5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1006.5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1006.5</v>
      </c>
      <c r="AD4116" s="48">
        <f>(ROUND(AC4116-AC4106,1)/AC4106)</f>
        <v>0.23648648648648649</v>
      </c>
      <c r="AE4116" s="113"/>
      <c r="AF4116" s="60"/>
    </row>
    <row r="4117" spans="1:32">
      <c r="A4117" s="99" t="s">
        <v>826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841.5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1006.5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1006.5</v>
      </c>
      <c r="AD4117" s="48">
        <f>(ROUND(AC4117-AC4106,1)/AC4106)</f>
        <v>0.23648648648648649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841.5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1006.5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1006.5</v>
      </c>
      <c r="AD4118" s="48">
        <f>(ROUND(AC4118-AC4106,1)/AC4106)</f>
        <v>0.23648648648648649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616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792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792</v>
      </c>
      <c r="AD4119" s="48">
        <f>(ROUND(AC4119-AC4106,1)/AC4106)</f>
        <v>-2.7027027027027029E-2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730.4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906.4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906.4</v>
      </c>
      <c r="AD4120" s="48">
        <f>(ROUND(AC4120-AC4106,1)/AC4106)</f>
        <v>0.11351351351351352</v>
      </c>
      <c r="AE4120" s="113"/>
      <c r="AF4120" s="60"/>
    </row>
    <row r="4121" spans="1:32">
      <c r="A4121" s="107"/>
      <c r="B4121" s="152" t="s">
        <v>173</v>
      </c>
      <c r="C4121" s="152"/>
      <c r="D4121" s="152"/>
      <c r="E4121" s="152"/>
      <c r="F4121" s="152"/>
      <c r="G4121" s="152"/>
      <c r="H4121" s="152"/>
      <c r="I4121" s="152"/>
      <c r="J4121" s="152"/>
      <c r="K4121" s="152"/>
      <c r="L4121" s="152"/>
      <c r="M4121" s="152"/>
      <c r="N4121" s="152"/>
      <c r="O4121" s="152"/>
      <c r="P4121" s="152"/>
      <c r="Q4121" s="152"/>
      <c r="R4121" s="152"/>
      <c r="S4121" s="152"/>
      <c r="T4121" s="152"/>
      <c r="U4121" s="152"/>
      <c r="V4121" s="152"/>
      <c r="W4121" s="152"/>
      <c r="X4121" s="152"/>
      <c r="Y4121" s="152"/>
      <c r="Z4121" s="152"/>
      <c r="AA4121" s="152"/>
      <c r="AB4121" s="152"/>
      <c r="AC4121" s="18">
        <v>700</v>
      </c>
      <c r="AD4121" s="18"/>
      <c r="AE4121" s="113" t="s">
        <v>792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648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918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918</v>
      </c>
      <c r="AD4122" s="48">
        <v>0</v>
      </c>
      <c r="AE4122" s="113"/>
      <c r="AF4122" s="60"/>
    </row>
    <row r="4123" spans="1:32">
      <c r="A4123" s="99" t="s">
        <v>793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907.2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1123.2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1123.2</v>
      </c>
      <c r="AD4123" s="48">
        <f>(ROUND(AC4123-AC4122,1)/AC4122)</f>
        <v>0.22352941176470587</v>
      </c>
      <c r="AE4123" s="113"/>
      <c r="AF4123" s="60"/>
    </row>
    <row r="4124" spans="1:32">
      <c r="A4124" s="99" t="s">
        <v>794</v>
      </c>
      <c r="B4124" s="87">
        <v>14</v>
      </c>
      <c r="C4124" s="21" t="s">
        <v>827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604.80000000000007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874.80000000000007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874.8</v>
      </c>
      <c r="AD4124" s="48">
        <f>(ROUND(AC4124-AC4122,1)/AC4122)</f>
        <v>-4.7058823529411771E-2</v>
      </c>
      <c r="AE4124" s="113"/>
      <c r="AF4124" s="60"/>
    </row>
    <row r="4125" spans="1:32">
      <c r="A4125" s="99" t="s">
        <v>795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604.80000000000007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874.80000000000007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874.8</v>
      </c>
      <c r="AD4125" s="48">
        <f>(ROUND(AC4125-AC4122,1)/AC4122)</f>
        <v>-4.7058823529411771E-2</v>
      </c>
      <c r="AE4125" s="113"/>
      <c r="AF4125" s="60"/>
    </row>
    <row r="4126" spans="1:32">
      <c r="A4126" s="99" t="s">
        <v>796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604.80000000000007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874.80000000000007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874.8</v>
      </c>
      <c r="AD4126" s="48">
        <f>(ROUND(AC4126-AC4122,1)/AC4122)</f>
        <v>-4.7058823529411771E-2</v>
      </c>
      <c r="AE4126" s="113"/>
      <c r="AF4126" s="60"/>
    </row>
    <row r="4127" spans="1:32">
      <c r="A4127" s="99" t="s">
        <v>646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604.80000000000007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874.80000000000007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874.8</v>
      </c>
      <c r="AD4127" s="48">
        <f>(ROUND(AC4127-AC4122,1)/AC4122)</f>
        <v>-4.7058823529411771E-2</v>
      </c>
      <c r="AE4127" s="113"/>
      <c r="AF4127" s="60"/>
    </row>
    <row r="4128" spans="1:32">
      <c r="A4128" s="99" t="s">
        <v>587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212.16</v>
      </c>
      <c r="T4128" s="14">
        <f>(O4128/100)*(K4128*$K$9)</f>
        <v>573.75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300.56</v>
      </c>
      <c r="Y4128" s="14">
        <f t="shared" si="1322"/>
        <v>798.75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1099.3</v>
      </c>
      <c r="AD4128" s="48">
        <f>(ROUND(AC4128-AC4122,1)/AC4122)</f>
        <v>0.19749455337690633</v>
      </c>
      <c r="AE4128" s="113"/>
      <c r="AF4128" s="60"/>
    </row>
    <row r="4129" spans="1:32">
      <c r="A4129" s="99" t="s">
        <v>822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450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0</v>
      </c>
      <c r="T4129" s="14">
        <f>(O4129/100)*(K4129*$J$10)</f>
        <v>0</v>
      </c>
      <c r="U4129" s="14">
        <f>(P4129/100)*(K4129*$K$10)+(P4129/100)*(L4129*$L$10)</f>
        <v>0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88.4</v>
      </c>
      <c r="Y4129" s="14">
        <f t="shared" si="1322"/>
        <v>0</v>
      </c>
      <c r="Z4129" s="14">
        <f t="shared" si="1323"/>
        <v>450</v>
      </c>
      <c r="AA4129" s="14">
        <f t="shared" si="1324"/>
        <v>0</v>
      </c>
      <c r="AB4129" s="14">
        <f t="shared" si="1326"/>
        <v>0</v>
      </c>
      <c r="AC4129" s="15">
        <f t="shared" si="1325"/>
        <v>538.4</v>
      </c>
      <c r="AD4129" s="48">
        <f>(ROUND(AC4129-AC4122,1)/AC4122)</f>
        <v>-0.4135076252723312</v>
      </c>
      <c r="AE4129" s="113"/>
      <c r="AF4129" s="60"/>
    </row>
    <row r="4130" spans="1:32">
      <c r="A4130" s="99" t="s">
        <v>823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212.16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573.75</v>
      </c>
      <c r="W4130" s="14">
        <f>(R4130/100)*(K4130*$K$11)+(R4130/100)*(L4130*$L$11)</f>
        <v>0</v>
      </c>
      <c r="X4130" s="14">
        <f t="shared" si="1321"/>
        <v>300.56</v>
      </c>
      <c r="Y4130" s="14">
        <f t="shared" si="1322"/>
        <v>0</v>
      </c>
      <c r="Z4130" s="14">
        <f t="shared" si="1323"/>
        <v>0</v>
      </c>
      <c r="AA4130" s="14">
        <f t="shared" si="1324"/>
        <v>798.75</v>
      </c>
      <c r="AB4130" s="14">
        <f t="shared" si="1326"/>
        <v>0</v>
      </c>
      <c r="AC4130" s="15">
        <f t="shared" si="1325"/>
        <v>1099.3</v>
      </c>
      <c r="AD4130" s="48">
        <f>(ROUND(AC4130-AC4122,1)/AC4122)</f>
        <v>0.19749455337690633</v>
      </c>
      <c r="AE4130" s="113"/>
      <c r="AF4130" s="60"/>
    </row>
    <row r="4131" spans="1:32">
      <c r="A4131" s="99" t="s">
        <v>824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212.16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573.75</v>
      </c>
      <c r="X4131" s="14">
        <f t="shared" si="1321"/>
        <v>300.56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798.75</v>
      </c>
      <c r="AC4131" s="15">
        <f t="shared" si="1325"/>
        <v>1099.3</v>
      </c>
      <c r="AD4131" s="48">
        <f>(ROUND(AC4131-AC4122,1)/AC4122)</f>
        <v>0.19749455337690633</v>
      </c>
      <c r="AE4131" s="113"/>
      <c r="AF4131" s="60"/>
    </row>
    <row r="4132" spans="1:32">
      <c r="A4132" s="99" t="s">
        <v>825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911.25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1113.75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1113.8</v>
      </c>
      <c r="AD4132" s="48">
        <f>(ROUND(AC4132-AC4122,1)/AC4122)</f>
        <v>0.21328976034858388</v>
      </c>
      <c r="AE4132" s="113"/>
      <c r="AF4132" s="60"/>
    </row>
    <row r="4133" spans="1:32">
      <c r="A4133" s="99" t="s">
        <v>826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911.25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1113.75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1113.8</v>
      </c>
      <c r="AD4133" s="48">
        <f>(ROUND(AC4133-AC4122,1)/AC4122)</f>
        <v>0.21328976034858388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911.25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1113.75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1113.8</v>
      </c>
      <c r="AD4134" s="48">
        <f>(ROUND(AC4134-AC4122,1)/AC4122)</f>
        <v>0.21328976034858388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718.2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934.2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934.2</v>
      </c>
      <c r="AD4135" s="48">
        <f>(ROUND(AC4135-AC4122,1)/AC4122)</f>
        <v>1.7647058823529412E-2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718.2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934.2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934.2</v>
      </c>
      <c r="AD4136" s="48">
        <f>(ROUND(AC4136-AC4122,1)/AC4122)</f>
        <v>1.7647058823529412E-2</v>
      </c>
      <c r="AE4136" s="113" t="s">
        <v>792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613.20000000000005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905.2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905.2</v>
      </c>
      <c r="AD4137" s="58">
        <v>0</v>
      </c>
      <c r="AE4137" s="113"/>
      <c r="AF4137" s="60"/>
    </row>
    <row r="4138" spans="1:32">
      <c r="A4138" s="99" t="s">
        <v>793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817.60000000000014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1051.2000000000003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1051.2</v>
      </c>
      <c r="AD4138" s="48">
        <f>(ROUND(AC4138-AC4137,1)/AC4137)</f>
        <v>0.16129032258064516</v>
      </c>
      <c r="AE4138" s="113"/>
      <c r="AF4138" s="60"/>
    </row>
    <row r="4139" spans="1:32">
      <c r="A4139" s="99" t="s">
        <v>794</v>
      </c>
      <c r="B4139" s="89">
        <v>14</v>
      </c>
      <c r="C4139" s="21" t="s">
        <v>827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572.31999999999994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864.31999999999994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864.3</v>
      </c>
      <c r="AD4139" s="48">
        <f>(ROUND(AC4139-AC4137,1)/AC4137)</f>
        <v>-4.5183384887317719E-2</v>
      </c>
      <c r="AE4139" s="113"/>
      <c r="AF4139" s="60"/>
    </row>
    <row r="4140" spans="1:32">
      <c r="A4140" s="99" t="s">
        <v>795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572.31999999999994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864.31999999999994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864.3</v>
      </c>
      <c r="AD4140" s="48">
        <f>(ROUND(AC4140-AC4137,1)/AC4137)</f>
        <v>-4.5183384887317719E-2</v>
      </c>
      <c r="AE4140" s="113"/>
      <c r="AF4140" s="60"/>
    </row>
    <row r="4141" spans="1:32">
      <c r="A4141" s="99" t="s">
        <v>796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572.31999999999994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864.31999999999994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864.3</v>
      </c>
      <c r="AD4141" s="48">
        <f>(ROUND(AC4141-AC4137,1)/AC4137)</f>
        <v>-4.5183384887317719E-2</v>
      </c>
      <c r="AE4141" s="113"/>
      <c r="AF4141" s="60"/>
    </row>
    <row r="4142" spans="1:32">
      <c r="A4142" s="99" t="s">
        <v>646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572.31999999999994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864.31999999999994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864.3</v>
      </c>
      <c r="AD4142" s="48">
        <f>(ROUND(AC4142-AC4137,1)/AC4137)</f>
        <v>-4.5183384887317719E-2</v>
      </c>
      <c r="AE4142" s="113"/>
      <c r="AF4142" s="60"/>
    </row>
    <row r="4143" spans="1:32">
      <c r="A4143" s="99" t="s">
        <v>587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199.29000000000002</v>
      </c>
      <c r="T4143" s="14">
        <f>(O4143/100)*(K4143*$K$9)</f>
        <v>540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294.19000000000005</v>
      </c>
      <c r="Y4143" s="14">
        <f t="shared" si="1322"/>
        <v>780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1074.2</v>
      </c>
      <c r="AD4143" s="48">
        <f>(ROUND(AC4143-AC4137,1)/AC4137)</f>
        <v>0.18669907202828104</v>
      </c>
      <c r="AE4143" s="113"/>
      <c r="AF4143" s="60"/>
    </row>
    <row r="4144" spans="1:32">
      <c r="A4144" s="99" t="s">
        <v>822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480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0</v>
      </c>
      <c r="T4144" s="14">
        <f>(O4144/100)*(K4144*$J$10)</f>
        <v>0</v>
      </c>
      <c r="U4144" s="14">
        <f>(P4144/100)*(K4144*$K$10)+(P4144/100)*(L4144*$L$10)</f>
        <v>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94.9</v>
      </c>
      <c r="Y4144" s="14">
        <f t="shared" si="1322"/>
        <v>0</v>
      </c>
      <c r="Z4144" s="14">
        <f t="shared" si="1323"/>
        <v>480</v>
      </c>
      <c r="AA4144" s="14">
        <f t="shared" si="1324"/>
        <v>0</v>
      </c>
      <c r="AB4144" s="14">
        <f t="shared" si="1328"/>
        <v>0</v>
      </c>
      <c r="AC4144" s="15">
        <f t="shared" si="1327"/>
        <v>574.9</v>
      </c>
      <c r="AD4144" s="48">
        <f>(ROUND(AC4144-AC4137,1)/AC4137)</f>
        <v>-0.36489173663278834</v>
      </c>
      <c r="AE4144" s="113"/>
      <c r="AF4144" s="60"/>
    </row>
    <row r="4145" spans="1:32">
      <c r="A4145" s="99" t="s">
        <v>823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199.29000000000002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540</v>
      </c>
      <c r="W4145" s="14">
        <f>(R4145/100)*(K4145*$K$11)+(R4145/100)*(L4145*$L$11)</f>
        <v>0</v>
      </c>
      <c r="X4145" s="14">
        <f t="shared" si="1321"/>
        <v>294.19000000000005</v>
      </c>
      <c r="Y4145" s="14">
        <f t="shared" si="1322"/>
        <v>0</v>
      </c>
      <c r="Z4145" s="14">
        <f t="shared" si="1323"/>
        <v>0</v>
      </c>
      <c r="AA4145" s="14">
        <f t="shared" si="1324"/>
        <v>780</v>
      </c>
      <c r="AB4145" s="14">
        <f t="shared" si="1328"/>
        <v>0</v>
      </c>
      <c r="AC4145" s="15">
        <f t="shared" si="1327"/>
        <v>1074.2</v>
      </c>
      <c r="AD4145" s="48">
        <f>(ROUND(AC4145-AC4137,1)/AC4137)</f>
        <v>0.18669907202828104</v>
      </c>
      <c r="AE4145" s="113"/>
      <c r="AF4145" s="60"/>
    </row>
    <row r="4146" spans="1:32">
      <c r="A4146" s="99" t="s">
        <v>824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199.29000000000002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540</v>
      </c>
      <c r="X4146" s="14">
        <f t="shared" si="1321"/>
        <v>294.19000000000005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780</v>
      </c>
      <c r="AC4146" s="15">
        <f t="shared" si="1327"/>
        <v>1074.2</v>
      </c>
      <c r="AD4146" s="48">
        <f>(ROUND(AC4146-AC4137,1)/AC4137)</f>
        <v>0.18669907202828104</v>
      </c>
      <c r="AE4146" s="113"/>
      <c r="AF4146" s="60"/>
    </row>
    <row r="4147" spans="1:32">
      <c r="A4147" s="99" t="s">
        <v>825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886.95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1105.95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1106</v>
      </c>
      <c r="AD4147" s="48">
        <f>(ROUND(AC4147-AC4137,1)/AC4137)</f>
        <v>0.22182942996022978</v>
      </c>
      <c r="AE4147" s="113"/>
      <c r="AF4147" s="60"/>
    </row>
    <row r="4148" spans="1:32">
      <c r="A4148" s="99" t="s">
        <v>826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886.95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1105.95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1106</v>
      </c>
      <c r="AD4148" s="48">
        <f>(ROUND(AC4148-AC4137,1)/AC4137)</f>
        <v>0.22182942996022978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886.95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1105.95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1106</v>
      </c>
      <c r="AD4149" s="48">
        <f>(ROUND(AC4149-AC4137,1)/AC4137)</f>
        <v>0.22182942996022978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642.40000000000009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876.00000000000011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876</v>
      </c>
      <c r="AD4150" s="48">
        <f>(ROUND(AC4150-AC4137,1)/AC4137)</f>
        <v>-3.2258064516129031E-2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782.56000000000017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1016.1600000000002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1016.2</v>
      </c>
      <c r="AD4151" s="48">
        <f>(ROUND(AC4151-AC4137,1)/AC4137)</f>
        <v>0.12262483429076447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621.59999999999991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917.59999999999991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917.6</v>
      </c>
      <c r="AD4152" s="58">
        <v>0</v>
      </c>
      <c r="AE4152" s="113"/>
      <c r="AF4152" s="60"/>
    </row>
    <row r="4153" spans="1:32">
      <c r="A4153" s="99" t="s">
        <v>793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828.80000000000018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1065.6000000000001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1065.5999999999999</v>
      </c>
      <c r="AD4153" s="48">
        <f>(ROUND(AC4153-AC4152,1)/AC4152)</f>
        <v>0.16129032258064516</v>
      </c>
      <c r="AE4153" s="113"/>
      <c r="AF4153" s="60"/>
    </row>
    <row r="4154" spans="1:32">
      <c r="A4154" s="99" t="s">
        <v>794</v>
      </c>
      <c r="B4154" s="87">
        <v>20</v>
      </c>
      <c r="C4154" s="21" t="s">
        <v>827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580.16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876.16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876.2</v>
      </c>
      <c r="AD4154" s="48">
        <f>(ROUND(AC4154-AC4152,1)/AC4152)</f>
        <v>-4.5117698343504792E-2</v>
      </c>
      <c r="AE4154" s="113"/>
      <c r="AF4154" s="60"/>
    </row>
    <row r="4155" spans="1:32">
      <c r="A4155" s="99" t="s">
        <v>795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580.16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876.16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876.2</v>
      </c>
      <c r="AD4155" s="48">
        <f>(ROUND(AC4155-AC4152,1)/AC4152)</f>
        <v>-4.5117698343504792E-2</v>
      </c>
      <c r="AE4155" s="113"/>
      <c r="AF4155" s="60"/>
    </row>
    <row r="4156" spans="1:32">
      <c r="A4156" s="99" t="s">
        <v>796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580.16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876.16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876.2</v>
      </c>
      <c r="AD4156" s="48">
        <f>(ROUND(AC4156-AC4152,1)/AC4152)</f>
        <v>-4.5117698343504792E-2</v>
      </c>
      <c r="AE4156" s="113"/>
      <c r="AF4156" s="60"/>
    </row>
    <row r="4157" spans="1:32">
      <c r="A4157" s="99" t="s">
        <v>646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580.16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876.16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876.2</v>
      </c>
      <c r="AD4157" s="48">
        <f>(ROUND(AC4157-AC4152,1)/AC4152)</f>
        <v>-4.5117698343504792E-2</v>
      </c>
      <c r="AE4157" s="113"/>
      <c r="AF4157" s="60"/>
    </row>
    <row r="4158" spans="1:32">
      <c r="A4158" s="99" t="s">
        <v>587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202.02000000000004</v>
      </c>
      <c r="T4158" s="14">
        <f>(O4158/100)*(K4158*$K$9)</f>
        <v>540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298.22000000000003</v>
      </c>
      <c r="Y4158" s="14">
        <f t="shared" si="1322"/>
        <v>780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1078.2</v>
      </c>
      <c r="AD4158" s="48">
        <f>(ROUND(AC4158-AC4152,1)/AC4152)</f>
        <v>0.1750217959895379</v>
      </c>
      <c r="AE4158" s="113"/>
      <c r="AF4158" s="60"/>
    </row>
    <row r="4159" spans="1:32">
      <c r="A4159" s="99" t="s">
        <v>822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480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0</v>
      </c>
      <c r="T4159" s="14">
        <f>(O4159/100)*(K4159*$J$10)</f>
        <v>0</v>
      </c>
      <c r="U4159" s="14">
        <f>(P4159/100)*(K4159*$K$10)+(P4159/100)*(L4159*$L$10)</f>
        <v>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96.2</v>
      </c>
      <c r="Y4159" s="14">
        <f t="shared" si="1322"/>
        <v>0</v>
      </c>
      <c r="Z4159" s="14">
        <f t="shared" si="1323"/>
        <v>480</v>
      </c>
      <c r="AA4159" s="14">
        <f t="shared" si="1324"/>
        <v>0</v>
      </c>
      <c r="AB4159" s="14">
        <f t="shared" si="1330"/>
        <v>0</v>
      </c>
      <c r="AC4159" s="15">
        <f t="shared" si="1329"/>
        <v>576.20000000000005</v>
      </c>
      <c r="AD4159" s="48">
        <f>(ROUND(AC4159-AC4152,1)/AC4152)</f>
        <v>-0.37205754141238007</v>
      </c>
      <c r="AE4159" s="113"/>
      <c r="AF4159" s="60"/>
    </row>
    <row r="4160" spans="1:32">
      <c r="A4160" s="99" t="s">
        <v>823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202.02000000000004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540</v>
      </c>
      <c r="W4160" s="14">
        <f>(R4160/100)*(K4160*$K$11)+(R4160/100)*(L4160*$L$11)</f>
        <v>0</v>
      </c>
      <c r="X4160" s="14">
        <f t="shared" si="1321"/>
        <v>298.22000000000003</v>
      </c>
      <c r="Y4160" s="14">
        <f t="shared" si="1322"/>
        <v>0</v>
      </c>
      <c r="Z4160" s="14">
        <f t="shared" si="1323"/>
        <v>0</v>
      </c>
      <c r="AA4160" s="14">
        <f t="shared" si="1324"/>
        <v>780</v>
      </c>
      <c r="AB4160" s="14">
        <f t="shared" si="1330"/>
        <v>0</v>
      </c>
      <c r="AC4160" s="15">
        <f t="shared" si="1329"/>
        <v>1078.2</v>
      </c>
      <c r="AD4160" s="48">
        <f>(ROUND(AC4160-AC4152,1)/AC4152)</f>
        <v>0.1750217959895379</v>
      </c>
      <c r="AE4160" s="113"/>
      <c r="AF4160" s="60"/>
    </row>
    <row r="4161" spans="1:32">
      <c r="A4161" s="99" t="s">
        <v>824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202.02000000000004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540</v>
      </c>
      <c r="X4161" s="14">
        <f t="shared" si="1321"/>
        <v>298.22000000000003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780</v>
      </c>
      <c r="AC4161" s="15">
        <f t="shared" si="1329"/>
        <v>1078.2</v>
      </c>
      <c r="AD4161" s="48">
        <f>(ROUND(AC4161-AC4152,1)/AC4152)</f>
        <v>0.1750217959895379</v>
      </c>
      <c r="AE4161" s="113"/>
      <c r="AF4161" s="60"/>
    </row>
    <row r="4162" spans="1:32">
      <c r="A4162" s="99" t="s">
        <v>825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899.10000000000014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1121.1000000000001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1121.0999999999999</v>
      </c>
      <c r="AD4162" s="48">
        <f>(ROUND(AC4162-AC4152,1)/AC4152)</f>
        <v>0.22177419354838709</v>
      </c>
      <c r="AE4162" s="113"/>
      <c r="AF4162" s="60"/>
    </row>
    <row r="4163" spans="1:32">
      <c r="A4163" s="99" t="s">
        <v>826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899.10000000000014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1121.1000000000001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1121.0999999999999</v>
      </c>
      <c r="AD4163" s="48">
        <f>(ROUND(AC4163-AC4152,1)/AC4152)</f>
        <v>0.22177419354838709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899.10000000000014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1121.1000000000001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1121.0999999999999</v>
      </c>
      <c r="AD4164" s="48">
        <f>(ROUND(AC4164-AC4152,1)/AC4152)</f>
        <v>0.22177419354838709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816.96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1053.76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1053.8</v>
      </c>
      <c r="AD4165" s="48">
        <f>(ROUND(AC4165-AC4152,1)/AC4152)</f>
        <v>0.14843068875326937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680.80000000000007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917.60000000000014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917.6</v>
      </c>
      <c r="AD4166" s="48">
        <f>(ROUND(AC4166-AC4152,1)/AC4152)</f>
        <v>0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720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960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960</v>
      </c>
      <c r="AD4167" s="58">
        <v>0</v>
      </c>
      <c r="AE4167" s="113" t="s">
        <v>792</v>
      </c>
      <c r="AF4167" s="60"/>
    </row>
    <row r="4168" spans="1:32">
      <c r="A4168" s="99" t="s">
        <v>793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1008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1200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1200</v>
      </c>
      <c r="AD4168" s="48">
        <f>(ROUND(AC4168-AC4167,1)/AC4167)</f>
        <v>0.25</v>
      </c>
      <c r="AE4168" s="113"/>
      <c r="AF4168" s="60"/>
    </row>
    <row r="4169" spans="1:32">
      <c r="A4169" s="99" t="s">
        <v>794</v>
      </c>
      <c r="B4169" s="89">
        <v>16</v>
      </c>
      <c r="C4169" s="21" t="s">
        <v>827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672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912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912</v>
      </c>
      <c r="AD4169" s="48">
        <f>(ROUND(AC4169-AC4167,1)/AC4167)</f>
        <v>-0.05</v>
      </c>
      <c r="AE4169" s="113"/>
      <c r="AF4169" s="60"/>
    </row>
    <row r="4170" spans="1:32">
      <c r="A4170" s="99" t="s">
        <v>795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672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912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912</v>
      </c>
      <c r="AD4170" s="48">
        <f>(ROUND(AC4170-AC4167,1)/AC4167)</f>
        <v>-0.05</v>
      </c>
      <c r="AE4170" s="113"/>
      <c r="AF4170" s="60"/>
    </row>
    <row r="4171" spans="1:32">
      <c r="A4171" s="99" t="s">
        <v>796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672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912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912</v>
      </c>
      <c r="AD4171" s="48">
        <f>(ROUND(AC4171-AC4167,1)/AC4167)</f>
        <v>-0.05</v>
      </c>
      <c r="AE4171" s="113"/>
      <c r="AF4171" s="60"/>
    </row>
    <row r="4172" spans="1:32">
      <c r="A4172" s="99" t="s">
        <v>646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672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912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912</v>
      </c>
      <c r="AD4172" s="48">
        <f>(ROUND(AC4172-AC4167,1)/AC4167)</f>
        <v>-0.05</v>
      </c>
      <c r="AE4172" s="113"/>
      <c r="AF4172" s="60"/>
    </row>
    <row r="4173" spans="1:32">
      <c r="A4173" s="99" t="s">
        <v>587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234</v>
      </c>
      <c r="T4173" s="14">
        <f>(O4173/100)*(K4173*$K$9)</f>
        <v>614.25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312</v>
      </c>
      <c r="Y4173" s="14">
        <f t="shared" si="1322"/>
        <v>809.25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1121.3</v>
      </c>
      <c r="AD4173" s="48">
        <f>(ROUND(AC4173-AC4167,1)/AC4167)</f>
        <v>0.16802083333333334</v>
      </c>
      <c r="AE4173" s="113"/>
      <c r="AF4173" s="60"/>
    </row>
    <row r="4174" spans="1:32">
      <c r="A4174" s="99" t="s">
        <v>822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390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0</v>
      </c>
      <c r="T4174" s="14">
        <f>(O4174/100)*(K4174*$J$10)</f>
        <v>0</v>
      </c>
      <c r="U4174" s="14">
        <f>(P4174/100)*(K4174*$K$10)+(P4174/100)*(L4174*$L$10)</f>
        <v>0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78</v>
      </c>
      <c r="Y4174" s="14">
        <f t="shared" si="1322"/>
        <v>0</v>
      </c>
      <c r="Z4174" s="14">
        <f t="shared" si="1323"/>
        <v>390</v>
      </c>
      <c r="AA4174" s="14">
        <f t="shared" si="1324"/>
        <v>0</v>
      </c>
      <c r="AB4174" s="14">
        <f t="shared" si="1332"/>
        <v>0</v>
      </c>
      <c r="AC4174" s="15">
        <f t="shared" si="1331"/>
        <v>468</v>
      </c>
      <c r="AD4174" s="48">
        <f>(ROUND(AC4174-AC4167,1)/AC4167)</f>
        <v>-0.51249999999999996</v>
      </c>
      <c r="AE4174" s="113"/>
      <c r="AF4174" s="60"/>
    </row>
    <row r="4175" spans="1:32">
      <c r="A4175" s="99" t="s">
        <v>823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234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614.25</v>
      </c>
      <c r="W4175" s="14">
        <f>(R4175/100)*(K4175*$K$11)+(R4175/100)*(L4175*$L$11)</f>
        <v>0</v>
      </c>
      <c r="X4175" s="14">
        <f t="shared" si="1321"/>
        <v>312</v>
      </c>
      <c r="Y4175" s="14">
        <f t="shared" si="1322"/>
        <v>0</v>
      </c>
      <c r="Z4175" s="14">
        <f t="shared" si="1323"/>
        <v>0</v>
      </c>
      <c r="AA4175" s="14">
        <f t="shared" si="1324"/>
        <v>809.25</v>
      </c>
      <c r="AB4175" s="14">
        <f t="shared" si="1332"/>
        <v>0</v>
      </c>
      <c r="AC4175" s="15">
        <f t="shared" si="1331"/>
        <v>1121.3</v>
      </c>
      <c r="AD4175" s="48">
        <f>(ROUND(AC4175-AC4167,1)/AC4167)</f>
        <v>0.16802083333333334</v>
      </c>
      <c r="AE4175" s="113"/>
      <c r="AF4175" s="60"/>
    </row>
    <row r="4176" spans="1:32">
      <c r="A4176" s="99" t="s">
        <v>824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234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614.25</v>
      </c>
      <c r="X4176" s="14">
        <f t="shared" si="1321"/>
        <v>312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809.25</v>
      </c>
      <c r="AC4176" s="15">
        <f t="shared" si="1331"/>
        <v>1121.3</v>
      </c>
      <c r="AD4176" s="48">
        <f>(ROUND(AC4176-AC4167,1)/AC4167)</f>
        <v>0.16802083333333334</v>
      </c>
      <c r="AE4176" s="113"/>
      <c r="AF4176" s="60"/>
    </row>
    <row r="4177" spans="1:32">
      <c r="A4177" s="99" t="s">
        <v>825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972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1152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1152</v>
      </c>
      <c r="AD4177" s="48">
        <f>(ROUND(AC4177-AC4167,1)/AC4167)</f>
        <v>0.2</v>
      </c>
      <c r="AE4177" s="113"/>
      <c r="AF4177" s="60"/>
    </row>
    <row r="4178" spans="1:32">
      <c r="A4178" s="99" t="s">
        <v>826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972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1152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1152</v>
      </c>
      <c r="AD4178" s="48">
        <f>(ROUND(AC4178-AC4167,1)/AC4167)</f>
        <v>0.2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972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1152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1152</v>
      </c>
      <c r="AD4179" s="48">
        <f>(ROUND(AC4179-AC4167,1)/AC4167)</f>
        <v>0.2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787.19999999999993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979.19999999999993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979.2</v>
      </c>
      <c r="AD4180" s="48">
        <f>(ROUND(AC4180-AC4167,1)/AC4167)</f>
        <v>0.02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787.19999999999993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979.19999999999993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979.2</v>
      </c>
      <c r="AD4181" s="48">
        <f>(ROUND(AC4181-AC4167,1)/AC4167)</f>
        <v>0.02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576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896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896</v>
      </c>
      <c r="AD4182" s="58">
        <v>0</v>
      </c>
      <c r="AE4182" s="113" t="s">
        <v>792</v>
      </c>
      <c r="AF4182" s="60"/>
    </row>
    <row r="4183" spans="1:32">
      <c r="A4183" s="99" t="s">
        <v>793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761.6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1017.6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1017.6</v>
      </c>
      <c r="AD4183" s="48">
        <f>(ROUND(AC4183-AC4182,1)/AC4182)</f>
        <v>0.1357142857142857</v>
      </c>
      <c r="AE4183" s="113"/>
      <c r="AF4183" s="60"/>
    </row>
    <row r="4184" spans="1:32">
      <c r="A4184" s="99" t="s">
        <v>794</v>
      </c>
      <c r="B4184" s="87">
        <v>10</v>
      </c>
      <c r="C4184" s="21" t="s">
        <v>827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537.6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857.6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857.6</v>
      </c>
      <c r="AD4184" s="48">
        <f>(ROUND(AC4184-AC4182,1)/AC4182)</f>
        <v>-4.2857142857142858E-2</v>
      </c>
      <c r="AE4184" s="113"/>
      <c r="AF4184" s="60"/>
    </row>
    <row r="4185" spans="1:32">
      <c r="A4185" s="99" t="s">
        <v>795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537.6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857.6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857.6</v>
      </c>
      <c r="AD4185" s="48">
        <f>(ROUND(AC4185-AC4182,1)/AC4182)</f>
        <v>-4.2857142857142858E-2</v>
      </c>
      <c r="AE4185" s="113"/>
      <c r="AF4185" s="60"/>
    </row>
    <row r="4186" spans="1:32">
      <c r="A4186" s="99" t="s">
        <v>796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537.6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857.6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857.6</v>
      </c>
      <c r="AD4186" s="48">
        <f>(ROUND(AC4186-AC4182,1)/AC4182)</f>
        <v>-4.2857142857142858E-2</v>
      </c>
      <c r="AE4186" s="113"/>
      <c r="AF4186" s="60"/>
    </row>
    <row r="4187" spans="1:32">
      <c r="A4187" s="99" t="s">
        <v>646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537.6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857.6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857.6</v>
      </c>
      <c r="AD4187" s="48">
        <f>(ROUND(AC4187-AC4182,1)/AC4182)</f>
        <v>-4.2857142857142858E-2</v>
      </c>
      <c r="AE4187" s="113"/>
      <c r="AF4187" s="60"/>
    </row>
    <row r="4188" spans="1:32">
      <c r="A4188" s="99" t="s">
        <v>587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187.2</v>
      </c>
      <c r="T4188" s="14">
        <f>(O4188/100)*(K4188*$K$9)</f>
        <v>497.24999999999994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291.2</v>
      </c>
      <c r="Y4188" s="14">
        <f t="shared" si="1334"/>
        <v>752.25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1043.5</v>
      </c>
      <c r="AD4188" s="48">
        <f>(ROUND(AC4188-AC4182,1)/AC4182)</f>
        <v>0.16462053571428573</v>
      </c>
      <c r="AE4188" s="113"/>
      <c r="AF4188" s="60"/>
    </row>
    <row r="4189" spans="1:32">
      <c r="A4189" s="99" t="s">
        <v>822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510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0</v>
      </c>
      <c r="T4189" s="14">
        <f>(O4189/100)*(K4189*$J$10)</f>
        <v>0</v>
      </c>
      <c r="U4189" s="14">
        <f>(P4189/100)*(K4189*$K$10)+(P4189/100)*(L4189*$L$10)</f>
        <v>0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104</v>
      </c>
      <c r="Y4189" s="14">
        <f t="shared" si="1334"/>
        <v>0</v>
      </c>
      <c r="Z4189" s="14">
        <f t="shared" si="1335"/>
        <v>510</v>
      </c>
      <c r="AA4189" s="14">
        <f t="shared" si="1336"/>
        <v>0</v>
      </c>
      <c r="AB4189" s="14">
        <f t="shared" si="1337"/>
        <v>0</v>
      </c>
      <c r="AC4189" s="15">
        <f t="shared" si="1338"/>
        <v>614</v>
      </c>
      <c r="AD4189" s="48">
        <f>(ROUND(AC4189-AC4182,1)/AC4182)</f>
        <v>-0.31473214285714285</v>
      </c>
      <c r="AE4189" s="113"/>
      <c r="AF4189" s="60"/>
    </row>
    <row r="4190" spans="1:32">
      <c r="A4190" s="99" t="s">
        <v>823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187.2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497.24999999999994</v>
      </c>
      <c r="W4190" s="14">
        <f>(R4190/100)*(K4190*$K$11)+(R4190/100)*(L4190*$L$11)</f>
        <v>0</v>
      </c>
      <c r="X4190" s="14">
        <f t="shared" si="1333"/>
        <v>291.2</v>
      </c>
      <c r="Y4190" s="14">
        <f t="shared" si="1334"/>
        <v>0</v>
      </c>
      <c r="Z4190" s="14">
        <f t="shared" si="1335"/>
        <v>0</v>
      </c>
      <c r="AA4190" s="14">
        <f t="shared" si="1336"/>
        <v>752.25</v>
      </c>
      <c r="AB4190" s="14">
        <f t="shared" si="1337"/>
        <v>0</v>
      </c>
      <c r="AC4190" s="15">
        <f t="shared" si="1338"/>
        <v>1043.5</v>
      </c>
      <c r="AD4190" s="48">
        <f>(ROUND(AC4190-AC4182,1)/AC4182)</f>
        <v>0.16462053571428573</v>
      </c>
      <c r="AE4190" s="113"/>
      <c r="AF4190" s="60"/>
    </row>
    <row r="4191" spans="1:32">
      <c r="A4191" s="99" t="s">
        <v>824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187.2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497.24999999999994</v>
      </c>
      <c r="X4191" s="14">
        <f t="shared" si="1333"/>
        <v>291.2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752.25</v>
      </c>
      <c r="AC4191" s="15">
        <f t="shared" si="1338"/>
        <v>1043.5</v>
      </c>
      <c r="AD4191" s="48">
        <f>(ROUND(AC4191-AC4182,1)/AC4182)</f>
        <v>0.16462053571428573</v>
      </c>
      <c r="AE4191" s="113"/>
      <c r="AF4191" s="60"/>
    </row>
    <row r="4192" spans="1:32">
      <c r="A4192" s="99" t="s">
        <v>825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864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1104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1104</v>
      </c>
      <c r="AD4192" s="48">
        <f>(ROUND(AC4192-AC4182,1)/AC4182)</f>
        <v>0.23214285714285715</v>
      </c>
      <c r="AE4192" s="113"/>
      <c r="AF4192" s="60"/>
    </row>
    <row r="4193" spans="1:32">
      <c r="A4193" s="99" t="s">
        <v>826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864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1104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1104</v>
      </c>
      <c r="AD4193" s="48">
        <f>(ROUND(AC4193-AC4182,1)/AC4182)</f>
        <v>0.23214285714285715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864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1104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1104</v>
      </c>
      <c r="AD4194" s="48">
        <f>(ROUND(AC4194-AC4182,1)/AC4182)</f>
        <v>0.23214285714285715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588.79999999999995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844.8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844.8</v>
      </c>
      <c r="AD4195" s="48">
        <f>(ROUND(AC4195-AC4182,1)/AC4182)</f>
        <v>-5.7142857142857148E-2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774.40000000000009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1030.4000000000001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1030.4000000000001</v>
      </c>
      <c r="AD4196" s="48">
        <f>(ROUND(AC4196-AC4182,1)/AC4182)</f>
        <v>0.15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662.39999999999986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938.39999999999986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938.4</v>
      </c>
      <c r="AD4197" s="58">
        <v>0</v>
      </c>
      <c r="AE4197" s="113" t="s">
        <v>792</v>
      </c>
      <c r="AF4197" s="60"/>
    </row>
    <row r="4198" spans="1:32">
      <c r="A4198" s="99" t="s">
        <v>793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850.08000000000015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1070.8800000000001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1070.9000000000001</v>
      </c>
      <c r="AD4198" s="48">
        <f>(ROUND(AC4198-AC4197,1)/AC4197)</f>
        <v>0.14119778346121056</v>
      </c>
      <c r="AE4198" s="113"/>
      <c r="AF4198" s="60"/>
    </row>
    <row r="4199" spans="1:32">
      <c r="A4199" s="99" t="s">
        <v>794</v>
      </c>
      <c r="B4199" s="89">
        <v>18</v>
      </c>
      <c r="C4199" s="21" t="s">
        <v>827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618.24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894.24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894.2</v>
      </c>
      <c r="AD4199" s="48">
        <f>(ROUND(AC4199-AC4197,1)/AC4197)</f>
        <v>-4.710144927536232E-2</v>
      </c>
      <c r="AE4199" s="113"/>
      <c r="AF4199" s="60"/>
    </row>
    <row r="4200" spans="1:32">
      <c r="A4200" s="99" t="s">
        <v>795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618.24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894.24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894.2</v>
      </c>
      <c r="AD4200" s="48">
        <f>(ROUND(AC4200-AC4197,1)/AC4197)</f>
        <v>-4.710144927536232E-2</v>
      </c>
      <c r="AE4200" s="113"/>
      <c r="AF4200" s="60"/>
    </row>
    <row r="4201" spans="1:32">
      <c r="A4201" s="99" t="s">
        <v>796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618.24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894.24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894.2</v>
      </c>
      <c r="AD4201" s="48">
        <f>(ROUND(AC4201-AC4197,1)/AC4197)</f>
        <v>-4.710144927536232E-2</v>
      </c>
      <c r="AE4201" s="113"/>
      <c r="AF4201" s="60"/>
    </row>
    <row r="4202" spans="1:32">
      <c r="A4202" s="99" t="s">
        <v>646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618.24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894.24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894.2</v>
      </c>
      <c r="AD4202" s="48">
        <f>(ROUND(AC4202-AC4197,1)/AC4197)</f>
        <v>-4.710144927536232E-2</v>
      </c>
      <c r="AE4202" s="113"/>
      <c r="AF4202" s="60"/>
    </row>
    <row r="4203" spans="1:32">
      <c r="A4203" s="99" t="s">
        <v>587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215.28000000000003</v>
      </c>
      <c r="T4203" s="14">
        <f>(O4203/100)*(K4203*$K$9)</f>
        <v>573.75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304.98</v>
      </c>
      <c r="Y4203" s="14">
        <f t="shared" si="1334"/>
        <v>798.75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1103.7</v>
      </c>
      <c r="AD4203" s="48">
        <f>(ROUND(AC4203-AC4197,1)/AC4197)</f>
        <v>0.17615089514066498</v>
      </c>
      <c r="AE4203" s="113"/>
      <c r="AF4203" s="60"/>
    </row>
    <row r="4204" spans="1:32">
      <c r="A4204" s="99" t="s">
        <v>822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450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0</v>
      </c>
      <c r="T4204" s="14">
        <f>(O4204/100)*(K4204*$J$10)</f>
        <v>0</v>
      </c>
      <c r="U4204" s="14">
        <f>(P4204/100)*(K4204*$K$10)+(P4204/100)*(L4204*$L$10)</f>
        <v>0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89.7</v>
      </c>
      <c r="Y4204" s="14">
        <f t="shared" si="1334"/>
        <v>0</v>
      </c>
      <c r="Z4204" s="14">
        <f t="shared" si="1335"/>
        <v>450</v>
      </c>
      <c r="AA4204" s="14">
        <f t="shared" si="1336"/>
        <v>0</v>
      </c>
      <c r="AB4204" s="14">
        <f t="shared" si="1340"/>
        <v>0</v>
      </c>
      <c r="AC4204" s="15">
        <f t="shared" si="1339"/>
        <v>539.70000000000005</v>
      </c>
      <c r="AD4204" s="48">
        <f>(ROUND(AC4204-AC4197,1)/AC4197)</f>
        <v>-0.42487212276214836</v>
      </c>
      <c r="AE4204" s="113"/>
      <c r="AF4204" s="60"/>
    </row>
    <row r="4205" spans="1:32">
      <c r="A4205" s="99" t="s">
        <v>823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215.28000000000003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573.75</v>
      </c>
      <c r="W4205" s="14">
        <f>(R4205/100)*(K4205*$K$11)+(R4205/100)*(L4205*$L$11)</f>
        <v>0</v>
      </c>
      <c r="X4205" s="14">
        <f t="shared" si="1333"/>
        <v>304.98</v>
      </c>
      <c r="Y4205" s="14">
        <f t="shared" si="1334"/>
        <v>0</v>
      </c>
      <c r="Z4205" s="14">
        <f t="shared" si="1335"/>
        <v>0</v>
      </c>
      <c r="AA4205" s="14">
        <f t="shared" si="1336"/>
        <v>798.75</v>
      </c>
      <c r="AB4205" s="14">
        <f t="shared" si="1340"/>
        <v>0</v>
      </c>
      <c r="AC4205" s="15">
        <f t="shared" si="1339"/>
        <v>1103.7</v>
      </c>
      <c r="AD4205" s="48">
        <f>(ROUND(AC4205-AC4197,1)/AC4197)</f>
        <v>0.17615089514066498</v>
      </c>
      <c r="AE4205" s="113"/>
      <c r="AF4205" s="60"/>
    </row>
    <row r="4206" spans="1:32">
      <c r="A4206" s="99" t="s">
        <v>824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215.28000000000003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573.75</v>
      </c>
      <c r="X4206" s="14">
        <f t="shared" si="1333"/>
        <v>304.98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798.75</v>
      </c>
      <c r="AC4206" s="15">
        <f t="shared" si="1339"/>
        <v>1103.7</v>
      </c>
      <c r="AD4206" s="48">
        <f>(ROUND(AC4206-AC4197,1)/AC4197)</f>
        <v>0.17615089514066498</v>
      </c>
      <c r="AE4206" s="113"/>
      <c r="AF4206" s="60"/>
    </row>
    <row r="4207" spans="1:32">
      <c r="A4207" s="99" t="s">
        <v>825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931.5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1138.5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1138.5</v>
      </c>
      <c r="AD4207" s="48">
        <f>(ROUND(AC4207-AC4197,1)/AC4197)</f>
        <v>0.21323529411764705</v>
      </c>
      <c r="AE4207" s="113"/>
      <c r="AF4207" s="60"/>
    </row>
    <row r="4208" spans="1:32">
      <c r="A4208" s="99" t="s">
        <v>826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931.5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1138.5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1138.5</v>
      </c>
      <c r="AD4208" s="48">
        <f>(ROUND(AC4208-AC4197,1)/AC4197)</f>
        <v>0.21323529411764705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931.5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1138.5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1138.5</v>
      </c>
      <c r="AD4209" s="48">
        <f>(ROUND(AC4209-AC4197,1)/AC4197)</f>
        <v>0.21323529411764705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861.12000000000012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1081.92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1081.9000000000001</v>
      </c>
      <c r="AD4210" s="48">
        <f>(ROUND(AC4210-AC4197,1)/AC4197)</f>
        <v>0.15291986359761295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706.56000000000006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927.36000000000013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927.4</v>
      </c>
      <c r="AD4211" s="48">
        <f>(ROUND(AC4211-AC4197,1)/AC4197)</f>
        <v>-1.1722080136402387E-2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675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925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925</v>
      </c>
      <c r="AD4212" s="58" t="s">
        <v>329</v>
      </c>
      <c r="AE4212" s="113" t="s">
        <v>792</v>
      </c>
      <c r="AF4212" s="60"/>
    </row>
    <row r="4213" spans="1:32">
      <c r="A4213" s="99" t="s">
        <v>793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870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1070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1070</v>
      </c>
      <c r="AD4213" s="48">
        <f>(ROUND(AC4213-AC4212,1)/AC4212)</f>
        <v>0.15675675675675677</v>
      </c>
      <c r="AE4213" s="113"/>
      <c r="AF4213" s="60"/>
    </row>
    <row r="4214" spans="1:32">
      <c r="A4214" s="99" t="s">
        <v>794</v>
      </c>
      <c r="B4214" s="91">
        <v>12</v>
      </c>
      <c r="C4214" s="21" t="s">
        <v>827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630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880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880</v>
      </c>
      <c r="AD4214" s="48">
        <f>(ROUND(AC4214-AC4212,1)/AC4212)</f>
        <v>-4.8648648648648651E-2</v>
      </c>
      <c r="AE4214" s="113"/>
      <c r="AF4214" s="60"/>
    </row>
    <row r="4215" spans="1:32">
      <c r="A4215" s="99" t="s">
        <v>795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630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880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880</v>
      </c>
      <c r="AD4215" s="48">
        <f>(ROUND(AC4215-AC4212,1)/AC4212)</f>
        <v>-4.8648648648648651E-2</v>
      </c>
      <c r="AE4215" s="113"/>
      <c r="AF4215" s="60"/>
    </row>
    <row r="4216" spans="1:32">
      <c r="A4216" s="99" t="s">
        <v>796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630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880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880</v>
      </c>
      <c r="AD4216" s="48">
        <f>(ROUND(AC4216-AC4212,1)/AC4212)</f>
        <v>-4.8648648648648651E-2</v>
      </c>
      <c r="AE4216" s="113"/>
      <c r="AF4216" s="60"/>
    </row>
    <row r="4217" spans="1:32">
      <c r="A4217" s="99" t="s">
        <v>646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630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880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880</v>
      </c>
      <c r="AD4217" s="48">
        <f>(ROUND(AC4217-AC4212,1)/AC4212)</f>
        <v>-4.8648648648648651E-2</v>
      </c>
      <c r="AE4217" s="113"/>
      <c r="AF4217" s="60"/>
    </row>
    <row r="4218" spans="1:32">
      <c r="A4218" s="99" t="s">
        <v>587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122.85000000000001</v>
      </c>
      <c r="T4218" s="14">
        <f>(O4218/100)*(K4218*$K$9)</f>
        <v>692.55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204.75</v>
      </c>
      <c r="Y4218" s="14">
        <f t="shared" si="1334"/>
        <v>895.05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1099.8</v>
      </c>
      <c r="AD4218" s="48">
        <f>(ROUND(AC4218-AC4212,1)/AC4212)</f>
        <v>0.188972972972973</v>
      </c>
      <c r="AE4218" s="113"/>
      <c r="AF4218" s="60"/>
    </row>
    <row r="4219" spans="1:32">
      <c r="A4219" s="99" t="s">
        <v>822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405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0</v>
      </c>
      <c r="T4219" s="14">
        <f>(O4219/100)*(K4219*$J$10)</f>
        <v>0</v>
      </c>
      <c r="U4219" s="14">
        <f>(P4219/100)*(K4219*$K$10)+(P4219/100)*(L4219*$L$10)</f>
        <v>0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81.900000000000006</v>
      </c>
      <c r="Y4219" s="14">
        <f t="shared" si="1334"/>
        <v>0</v>
      </c>
      <c r="Z4219" s="14">
        <f t="shared" si="1335"/>
        <v>405</v>
      </c>
      <c r="AA4219" s="14">
        <f t="shared" si="1336"/>
        <v>0</v>
      </c>
      <c r="AB4219" s="14">
        <f t="shared" si="1342"/>
        <v>0</v>
      </c>
      <c r="AC4219" s="15">
        <f t="shared" si="1341"/>
        <v>486.9</v>
      </c>
      <c r="AD4219" s="48">
        <f>(ROUND(AC4219-AC4212,1)/AC4212)</f>
        <v>-0.47362162162162164</v>
      </c>
      <c r="AE4219" s="113"/>
      <c r="AF4219" s="60"/>
    </row>
    <row r="4220" spans="1:32">
      <c r="A4220" s="99" t="s">
        <v>823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314.49600000000004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473.84999999999997</v>
      </c>
      <c r="W4220" s="14">
        <f>(R4220/100)*(K4220*$K$11)+(R4220/100)*(L4220*$L$11)</f>
        <v>0</v>
      </c>
      <c r="X4220" s="14">
        <f t="shared" si="1333"/>
        <v>396.39600000000007</v>
      </c>
      <c r="Y4220" s="14">
        <f t="shared" si="1334"/>
        <v>0</v>
      </c>
      <c r="Z4220" s="14">
        <f t="shared" si="1335"/>
        <v>0</v>
      </c>
      <c r="AA4220" s="14">
        <f t="shared" si="1336"/>
        <v>676.34999999999991</v>
      </c>
      <c r="AB4220" s="14">
        <f t="shared" si="1342"/>
        <v>0</v>
      </c>
      <c r="AC4220" s="15">
        <f t="shared" si="1341"/>
        <v>1072.7</v>
      </c>
      <c r="AD4220" s="48">
        <f>(ROUND(AC4220-AC4212,1)/AC4212)</f>
        <v>0.15967567567567567</v>
      </c>
      <c r="AE4220" s="113"/>
      <c r="AF4220" s="60"/>
    </row>
    <row r="4221" spans="1:32">
      <c r="A4221" s="99" t="s">
        <v>824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235.87200000000001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558.9</v>
      </c>
      <c r="X4221" s="14">
        <f t="shared" si="1333"/>
        <v>317.77200000000005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761.4</v>
      </c>
      <c r="AC4221" s="15">
        <f t="shared" si="1341"/>
        <v>1079.2</v>
      </c>
      <c r="AD4221" s="48">
        <f>(ROUND(AC4221-AC4212,1)/AC4212)</f>
        <v>0.16670270270270268</v>
      </c>
      <c r="AE4221" s="113"/>
      <c r="AF4221" s="60"/>
    </row>
    <row r="4222" spans="1:32">
      <c r="A4222" s="99" t="s">
        <v>825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928.125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1115.625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1115.5999999999999</v>
      </c>
      <c r="AD4222" s="48">
        <f>(ROUND(AC4222-AC4212,1)/AC4212)</f>
        <v>0.20605405405405405</v>
      </c>
      <c r="AE4222" s="113"/>
      <c r="AF4222" s="60"/>
    </row>
    <row r="4223" spans="1:32">
      <c r="A4223" s="99" t="s">
        <v>826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897.75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1122.75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1122.8</v>
      </c>
      <c r="AD4223" s="48">
        <f>(ROUND(AC4223-AC4212,1)/AC4212)</f>
        <v>0.21383783783783786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897.75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1122.75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1122.8</v>
      </c>
      <c r="AD4224" s="48">
        <f>(ROUND(AC4224-AC4212,1)/AC4212)</f>
        <v>0.21383783783783786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750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950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950</v>
      </c>
      <c r="AD4225" s="48">
        <f>(ROUND(AC4225-AC4212,1)/AC4212)</f>
        <v>2.7027027027027029E-2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865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1065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1065</v>
      </c>
      <c r="AD4226" s="48">
        <f>(ROUND(AC4226-AC4212,1)/AC4212)</f>
        <v>0.15135135135135136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652.80000000000007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924.80000000000007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924.8</v>
      </c>
      <c r="AD4227" s="58"/>
      <c r="AE4227" s="113" t="s">
        <v>792</v>
      </c>
      <c r="AF4227" s="60"/>
    </row>
    <row r="4228" spans="1:32">
      <c r="A4228" s="99" t="s">
        <v>793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837.76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1055.3600000000001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1055.4000000000001</v>
      </c>
      <c r="AD4228" s="48">
        <f>(ROUND(AC4228-AC4227,1)/AC4227)</f>
        <v>0.14121972318339102</v>
      </c>
      <c r="AE4228" s="113"/>
      <c r="AF4228" s="60"/>
    </row>
    <row r="4229" spans="1:32">
      <c r="A4229" s="99" t="s">
        <v>794</v>
      </c>
      <c r="B4229" s="93">
        <v>26</v>
      </c>
      <c r="C4229" s="21" t="s">
        <v>827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609.28000000000009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881.28000000000009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881.3</v>
      </c>
      <c r="AD4229" s="48">
        <f>(ROUND(AC4229-AC4227,1)/AC4227)</f>
        <v>-4.7037197231833909E-2</v>
      </c>
      <c r="AE4229" s="113"/>
      <c r="AF4229" s="60"/>
    </row>
    <row r="4230" spans="1:32">
      <c r="A4230" s="99" t="s">
        <v>795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609.28000000000009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881.28000000000009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881.3</v>
      </c>
      <c r="AD4230" s="48">
        <f>(ROUND(AC4230-AC4227,1)/AC4227)</f>
        <v>-4.7037197231833909E-2</v>
      </c>
      <c r="AE4230" s="113"/>
      <c r="AF4230" s="60"/>
    </row>
    <row r="4231" spans="1:32">
      <c r="A4231" s="99" t="s">
        <v>796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609.28000000000009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881.28000000000009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881.3</v>
      </c>
      <c r="AD4231" s="48">
        <f>(ROUND(AC4231-AC4227,1)/AC4227)</f>
        <v>-4.7037197231833909E-2</v>
      </c>
      <c r="AE4231" s="113"/>
      <c r="AF4231" s="60"/>
    </row>
    <row r="4232" spans="1:32">
      <c r="A4232" s="99" t="s">
        <v>646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609.28000000000009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881.28000000000009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881.3</v>
      </c>
      <c r="AD4232" s="48">
        <f>(ROUND(AC4232-AC4227,1)/AC4227)</f>
        <v>-4.7037197231833909E-2</v>
      </c>
      <c r="AE4232" s="113"/>
      <c r="AF4232" s="60"/>
    </row>
    <row r="4233" spans="1:32">
      <c r="A4233" s="99" t="s">
        <v>587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212.16</v>
      </c>
      <c r="T4233" s="14">
        <f>(O4233/100)*(K4233*$K$9)</f>
        <v>573.75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300.56</v>
      </c>
      <c r="Y4233" s="14">
        <f t="shared" si="1334"/>
        <v>798.75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1099.3</v>
      </c>
      <c r="AD4233" s="48">
        <f>(ROUND(AC4233-AC4227,1)/AC4227)</f>
        <v>0.188689446366782</v>
      </c>
      <c r="AE4233" s="113"/>
      <c r="AF4233" s="60"/>
    </row>
    <row r="4234" spans="1:32">
      <c r="A4234" s="99" t="s">
        <v>822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450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0</v>
      </c>
      <c r="T4234" s="14">
        <f>(O4234/100)*(K4234*$J$10)</f>
        <v>0</v>
      </c>
      <c r="U4234" s="14">
        <f>(P4234/100)*(K4234*$K$10)+(P4234/100)*(L4234*$L$10)</f>
        <v>0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88.4</v>
      </c>
      <c r="Y4234" s="14">
        <f t="shared" si="1334"/>
        <v>0</v>
      </c>
      <c r="Z4234" s="14">
        <f t="shared" si="1335"/>
        <v>450</v>
      </c>
      <c r="AA4234" s="14">
        <f t="shared" si="1336"/>
        <v>0</v>
      </c>
      <c r="AB4234" s="14">
        <f t="shared" si="1344"/>
        <v>0</v>
      </c>
      <c r="AC4234" s="15">
        <f t="shared" si="1343"/>
        <v>538.4</v>
      </c>
      <c r="AD4234" s="48">
        <f>(ROUND(AC4234-AC4227,1)/AC4227)</f>
        <v>-0.41782006920415227</v>
      </c>
      <c r="AE4234" s="113"/>
      <c r="AF4234" s="60"/>
    </row>
    <row r="4235" spans="1:32">
      <c r="A4235" s="99" t="s">
        <v>823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212.16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573.75</v>
      </c>
      <c r="W4235" s="14">
        <f>(R4235/100)*(K4235*$K$11)+(R4235/100)*(L4235*$L$11)</f>
        <v>0</v>
      </c>
      <c r="X4235" s="14">
        <f t="shared" si="1333"/>
        <v>300.56</v>
      </c>
      <c r="Y4235" s="14">
        <f t="shared" si="1334"/>
        <v>0</v>
      </c>
      <c r="Z4235" s="14">
        <f t="shared" si="1335"/>
        <v>0</v>
      </c>
      <c r="AA4235" s="14">
        <f t="shared" si="1336"/>
        <v>798.75</v>
      </c>
      <c r="AB4235" s="14">
        <f t="shared" si="1344"/>
        <v>0</v>
      </c>
      <c r="AC4235" s="15">
        <f t="shared" si="1343"/>
        <v>1099.3</v>
      </c>
      <c r="AD4235" s="48">
        <f>(ROUND(AC4235-AC4227,1)/AC4227)</f>
        <v>0.188689446366782</v>
      </c>
      <c r="AE4235" s="113"/>
      <c r="AF4235" s="60"/>
    </row>
    <row r="4236" spans="1:32">
      <c r="A4236" s="99" t="s">
        <v>824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212.16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573.75</v>
      </c>
      <c r="X4236" s="14">
        <f t="shared" si="1333"/>
        <v>300.56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798.75</v>
      </c>
      <c r="AC4236" s="15">
        <f t="shared" si="1343"/>
        <v>1099.3</v>
      </c>
      <c r="AD4236" s="48">
        <f>(ROUND(AC4236-AC4227,1)/AC4227)</f>
        <v>0.188689446366782</v>
      </c>
      <c r="AE4236" s="113"/>
      <c r="AF4236" s="60"/>
    </row>
    <row r="4237" spans="1:32">
      <c r="A4237" s="99" t="s">
        <v>825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918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1122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1122</v>
      </c>
      <c r="AD4237" s="48">
        <f>(ROUND(AC4237-AC4227,1)/AC4227)</f>
        <v>0.21323529411764705</v>
      </c>
      <c r="AE4237" s="113"/>
      <c r="AF4237" s="60"/>
    </row>
    <row r="4238" spans="1:32">
      <c r="A4238" s="99" t="s">
        <v>826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918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1122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1122</v>
      </c>
      <c r="AD4238" s="48">
        <f>(ROUND(AC4238-AC4227,1)/AC4227)</f>
        <v>0.21323529411764705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918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1122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1122</v>
      </c>
      <c r="AD4239" s="48">
        <f>(ROUND(AC4239-AC4227,1)/AC4227)</f>
        <v>0.21323529411764705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826.88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1044.48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1044.5</v>
      </c>
      <c r="AD4240" s="48">
        <f>(ROUND(AC4240-AC4227,1)/AC4227)</f>
        <v>0.12943339100346021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669.12000000000012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886.72000000000014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886.7</v>
      </c>
      <c r="AD4241" s="48">
        <f>(ROUND(AC4241-AC4227,1)/AC4227)</f>
        <v>-4.1198096885813155E-2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648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888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888</v>
      </c>
      <c r="AD4242" s="58"/>
      <c r="AE4242" s="113"/>
      <c r="AF4242" s="60"/>
    </row>
    <row r="4243" spans="1:32">
      <c r="A4243" s="99" t="s">
        <v>793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819.83999999999992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1011.8399999999999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1011.8</v>
      </c>
      <c r="AD4243" s="48">
        <f>(ROUND(AC4243-AC4242,1)/AC4242)</f>
        <v>0.13941441441441441</v>
      </c>
      <c r="AE4243" s="113"/>
      <c r="AF4243" s="60"/>
    </row>
    <row r="4244" spans="1:32">
      <c r="A4244" s="99" t="s">
        <v>794</v>
      </c>
      <c r="B4244" s="91">
        <v>25</v>
      </c>
      <c r="C4244" s="21" t="s">
        <v>827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604.79999999999995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844.8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844.8</v>
      </c>
      <c r="AD4244" s="48">
        <f>(ROUND(AC4244-AC4242,1)/AC4242)</f>
        <v>-4.8648648648648651E-2</v>
      </c>
      <c r="AE4244" s="113"/>
      <c r="AF4244" s="60"/>
    </row>
    <row r="4245" spans="1:32">
      <c r="A4245" s="99" t="s">
        <v>795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604.79999999999995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844.8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844.8</v>
      </c>
      <c r="AD4245" s="48">
        <f>(ROUND(AC4245-AC4242,1)/AC4242)</f>
        <v>-4.8648648648648651E-2</v>
      </c>
      <c r="AE4245" s="113"/>
      <c r="AF4245" s="60"/>
    </row>
    <row r="4246" spans="1:32">
      <c r="A4246" s="99" t="s">
        <v>796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604.79999999999995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844.8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844.8</v>
      </c>
      <c r="AD4246" s="48">
        <f>(ROUND(AC4246-AC4242,1)/AC4242)</f>
        <v>-4.8648648648648651E-2</v>
      </c>
      <c r="AE4246" s="113"/>
      <c r="AF4246" s="60"/>
    </row>
    <row r="4247" spans="1:32">
      <c r="A4247" s="99" t="s">
        <v>646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604.79999999999995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844.8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844.8</v>
      </c>
      <c r="AD4247" s="48">
        <f>(ROUND(AC4247-AC4242,1)/AC4242)</f>
        <v>-4.8648648648648651E-2</v>
      </c>
      <c r="AE4247" s="113"/>
      <c r="AF4247" s="60"/>
    </row>
    <row r="4248" spans="1:32">
      <c r="A4248" s="99" t="s">
        <v>587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210.60000000000002</v>
      </c>
      <c r="T4248" s="14">
        <f>(O4248/100)*(K4248*$K$9)</f>
        <v>513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288.60000000000002</v>
      </c>
      <c r="Y4248" s="14">
        <f t="shared" si="1346"/>
        <v>693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981.6</v>
      </c>
      <c r="AD4248" s="48">
        <f>(ROUND(AC4248-AC4242,1)/AC4242)</f>
        <v>0.1054054054054054</v>
      </c>
      <c r="AE4248" s="113"/>
      <c r="AF4248" s="60"/>
    </row>
    <row r="4249" spans="1:32">
      <c r="A4249" s="99" t="s">
        <v>822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360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0</v>
      </c>
      <c r="T4249" s="14">
        <f>(O4249/100)*(K4249*$J$10)</f>
        <v>0</v>
      </c>
      <c r="U4249" s="14">
        <f>(P4249/100)*(K4249*$K$10)+(P4249/100)*(L4249*$L$10)</f>
        <v>0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78</v>
      </c>
      <c r="Y4249" s="14">
        <f t="shared" si="1346"/>
        <v>0</v>
      </c>
      <c r="Z4249" s="14">
        <f t="shared" si="1347"/>
        <v>360</v>
      </c>
      <c r="AA4249" s="14">
        <f t="shared" si="1348"/>
        <v>0</v>
      </c>
      <c r="AB4249" s="14">
        <f t="shared" si="1350"/>
        <v>0</v>
      </c>
      <c r="AC4249" s="15">
        <f t="shared" si="1349"/>
        <v>438</v>
      </c>
      <c r="AD4249" s="48">
        <f>(ROUND(AC4249-AC4242,1)/AC4242)</f>
        <v>-0.5067567567567568</v>
      </c>
      <c r="AE4249" s="113"/>
      <c r="AF4249" s="60"/>
    </row>
    <row r="4250" spans="1:32">
      <c r="A4250" s="99" t="s">
        <v>823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210.60000000000002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513</v>
      </c>
      <c r="W4250" s="14">
        <f>(R4250/100)*(K4250*$K$11)+(R4250/100)*(L4250*$L$11)</f>
        <v>0</v>
      </c>
      <c r="X4250" s="14">
        <f t="shared" si="1345"/>
        <v>288.60000000000002</v>
      </c>
      <c r="Y4250" s="14">
        <f t="shared" si="1346"/>
        <v>0</v>
      </c>
      <c r="Z4250" s="14">
        <f t="shared" si="1347"/>
        <v>0</v>
      </c>
      <c r="AA4250" s="14">
        <f t="shared" si="1348"/>
        <v>693</v>
      </c>
      <c r="AB4250" s="14">
        <f t="shared" si="1350"/>
        <v>0</v>
      </c>
      <c r="AC4250" s="15">
        <f t="shared" si="1349"/>
        <v>981.6</v>
      </c>
      <c r="AD4250" s="48">
        <f>(ROUND(AC4250-AC4242,1)/AC4242)</f>
        <v>0.1054054054054054</v>
      </c>
      <c r="AE4250" s="113"/>
      <c r="AF4250" s="60"/>
    </row>
    <row r="4251" spans="1:32">
      <c r="A4251" s="99" t="s">
        <v>824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210.60000000000002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513</v>
      </c>
      <c r="X4251" s="14">
        <f t="shared" si="1345"/>
        <v>288.60000000000002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693</v>
      </c>
      <c r="AC4251" s="15">
        <f t="shared" si="1349"/>
        <v>981.6</v>
      </c>
      <c r="AD4251" s="48">
        <f>(ROUND(AC4251-AC4242,1)/AC4242)</f>
        <v>0.1054054054054054</v>
      </c>
      <c r="AE4251" s="113"/>
      <c r="AF4251" s="60"/>
    </row>
    <row r="4252" spans="1:32">
      <c r="A4252" s="99" t="s">
        <v>825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891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1071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1071</v>
      </c>
      <c r="AD4252" s="48">
        <f>(ROUND(AC4252-AC4242,1)/AC4242)</f>
        <v>0.20608108108108109</v>
      </c>
      <c r="AE4252" s="113"/>
      <c r="AF4252" s="60"/>
    </row>
    <row r="4253" spans="1:32">
      <c r="A4253" s="99" t="s">
        <v>826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891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1071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1071</v>
      </c>
      <c r="AD4253" s="48">
        <f>(ROUND(AC4253-AC4242,1)/AC4242)</f>
        <v>0.20608108108108109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891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1071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1071</v>
      </c>
      <c r="AD4254" s="48">
        <f>(ROUND(AC4254-AC4242,1)/AC4242)</f>
        <v>0.20608108108108109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659.52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851.52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851.5</v>
      </c>
      <c r="AD4255" s="48">
        <f>(ROUND(AC4255-AC4242,1)/AC4242)</f>
        <v>-4.1103603603603607E-2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817.92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1009.92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1009.9</v>
      </c>
      <c r="AD4256" s="48">
        <f>(ROUND(AC4256-AC4242,1)/AC4242)</f>
        <v>0.13727477477477479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630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930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930</v>
      </c>
      <c r="AD4257" s="58"/>
      <c r="AE4257" s="113"/>
      <c r="AF4257" s="60"/>
    </row>
    <row r="4258" spans="1:32">
      <c r="A4258" s="99" t="s">
        <v>793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798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1038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1038</v>
      </c>
      <c r="AD4258" s="48">
        <f>(ROUND(AC4258-AC4257,1)/AC4257)</f>
        <v>0.11612903225806452</v>
      </c>
      <c r="AE4258" s="113"/>
      <c r="AF4258" s="60"/>
    </row>
    <row r="4259" spans="1:32">
      <c r="A4259" s="99" t="s">
        <v>794</v>
      </c>
      <c r="B4259" s="93">
        <v>18</v>
      </c>
      <c r="C4259" s="21" t="s">
        <v>827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588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888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888</v>
      </c>
      <c r="AD4259" s="48">
        <f>(ROUND(AC4259-AC4257,1)/AC4257)</f>
        <v>-4.5161290322580643E-2</v>
      </c>
      <c r="AE4259" s="113"/>
      <c r="AF4259" s="60"/>
    </row>
    <row r="4260" spans="1:32">
      <c r="A4260" s="99" t="s">
        <v>795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588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888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888</v>
      </c>
      <c r="AD4260" s="48">
        <f>(ROUND(AC4260-AC4257,1)/AC4257)</f>
        <v>-4.5161290322580643E-2</v>
      </c>
      <c r="AE4260" s="113"/>
      <c r="AF4260" s="60"/>
    </row>
    <row r="4261" spans="1:32">
      <c r="A4261" s="99" t="s">
        <v>796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588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888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888</v>
      </c>
      <c r="AD4261" s="48">
        <f>(ROUND(AC4261-AC4257,1)/AC4257)</f>
        <v>-4.5161290322580643E-2</v>
      </c>
      <c r="AE4261" s="113"/>
      <c r="AF4261" s="60"/>
    </row>
    <row r="4262" spans="1:32">
      <c r="A4262" s="99" t="s">
        <v>646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588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888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888</v>
      </c>
      <c r="AD4262" s="48">
        <f>(ROUND(AC4262-AC4257,1)/AC4257)</f>
        <v>-4.5161290322580643E-2</v>
      </c>
      <c r="AE4262" s="113"/>
      <c r="AF4262" s="60"/>
    </row>
    <row r="4263" spans="1:32">
      <c r="A4263" s="99" t="s">
        <v>587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204.75</v>
      </c>
      <c r="T4263" s="14">
        <f>(O4263/100)*(K4263*$K$9)</f>
        <v>540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302.25</v>
      </c>
      <c r="Y4263" s="14">
        <f t="shared" si="1334"/>
        <v>780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1082.3</v>
      </c>
      <c r="AD4263" s="48">
        <f>(ROUND(AC4263-AC4257,1)/AC4257)</f>
        <v>0.16376344086021508</v>
      </c>
      <c r="AE4263" s="113"/>
      <c r="AF4263" s="60"/>
    </row>
    <row r="4264" spans="1:32">
      <c r="A4264" s="99" t="s">
        <v>822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480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0</v>
      </c>
      <c r="T4264" s="14">
        <f>(O4264/100)*(K4264*$J$10)</f>
        <v>0</v>
      </c>
      <c r="U4264" s="14">
        <f>(P4264/100)*(K4264*$K$10)+(P4264/100)*(L4264*$L$10)</f>
        <v>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97.5</v>
      </c>
      <c r="Y4264" s="14">
        <f t="shared" si="1334"/>
        <v>0</v>
      </c>
      <c r="Z4264" s="14">
        <f t="shared" si="1335"/>
        <v>480</v>
      </c>
      <c r="AA4264" s="14">
        <f t="shared" si="1336"/>
        <v>0</v>
      </c>
      <c r="AB4264" s="14">
        <f t="shared" si="1352"/>
        <v>0</v>
      </c>
      <c r="AC4264" s="15">
        <f t="shared" si="1351"/>
        <v>577.5</v>
      </c>
      <c r="AD4264" s="48">
        <f>(ROUND(AC4264-AC4257,1)/AC4257)</f>
        <v>-0.37903225806451613</v>
      </c>
      <c r="AE4264" s="113"/>
      <c r="AF4264" s="60"/>
    </row>
    <row r="4265" spans="1:32">
      <c r="A4265" s="99" t="s">
        <v>823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204.75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540</v>
      </c>
      <c r="W4265" s="14">
        <f>(R4265/100)*(K4265*$K$11)+(R4265/100)*(L4265*$L$11)</f>
        <v>0</v>
      </c>
      <c r="X4265" s="14">
        <f t="shared" si="1333"/>
        <v>302.25</v>
      </c>
      <c r="Y4265" s="14">
        <f t="shared" si="1334"/>
        <v>0</v>
      </c>
      <c r="Z4265" s="14">
        <f t="shared" si="1335"/>
        <v>0</v>
      </c>
      <c r="AA4265" s="14">
        <f t="shared" si="1336"/>
        <v>780</v>
      </c>
      <c r="AB4265" s="14">
        <f t="shared" si="1352"/>
        <v>0</v>
      </c>
      <c r="AC4265" s="15">
        <f t="shared" si="1351"/>
        <v>1082.3</v>
      </c>
      <c r="AD4265" s="48">
        <f>(ROUND(AC4265-AC4257,1)/AC4257)</f>
        <v>0.16376344086021508</v>
      </c>
      <c r="AE4265" s="113"/>
      <c r="AF4265" s="60"/>
    </row>
    <row r="4266" spans="1:32">
      <c r="A4266" s="99" t="s">
        <v>824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204.75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540</v>
      </c>
      <c r="X4266" s="14">
        <f t="shared" si="1333"/>
        <v>302.25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780</v>
      </c>
      <c r="AC4266" s="15">
        <f t="shared" si="1351"/>
        <v>1082.3</v>
      </c>
      <c r="AD4266" s="48">
        <f>(ROUND(AC4266-AC4257,1)/AC4257)</f>
        <v>0.16376344086021508</v>
      </c>
      <c r="AE4266" s="113"/>
      <c r="AF4266" s="60"/>
    </row>
    <row r="4267" spans="1:32">
      <c r="A4267" s="99" t="s">
        <v>825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911.25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1136.25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1136.3</v>
      </c>
      <c r="AD4267" s="48">
        <f>(ROUND(AC4267-AC4257,1)/AC4257)</f>
        <v>0.22182795698924732</v>
      </c>
      <c r="AE4267" s="113"/>
      <c r="AF4267" s="63"/>
    </row>
    <row r="4268" spans="1:32">
      <c r="A4268" s="99" t="s">
        <v>826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911.25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1136.25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1136.3</v>
      </c>
      <c r="AD4268" s="48">
        <f>(ROUND(AC4268-AC4257,1)/AC4257)</f>
        <v>0.22182795698924732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911.25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1136.25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1136.3</v>
      </c>
      <c r="AD4269" s="48">
        <f>(ROUND(AC4269-AC4257,1)/AC4257)</f>
        <v>0.22182795698924732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660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900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900</v>
      </c>
      <c r="AD4270" s="48">
        <f>(ROUND(AC4270-AC4257,1)/AC4257)</f>
        <v>-3.2258064516129031E-2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858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1098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1098</v>
      </c>
      <c r="AD4271" s="48">
        <f>(ROUND(AC4271-AC4257,1)/AC4257)</f>
        <v>0.18064516129032257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446.40000000000003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694.40000000000009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854.4</v>
      </c>
      <c r="AD4272" s="58"/>
      <c r="AE4272" s="113"/>
      <c r="AF4272" s="60"/>
    </row>
    <row r="4273" spans="1:32">
      <c r="A4273" s="99" t="s">
        <v>793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694.4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892.8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1020.8</v>
      </c>
      <c r="AD4273" s="48">
        <f>(ROUND(AC4273-AC4272,1)/AC4272)</f>
        <v>0.19475655430711611</v>
      </c>
      <c r="AE4273" s="113"/>
      <c r="AF4273" s="60"/>
    </row>
    <row r="4274" spans="1:32">
      <c r="A4274" s="99" t="s">
        <v>794</v>
      </c>
      <c r="B4274" s="91">
        <v>0</v>
      </c>
      <c r="C4274" s="21" t="s">
        <v>827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416.64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664.64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824.6</v>
      </c>
      <c r="AD4274" s="48">
        <f>(ROUND(AC4274-AC4272,1)/AC4272)</f>
        <v>-3.4878277153558054E-2</v>
      </c>
      <c r="AE4274" s="113"/>
      <c r="AF4274" s="60"/>
    </row>
    <row r="4275" spans="1:32">
      <c r="A4275" s="99" t="s">
        <v>795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416.64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664.64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824.6</v>
      </c>
      <c r="AD4275" s="48">
        <f>(ROUND(AC4275-AC4272,1)/AC4272)</f>
        <v>-3.4878277153558054E-2</v>
      </c>
      <c r="AE4275" s="113"/>
      <c r="AF4275" s="60"/>
    </row>
    <row r="4276" spans="1:32">
      <c r="A4276" s="99" t="s">
        <v>796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416.64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664.64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824.6</v>
      </c>
      <c r="AD4276" s="48">
        <f>(ROUND(AC4276-AC4272,1)/AC4272)</f>
        <v>-3.4878277153558054E-2</v>
      </c>
      <c r="AE4276" s="113"/>
      <c r="AF4276" s="60"/>
    </row>
    <row r="4277" spans="1:32">
      <c r="A4277" s="99" t="s">
        <v>646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416.64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664.64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824.6</v>
      </c>
      <c r="AD4277" s="48">
        <f>(ROUND(AC4277-AC4272,1)/AC4272)</f>
        <v>-3.4878277153558054E-2</v>
      </c>
      <c r="AE4277" s="113"/>
      <c r="AF4277" s="60"/>
    </row>
    <row r="4278" spans="1:32">
      <c r="A4278" s="99" t="s">
        <v>587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145.07999999999998</v>
      </c>
      <c r="T4278" s="14">
        <f>(O4278/100)*(K4278*$K$9)</f>
        <v>604.79999999999995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225.68</v>
      </c>
      <c r="Y4278" s="14">
        <f t="shared" si="1354"/>
        <v>856.8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1082.5</v>
      </c>
      <c r="AD4278" s="48">
        <f>(ROUND(AC4278-AC4272,1)/AC4272)</f>
        <v>0.26697097378277151</v>
      </c>
      <c r="AE4278" s="113"/>
      <c r="AF4278" s="60"/>
    </row>
    <row r="4279" spans="1:32">
      <c r="A4279" s="99" t="s">
        <v>822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504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0</v>
      </c>
      <c r="T4279" s="14">
        <f>(O4279/100)*(K4279*$J$10)</f>
        <v>0</v>
      </c>
      <c r="U4279" s="14">
        <f>(P4279/100)*(K4279*$K$10)+(P4279/100)*(L4279*$L$10)</f>
        <v>0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80.600000000000009</v>
      </c>
      <c r="Y4279" s="14">
        <f t="shared" si="1354"/>
        <v>0</v>
      </c>
      <c r="Z4279" s="14">
        <f t="shared" si="1355"/>
        <v>504</v>
      </c>
      <c r="AA4279" s="14">
        <f t="shared" si="1356"/>
        <v>0</v>
      </c>
      <c r="AB4279" s="14">
        <f t="shared" si="1358"/>
        <v>0</v>
      </c>
      <c r="AC4279" s="15">
        <f t="shared" si="1357"/>
        <v>584.6</v>
      </c>
      <c r="AD4279" s="48">
        <f>(ROUND(AC4279-AC4272,1)/AC4272)</f>
        <v>-0.31577715355805247</v>
      </c>
      <c r="AE4279" s="113"/>
      <c r="AF4279" s="60"/>
    </row>
    <row r="4280" spans="1:32">
      <c r="A4280" s="99" t="s">
        <v>823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145.07999999999998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604.79999999999995</v>
      </c>
      <c r="W4280" s="14">
        <f>(R4280/100)*(K4280*$K$11)+(R4280/100)*(L4280*$L$11)</f>
        <v>0</v>
      </c>
      <c r="X4280" s="14">
        <f t="shared" si="1353"/>
        <v>225.68</v>
      </c>
      <c r="Y4280" s="14">
        <f t="shared" si="1354"/>
        <v>0</v>
      </c>
      <c r="Z4280" s="14">
        <f t="shared" si="1355"/>
        <v>0</v>
      </c>
      <c r="AA4280" s="14">
        <f t="shared" si="1356"/>
        <v>856.8</v>
      </c>
      <c r="AB4280" s="14">
        <f t="shared" si="1358"/>
        <v>0</v>
      </c>
      <c r="AC4280" s="15">
        <f t="shared" si="1357"/>
        <v>1082.5</v>
      </c>
      <c r="AD4280" s="48">
        <f>(ROUND(AC4280-AC4272,1)/AC4272)</f>
        <v>0.26697097378277151</v>
      </c>
      <c r="AE4280" s="113"/>
      <c r="AF4280" s="60"/>
    </row>
    <row r="4281" spans="1:32">
      <c r="A4281" s="99" t="s">
        <v>824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145.07999999999998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680.4</v>
      </c>
      <c r="X4281" s="14">
        <f t="shared" si="1353"/>
        <v>225.68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932.4</v>
      </c>
      <c r="AC4281" s="15">
        <f t="shared" si="1357"/>
        <v>1158.0999999999999</v>
      </c>
      <c r="AD4281" s="48">
        <f>(ROUND(AC4281-AC4272,1)/AC4272)</f>
        <v>0.35545411985018727</v>
      </c>
      <c r="AE4281" s="113"/>
      <c r="AF4281" s="60"/>
    </row>
    <row r="4282" spans="1:32">
      <c r="A4282" s="99" t="s">
        <v>825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585.90000000000009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162</v>
      </c>
      <c r="X4282" s="14">
        <f>N4282+S4282</f>
        <v>771.90000000000009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282</v>
      </c>
      <c r="AC4282" s="15">
        <f t="shared" si="1357"/>
        <v>1053.9000000000001</v>
      </c>
      <c r="AD4282" s="48">
        <f>(ROUND(AC4282-AC4272,1)/AC4272)</f>
        <v>0.23349719101123595</v>
      </c>
      <c r="AE4282" s="113"/>
      <c r="AF4282" s="60"/>
    </row>
    <row r="4283" spans="1:32">
      <c r="A4283" s="99" t="s">
        <v>826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941.625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1174.125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1174.0999999999999</v>
      </c>
      <c r="AD4283" s="48">
        <f>(ROUND(AC4283-AC4272,1)/AC4272)</f>
        <v>0.37418071161048688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941.625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1174.125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1174.0999999999999</v>
      </c>
      <c r="AD4284" s="48">
        <f>(ROUND(AC4284-AC4272,1)/AC4272)</f>
        <v>0.37418071161048688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525.76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724.16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852.2</v>
      </c>
      <c r="AD4285" s="48">
        <f>(ROUND(AC4285-AC4272,1)/AC4272)</f>
        <v>-2.5749063670411987E-3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664.64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863.04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991</v>
      </c>
      <c r="AD4286" s="48">
        <f>(ROUND(AC4286-AC4272,1)/AC4272)</f>
        <v>0.15987827715355804</v>
      </c>
      <c r="AE4286" s="113"/>
      <c r="AF4286" s="60"/>
    </row>
    <row r="4287" spans="1:32">
      <c r="A4287" s="106" t="s">
        <v>0</v>
      </c>
      <c r="B4287" s="92" t="s">
        <v>546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460.79999999999995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716.8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866.8</v>
      </c>
      <c r="AD4287" s="58"/>
      <c r="AE4287" s="113"/>
      <c r="AF4287" s="60"/>
    </row>
    <row r="4288" spans="1:32">
      <c r="A4288" s="99" t="s">
        <v>793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680.96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885.76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1005.8</v>
      </c>
      <c r="AD4288" s="48">
        <f>(ROUND(AC4288-AC4287,1)/AC4287)</f>
        <v>0.16035994462390402</v>
      </c>
      <c r="AE4288" s="113"/>
      <c r="AF4288" s="60"/>
    </row>
    <row r="4289" spans="1:32">
      <c r="A4289" s="99" t="s">
        <v>794</v>
      </c>
      <c r="B4289" s="93">
        <v>12</v>
      </c>
      <c r="C4289" s="21" t="s">
        <v>827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430.08000000000004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686.08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836.1</v>
      </c>
      <c r="AD4289" s="48">
        <f>(ROUND(AC4289-AC4287,1)/AC4287)</f>
        <v>-3.541762805722197E-2</v>
      </c>
      <c r="AE4289" s="113"/>
      <c r="AF4289" s="60"/>
    </row>
    <row r="4290" spans="1:32">
      <c r="A4290" s="99" t="s">
        <v>795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430.08000000000004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686.08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836.1</v>
      </c>
      <c r="AD4290" s="48">
        <f>(ROUND(AC4290-AC4287,1)/AC4287)</f>
        <v>-3.541762805722197E-2</v>
      </c>
      <c r="AE4290" s="113"/>
      <c r="AF4290" s="60"/>
    </row>
    <row r="4291" spans="1:32">
      <c r="A4291" s="99" t="s">
        <v>796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430.08000000000004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686.08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836.1</v>
      </c>
      <c r="AD4291" s="48">
        <f>(ROUND(AC4291-AC4287,1)/AC4287)</f>
        <v>-3.541762805722197E-2</v>
      </c>
      <c r="AE4291" s="113"/>
      <c r="AF4291" s="60"/>
    </row>
    <row r="4292" spans="1:32">
      <c r="A4292" s="99" t="s">
        <v>646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430.08000000000004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686.08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836.1</v>
      </c>
      <c r="AD4292" s="48">
        <f>(ROUND(AC4292-AC4287,1)/AC4287)</f>
        <v>-3.541762805722197E-2</v>
      </c>
      <c r="AE4292" s="113"/>
      <c r="AF4292" s="60"/>
    </row>
    <row r="4293" spans="1:32">
      <c r="A4293" s="99" t="s">
        <v>587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149.76</v>
      </c>
      <c r="T4293" s="14">
        <f>(O4293/100)*(K4293*$K$9)</f>
        <v>612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232.95999999999998</v>
      </c>
      <c r="Y4293" s="14">
        <f t="shared" si="1360"/>
        <v>867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1100</v>
      </c>
      <c r="AD4293" s="48">
        <f>(ROUND(AC4293-AC4287,1)/AC4287)</f>
        <v>0.26903553299492383</v>
      </c>
      <c r="AE4293" s="113"/>
      <c r="AF4293" s="60"/>
    </row>
    <row r="4294" spans="1:32">
      <c r="A4294" s="99" t="s">
        <v>822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510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0</v>
      </c>
      <c r="T4294" s="14">
        <f>(O4294/100)*(K4294*$J$10)</f>
        <v>0</v>
      </c>
      <c r="U4294" s="14">
        <f>(P4294/100)*(K4294*$K$10)+(P4294/100)*(L4294*$L$10)</f>
        <v>0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83.2</v>
      </c>
      <c r="Y4294" s="14">
        <f t="shared" si="1360"/>
        <v>0</v>
      </c>
      <c r="Z4294" s="14">
        <f t="shared" si="1361"/>
        <v>510</v>
      </c>
      <c r="AA4294" s="14">
        <f t="shared" si="1362"/>
        <v>0</v>
      </c>
      <c r="AB4294" s="14">
        <f t="shared" si="1364"/>
        <v>0</v>
      </c>
      <c r="AC4294" s="15">
        <f t="shared" si="1363"/>
        <v>593.20000000000005</v>
      </c>
      <c r="AD4294" s="48">
        <f>(ROUND(AC4294-AC4287,1)/AC4287)</f>
        <v>-0.31564374711582838</v>
      </c>
      <c r="AE4294" s="113"/>
      <c r="AF4294" s="60"/>
    </row>
    <row r="4295" spans="1:32">
      <c r="A4295" s="99" t="s">
        <v>823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149.76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688.5</v>
      </c>
      <c r="W4295" s="14">
        <f>(R4295/100)*(K4295*$K$11)+(R4295/100)*(L4295*$L$11)</f>
        <v>0</v>
      </c>
      <c r="X4295" s="14">
        <f t="shared" si="1359"/>
        <v>232.95999999999998</v>
      </c>
      <c r="Y4295" s="14">
        <f t="shared" si="1360"/>
        <v>0</v>
      </c>
      <c r="Z4295" s="14">
        <f t="shared" si="1361"/>
        <v>0</v>
      </c>
      <c r="AA4295" s="14">
        <f t="shared" si="1362"/>
        <v>943.5</v>
      </c>
      <c r="AB4295" s="14">
        <f t="shared" si="1364"/>
        <v>0</v>
      </c>
      <c r="AC4295" s="15">
        <f t="shared" si="1363"/>
        <v>1176.5</v>
      </c>
      <c r="AD4295" s="48">
        <f>(ROUND(AC4295-AC4287,1)/AC4287)</f>
        <v>0.35729118597138904</v>
      </c>
      <c r="AE4295" s="113"/>
      <c r="AF4295" s="60"/>
    </row>
    <row r="4296" spans="1:32">
      <c r="A4296" s="99" t="s">
        <v>824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149.76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612</v>
      </c>
      <c r="X4296" s="14">
        <f t="shared" si="1359"/>
        <v>232.95999999999998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867</v>
      </c>
      <c r="AC4296" s="15">
        <f t="shared" si="1363"/>
        <v>1100</v>
      </c>
      <c r="AD4296" s="48">
        <f>(ROUND(AC4296-AC4287,1)/AC4287)</f>
        <v>0.26903553299492383</v>
      </c>
      <c r="AE4296" s="113"/>
      <c r="AF4296" s="60"/>
    </row>
    <row r="4297" spans="1:32">
      <c r="A4297" s="99" t="s">
        <v>825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633.59999999999991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168.75</v>
      </c>
      <c r="W4297" s="14">
        <f>(R4297/100)*(K4297*$K$13)+(R4297/100)*(L4297*$L$13)+(R4297/100)*(M4297*$M$13)</f>
        <v>0</v>
      </c>
      <c r="X4297" s="14">
        <f>N4297+S4297</f>
        <v>825.59999999999991</v>
      </c>
      <c r="Y4297" s="14">
        <f t="shared" si="1360"/>
        <v>0</v>
      </c>
      <c r="Z4297" s="14">
        <f t="shared" si="1361"/>
        <v>0</v>
      </c>
      <c r="AA4297" s="14">
        <f t="shared" si="1362"/>
        <v>281.25</v>
      </c>
      <c r="AB4297" s="14">
        <f t="shared" si="1364"/>
        <v>0</v>
      </c>
      <c r="AC4297" s="15">
        <f t="shared" si="1363"/>
        <v>1106.9000000000001</v>
      </c>
      <c r="AD4297" s="48">
        <f>(ROUND(AC4297-AC4287,1)/AC4287)</f>
        <v>0.27699584679280109</v>
      </c>
      <c r="AE4297" s="113"/>
      <c r="AF4297" s="63"/>
    </row>
    <row r="4298" spans="1:32">
      <c r="A4298" s="99" t="s">
        <v>826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945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1170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1170</v>
      </c>
      <c r="AD4298" s="48">
        <f>(ROUND(AC4298-AC4287,1)/AC4287)</f>
        <v>0.34979233964005541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945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1170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1170</v>
      </c>
      <c r="AD4299" s="48">
        <f>(ROUND(AC4299-AC4287,1)/AC4287)</f>
        <v>0.34979233964005541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542.72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747.52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867.5</v>
      </c>
      <c r="AD4300" s="48">
        <f>(ROUND(AC4300-AC4287,1)/AC4287)</f>
        <v>8.075680664513152E-4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686.08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890.88000000000011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1010.9</v>
      </c>
      <c r="AD4301" s="48">
        <f>(ROUND(AC4301-AC4287,1)/AC4287)</f>
        <v>0.16624365482233502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576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896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896</v>
      </c>
      <c r="AD4302" s="58"/>
      <c r="AE4302" s="113"/>
      <c r="AF4302" s="60"/>
    </row>
    <row r="4303" spans="1:32">
      <c r="A4303" s="99" t="s">
        <v>793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896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1152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1152</v>
      </c>
      <c r="AD4303" s="48">
        <f>(ROUND(AC4303-AC4302,1)/AC4302)</f>
        <v>0.2857142857142857</v>
      </c>
      <c r="AE4303" s="113"/>
      <c r="AF4303" s="60"/>
    </row>
    <row r="4304" spans="1:32">
      <c r="A4304" s="99" t="s">
        <v>794</v>
      </c>
      <c r="B4304" s="91">
        <v>25</v>
      </c>
      <c r="C4304" s="21" t="s">
        <v>827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537.6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857.6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857.6</v>
      </c>
      <c r="AD4304" s="48">
        <f>(ROUND(AC4304-AC4302,1)/AC4302)</f>
        <v>-4.2857142857142858E-2</v>
      </c>
      <c r="AE4304" s="113"/>
      <c r="AF4304" s="60"/>
    </row>
    <row r="4305" spans="1:32">
      <c r="A4305" s="99" t="s">
        <v>795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537.6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857.6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857.6</v>
      </c>
      <c r="AD4305" s="48">
        <f>(ROUND(AC4305-AC4302,1)/AC4302)</f>
        <v>-4.2857142857142858E-2</v>
      </c>
      <c r="AE4305" s="113"/>
      <c r="AF4305" s="60"/>
    </row>
    <row r="4306" spans="1:32">
      <c r="A4306" s="99" t="s">
        <v>796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537.6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857.6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857.6</v>
      </c>
      <c r="AD4306" s="48">
        <f>(ROUND(AC4306-AC4302,1)/AC4302)</f>
        <v>-4.2857142857142858E-2</v>
      </c>
      <c r="AE4306" s="113"/>
      <c r="AF4306" s="60"/>
    </row>
    <row r="4307" spans="1:32">
      <c r="A4307" s="99" t="s">
        <v>646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537.6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857.6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857.6</v>
      </c>
      <c r="AD4307" s="48">
        <f>(ROUND(AC4307-AC4302,1)/AC4302)</f>
        <v>-4.2857142857142858E-2</v>
      </c>
      <c r="AE4307" s="113"/>
      <c r="AF4307" s="60"/>
    </row>
    <row r="4308" spans="1:32">
      <c r="A4308" s="99" t="s">
        <v>587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187.20000000000002</v>
      </c>
      <c r="T4308" s="14">
        <f>(O4308/100)*(K4308*$K$9)</f>
        <v>511.875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291.20000000000005</v>
      </c>
      <c r="Y4308" s="14">
        <f t="shared" si="1366"/>
        <v>774.375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1065.5999999999999</v>
      </c>
      <c r="AD4308" s="48">
        <f>(ROUND(AC4308-AC4302,1)/AC4302)</f>
        <v>0.18928571428571428</v>
      </c>
      <c r="AE4308" s="113"/>
      <c r="AF4308" s="60"/>
    </row>
    <row r="4309" spans="1:32">
      <c r="A4309" s="99" t="s">
        <v>822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525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0</v>
      </c>
      <c r="T4309" s="14">
        <f>(O4309/100)*(K4309*$J$10)</f>
        <v>0</v>
      </c>
      <c r="U4309" s="14">
        <f>(P4309/100)*(K4309*$K$10)+(P4309/100)*(L4309*$L$10)</f>
        <v>0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104</v>
      </c>
      <c r="Y4309" s="14">
        <f t="shared" si="1366"/>
        <v>0</v>
      </c>
      <c r="Z4309" s="14">
        <f t="shared" si="1367"/>
        <v>525</v>
      </c>
      <c r="AA4309" s="14">
        <f t="shared" si="1368"/>
        <v>0</v>
      </c>
      <c r="AB4309" s="14">
        <f t="shared" si="1370"/>
        <v>0</v>
      </c>
      <c r="AC4309" s="15">
        <f t="shared" si="1369"/>
        <v>629</v>
      </c>
      <c r="AD4309" s="48">
        <f>(ROUND(AC4309-AC4302,1)/AC4302)</f>
        <v>-0.29799107142857145</v>
      </c>
      <c r="AE4309" s="113"/>
      <c r="AF4309" s="60"/>
    </row>
    <row r="4310" spans="1:32">
      <c r="A4310" s="99" t="s">
        <v>823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187.20000000000002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511.875</v>
      </c>
      <c r="W4310" s="14">
        <f>(R4310/100)*(K4310*$K$11)+(R4310/100)*(L4310*$L$11)</f>
        <v>0</v>
      </c>
      <c r="X4310" s="14">
        <f t="shared" si="1365"/>
        <v>291.20000000000005</v>
      </c>
      <c r="Y4310" s="14">
        <f t="shared" si="1366"/>
        <v>0</v>
      </c>
      <c r="Z4310" s="14">
        <f t="shared" si="1367"/>
        <v>0</v>
      </c>
      <c r="AA4310" s="14">
        <f t="shared" si="1368"/>
        <v>774.375</v>
      </c>
      <c r="AB4310" s="14">
        <f t="shared" si="1370"/>
        <v>0</v>
      </c>
      <c r="AC4310" s="15">
        <f t="shared" si="1369"/>
        <v>1065.5999999999999</v>
      </c>
      <c r="AD4310" s="48">
        <f>(ROUND(AC4310-AC4302,1)/AC4302)</f>
        <v>0.18928571428571428</v>
      </c>
      <c r="AE4310" s="113"/>
      <c r="AF4310" s="60"/>
    </row>
    <row r="4311" spans="1:32">
      <c r="A4311" s="99" t="s">
        <v>824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187.20000000000002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511.875</v>
      </c>
      <c r="X4311" s="14">
        <f t="shared" si="1365"/>
        <v>291.20000000000005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774.375</v>
      </c>
      <c r="AC4311" s="15">
        <f t="shared" si="1369"/>
        <v>1065.5999999999999</v>
      </c>
      <c r="AD4311" s="48">
        <f>(ROUND(AC4311-AC4302,1)/AC4302)</f>
        <v>0.18928571428571428</v>
      </c>
      <c r="AE4311" s="113"/>
      <c r="AF4311" s="60"/>
    </row>
    <row r="4312" spans="1:32">
      <c r="A4312" s="99" t="s">
        <v>825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864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1104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1104</v>
      </c>
      <c r="AD4312" s="48">
        <f>(ROUND(AC4312-AC4302,1)/AC4302)</f>
        <v>0.23214285714285715</v>
      </c>
      <c r="AE4312" s="111"/>
      <c r="AF4312" s="60"/>
    </row>
    <row r="4313" spans="1:32">
      <c r="A4313" s="99" t="s">
        <v>826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864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1104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1104</v>
      </c>
      <c r="AD4313" s="48">
        <f>(ROUND(AC4313-AC4302,1)/AC4302)</f>
        <v>0.23214285714285715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864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1104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1104</v>
      </c>
      <c r="AD4314" s="48">
        <f>(ROUND(AC4314-AC4302,1)/AC4302)</f>
        <v>0.23214285714285715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652.79999999999995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908.8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908.8</v>
      </c>
      <c r="AD4315" s="48">
        <f>(ROUND(AC4315-AC4302,1)/AC4302)</f>
        <v>1.4285714285714287E-2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652.79999999999995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908.8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908.8</v>
      </c>
      <c r="AD4316" s="48">
        <f>(ROUND(AC4316-AC4302,1)/AC4302)</f>
        <v>1.4285714285714287E-2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75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240</v>
      </c>
      <c r="T4317" s="52">
        <f>(O4317/100)*(K4317*$K$3)</f>
        <v>0</v>
      </c>
      <c r="U4317" s="52">
        <f>(P4317/100)*(K4317*$K$3)+(P4317/100)*(L4317*$L$3)</f>
        <v>450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400</v>
      </c>
      <c r="Y4317" s="52">
        <f t="shared" si="1366"/>
        <v>0</v>
      </c>
      <c r="Z4317" s="52">
        <f t="shared" si="1367"/>
        <v>650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1050</v>
      </c>
      <c r="AD4317" s="58"/>
      <c r="AE4317" s="113"/>
      <c r="AF4317" s="60"/>
    </row>
    <row r="4318" spans="1:32">
      <c r="A4318" s="99" t="s">
        <v>793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75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483.84000000000003</v>
      </c>
      <c r="T4318" s="14">
        <f>(O4318/100)*(K4318*$K$4)</f>
        <v>0</v>
      </c>
      <c r="U4318" s="14">
        <f>(P4318/100)*(K4318*$K$4)+(P4318/100)*(L4318*$L$4)</f>
        <v>360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611.84</v>
      </c>
      <c r="Y4318" s="14">
        <f t="shared" ref="Y4318:Y4346" si="1372">O4318+T4318</f>
        <v>0</v>
      </c>
      <c r="Z4318" s="14">
        <f t="shared" ref="Z4318:Z4346" si="1373">P4318+U4318</f>
        <v>520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1131.8</v>
      </c>
      <c r="AD4318" s="48">
        <f>(ROUND(AC4318-AC4317,1)/AC4317)</f>
        <v>7.7904761904761907E-2</v>
      </c>
      <c r="AE4318" s="113"/>
      <c r="AF4318" s="60"/>
    </row>
    <row r="4319" spans="1:32">
      <c r="A4319" s="99" t="s">
        <v>794</v>
      </c>
      <c r="B4319" s="93">
        <v>12</v>
      </c>
      <c r="C4319" s="21" t="s">
        <v>827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75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224</v>
      </c>
      <c r="T4319" s="14">
        <f>(O4319/100)*(K4319*$K$5)</f>
        <v>0</v>
      </c>
      <c r="U4319" s="14">
        <f>(P4319/100)*(K4319*$K$5)+(P4319/100)*(L4319*$L$5)</f>
        <v>420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384</v>
      </c>
      <c r="Y4319" s="14">
        <f t="shared" si="1372"/>
        <v>0</v>
      </c>
      <c r="Z4319" s="14">
        <f t="shared" si="1373"/>
        <v>620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1004</v>
      </c>
      <c r="AD4319" s="48">
        <f>(ROUND(AC4319-AC4317,1)/AC4317)</f>
        <v>-4.3809523809523812E-2</v>
      </c>
      <c r="AE4319" s="113"/>
      <c r="AF4319" s="60"/>
    </row>
    <row r="4320" spans="1:32">
      <c r="A4320" s="99" t="s">
        <v>795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75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224</v>
      </c>
      <c r="T4320" s="14">
        <f>(O4320/100)*(K4320*$K$6)</f>
        <v>0</v>
      </c>
      <c r="U4320" s="14">
        <f>(P4320/100)*(K4320*$K$6)+(P4320/100)*(L4320*$L$6)</f>
        <v>420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384</v>
      </c>
      <c r="Y4320" s="14">
        <f t="shared" si="1372"/>
        <v>0</v>
      </c>
      <c r="Z4320" s="14">
        <f t="shared" si="1373"/>
        <v>620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1004</v>
      </c>
      <c r="AD4320" s="48">
        <f>(ROUND(AC4320-AC4317,1)/AC4317)</f>
        <v>-4.3809523809523812E-2</v>
      </c>
      <c r="AE4320" s="113"/>
      <c r="AF4320" s="60"/>
    </row>
    <row r="4321" spans="1:32">
      <c r="A4321" s="99" t="s">
        <v>796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75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224</v>
      </c>
      <c r="T4321" s="14">
        <f>(O4321/100)*(K4321*$K$7)</f>
        <v>0</v>
      </c>
      <c r="U4321" s="14">
        <f>(P4321/100)*(K4321*$K$7)+(P4321/100)*(L4321*$L$7)</f>
        <v>420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384</v>
      </c>
      <c r="Y4321" s="14">
        <f t="shared" si="1372"/>
        <v>0</v>
      </c>
      <c r="Z4321" s="14">
        <f t="shared" si="1373"/>
        <v>620</v>
      </c>
      <c r="AA4321" s="14">
        <f t="shared" si="1374"/>
        <v>0</v>
      </c>
      <c r="AB4321" s="14">
        <f t="shared" si="1376"/>
        <v>0</v>
      </c>
      <c r="AC4321" s="15">
        <f t="shared" si="1375"/>
        <v>1004</v>
      </c>
      <c r="AD4321" s="48">
        <f>(ROUND(AC4321-AC4317,1)/AC4317)</f>
        <v>-4.3809523809523812E-2</v>
      </c>
      <c r="AE4321" s="113"/>
      <c r="AF4321" s="60"/>
    </row>
    <row r="4322" spans="1:32">
      <c r="A4322" s="99" t="s">
        <v>646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75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224</v>
      </c>
      <c r="T4322" s="14">
        <f>(O4322/100)*(K4322*$K$8)</f>
        <v>0</v>
      </c>
      <c r="U4322" s="14">
        <f>(P4322/100)*(K4322*$K$8)+(P4322/100)*(L4322*$L$8)</f>
        <v>420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384</v>
      </c>
      <c r="Y4322" s="14">
        <f t="shared" si="1372"/>
        <v>0</v>
      </c>
      <c r="Z4322" s="14">
        <f t="shared" si="1373"/>
        <v>620</v>
      </c>
      <c r="AA4322" s="14">
        <f t="shared" si="1374"/>
        <v>0</v>
      </c>
      <c r="AB4322" s="14">
        <f t="shared" si="1376"/>
        <v>0</v>
      </c>
      <c r="AC4322" s="15">
        <f t="shared" si="1375"/>
        <v>1004</v>
      </c>
      <c r="AD4322" s="48">
        <f>(ROUND(AC4322-AC4317,1)/AC4317)</f>
        <v>-4.3809523809523812E-2</v>
      </c>
      <c r="AE4322" s="113"/>
      <c r="AF4322" s="60"/>
    </row>
    <row r="4323" spans="1:32">
      <c r="A4323" s="99" t="s">
        <v>587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75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78</v>
      </c>
      <c r="T4323" s="14">
        <f>(O4323/100)*(K4323*$K$9)</f>
        <v>843.75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130</v>
      </c>
      <c r="Y4323" s="14">
        <f t="shared" si="1372"/>
        <v>1218.75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1348.8</v>
      </c>
      <c r="AD4323" s="48">
        <f>(ROUND(AC4323-AC4317,1)/AC4317)</f>
        <v>0.28457142857142859</v>
      </c>
      <c r="AE4323" s="113"/>
      <c r="AF4323" s="60"/>
    </row>
    <row r="4324" spans="1:32">
      <c r="A4324" s="99" t="s">
        <v>822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37.5</v>
      </c>
      <c r="L4324" s="13">
        <v>37.5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750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0</v>
      </c>
      <c r="T4324" s="14">
        <f>(O4324/100)*(K4324*$J$10)</f>
        <v>0</v>
      </c>
      <c r="U4324" s="14">
        <f>(P4324/100)*(K4324*$K$10)+(P4324/100)*(L4324*$L$10)</f>
        <v>0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52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802</v>
      </c>
      <c r="AD4324" s="48">
        <f>(ROUND(AC4324-AC4317,1)/AC4317)</f>
        <v>-0.2361904761904762</v>
      </c>
      <c r="AE4324" s="113"/>
      <c r="AF4324" s="60"/>
    </row>
    <row r="4325" spans="1:32">
      <c r="A4325" s="99" t="s">
        <v>823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75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78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843.75</v>
      </c>
      <c r="W4325" s="14">
        <f>(R4325/100)*(K4325*$K$11)+(R4325/100)*(L4325*$L$11)</f>
        <v>0</v>
      </c>
      <c r="X4325" s="14">
        <f t="shared" si="1371"/>
        <v>130</v>
      </c>
      <c r="Y4325" s="14">
        <f t="shared" si="1372"/>
        <v>0</v>
      </c>
      <c r="Z4325" s="14">
        <f t="shared" si="1373"/>
        <v>0</v>
      </c>
      <c r="AA4325" s="14">
        <f t="shared" si="1374"/>
        <v>1218.75</v>
      </c>
      <c r="AB4325" s="14">
        <f t="shared" si="1376"/>
        <v>0</v>
      </c>
      <c r="AC4325" s="15">
        <f t="shared" si="1375"/>
        <v>1348.8</v>
      </c>
      <c r="AD4325" s="48">
        <f>(ROUND(AC4325-AC4317,1)/AC4317)</f>
        <v>0.28457142857142859</v>
      </c>
      <c r="AE4325" s="113"/>
      <c r="AF4325" s="60"/>
    </row>
    <row r="4326" spans="1:32">
      <c r="A4326" s="99" t="s">
        <v>824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37.5</v>
      </c>
      <c r="L4326" s="13">
        <v>37.5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78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843.75</v>
      </c>
      <c r="X4326" s="14">
        <f t="shared" si="1371"/>
        <v>130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1218.75</v>
      </c>
      <c r="AC4326" s="15">
        <f t="shared" si="1375"/>
        <v>1348.8</v>
      </c>
      <c r="AD4326" s="48">
        <f>(ROUND(AC4326-AC4317,1)/AC4317)</f>
        <v>0.28457142857142859</v>
      </c>
      <c r="AE4326" s="113"/>
      <c r="AF4326" s="60"/>
    </row>
    <row r="4327" spans="1:32">
      <c r="A4327" s="99" t="s">
        <v>825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75</v>
      </c>
      <c r="L4327" s="13">
        <v>0</v>
      </c>
      <c r="M4327" s="13">
        <v>60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396</v>
      </c>
      <c r="T4327" s="14">
        <f>(O4327/100)*(K4327*$K$13)+(O4327/100)*(M4327*$M$13)</f>
        <v>0</v>
      </c>
      <c r="U4327" s="14">
        <f>(P4327/100)*(K4327*$K$13)+(P4327/100)*(L4327*$L$13)+(P4327/100)*(M4327*$M$13)</f>
        <v>607.5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516</v>
      </c>
      <c r="Y4327" s="14">
        <f t="shared" si="1372"/>
        <v>0</v>
      </c>
      <c r="Z4327" s="14">
        <f t="shared" si="1373"/>
        <v>757.5</v>
      </c>
      <c r="AA4327" s="14">
        <f t="shared" si="1374"/>
        <v>0</v>
      </c>
      <c r="AB4327" s="14">
        <f t="shared" si="1376"/>
        <v>0</v>
      </c>
      <c r="AC4327" s="15">
        <f t="shared" si="1375"/>
        <v>1273.5</v>
      </c>
      <c r="AD4327" s="48">
        <f>(ROUND(AC4327-AC4317,1)/AC4317)</f>
        <v>0.21285714285714286</v>
      </c>
      <c r="AE4327" s="113"/>
      <c r="AF4327" s="60"/>
    </row>
    <row r="4328" spans="1:32">
      <c r="A4328" s="99" t="s">
        <v>826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75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1040.625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1318.125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1318.1</v>
      </c>
      <c r="AD4328" s="48">
        <f>(ROUND(AC4328-AC4317,1)/AC4317)</f>
        <v>0.25533333333333336</v>
      </c>
      <c r="AE4328" s="113"/>
      <c r="AF4328" s="60"/>
    </row>
    <row r="4329" spans="1:32">
      <c r="A4329" s="99"/>
      <c r="B4329" s="93" t="s">
        <v>866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75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1040.625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1318.125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1318.1</v>
      </c>
      <c r="AD4329" s="48">
        <f>(ROUND(AC4329-AC4317,1)/AC4317)</f>
        <v>0.25533333333333336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75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509.44000000000005</v>
      </c>
      <c r="T4330" s="14">
        <f>(O4330/100)*(K4330*$K$16)</f>
        <v>0</v>
      </c>
      <c r="U4330" s="14">
        <f>(P4330/100)*(K4330*$K$16)+(P4330/100)*(L4330*$L$16)</f>
        <v>360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637.44000000000005</v>
      </c>
      <c r="Y4330" s="14">
        <f t="shared" si="1372"/>
        <v>0</v>
      </c>
      <c r="Z4330" s="14">
        <f t="shared" si="1373"/>
        <v>520</v>
      </c>
      <c r="AA4330" s="14">
        <f t="shared" si="1374"/>
        <v>0</v>
      </c>
      <c r="AB4330" s="14">
        <f t="shared" si="1376"/>
        <v>0</v>
      </c>
      <c r="AC4330" s="15">
        <f t="shared" si="1375"/>
        <v>1157.4000000000001</v>
      </c>
      <c r="AD4330" s="48">
        <f>(ROUND(AC4330-AC4317,1)/AC4317)</f>
        <v>0.10228571428571429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75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395.52</v>
      </c>
      <c r="T4331" s="14">
        <f>(O4331/100)*(K4331*$K$17)</f>
        <v>0</v>
      </c>
      <c r="U4331" s="14">
        <f>(P4331/100)*(K4331*$K$17)+(P4331/100)*(L4331*$L$17)</f>
        <v>360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523.52</v>
      </c>
      <c r="Y4331" s="14">
        <f t="shared" si="1372"/>
        <v>0</v>
      </c>
      <c r="Z4331" s="14">
        <f t="shared" si="1373"/>
        <v>520</v>
      </c>
      <c r="AA4331" s="14">
        <f t="shared" si="1374"/>
        <v>0</v>
      </c>
      <c r="AB4331" s="14">
        <f t="shared" si="1376"/>
        <v>0</v>
      </c>
      <c r="AC4331" s="15">
        <f t="shared" si="1375"/>
        <v>1043.5</v>
      </c>
      <c r="AD4331" s="48">
        <f>(ROUND(AC4331-AC4317,1)/AC4317)</f>
        <v>-6.1904761904761907E-3</v>
      </c>
      <c r="AE4331" s="113"/>
      <c r="AF4331" s="60"/>
    </row>
    <row r="4332" spans="1:32">
      <c r="A4332" s="106" t="s">
        <v>0</v>
      </c>
      <c r="B4332" s="90" t="s">
        <v>891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408</v>
      </c>
      <c r="T4332" s="52">
        <f>(O4332/100)*(K4332*$K$3)</f>
        <v>216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578</v>
      </c>
      <c r="Y4332" s="52">
        <f t="shared" si="1372"/>
        <v>336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914</v>
      </c>
      <c r="AD4332" s="58"/>
      <c r="AE4332" s="113"/>
      <c r="AF4332" s="60"/>
    </row>
    <row r="4333" spans="1:32">
      <c r="A4333" s="99" t="s">
        <v>793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714</v>
      </c>
      <c r="T4333" s="14">
        <f>(O4333/100)*(K4333*$K$4)</f>
        <v>172.79999999999998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850</v>
      </c>
      <c r="Y4333" s="14">
        <f t="shared" si="1372"/>
        <v>268.79999999999995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1118.8</v>
      </c>
      <c r="AD4333" s="48">
        <f>(ROUND(AC4333-AC4332,1)/AC4332)</f>
        <v>0.22407002188183808</v>
      </c>
      <c r="AE4333" s="113"/>
      <c r="AF4333" s="60"/>
    </row>
    <row r="4334" spans="1:32">
      <c r="A4334" s="99" t="s">
        <v>794</v>
      </c>
      <c r="B4334" s="91">
        <v>16</v>
      </c>
      <c r="C4334" s="21" t="s">
        <v>827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380.8</v>
      </c>
      <c r="T4334" s="14">
        <f>(O4334/100)*(K4334*$K$5)</f>
        <v>201.6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550.79999999999995</v>
      </c>
      <c r="Y4334" s="14">
        <f t="shared" si="1372"/>
        <v>321.60000000000002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872.4</v>
      </c>
      <c r="AD4334" s="48">
        <f>(ROUND(AC4334-AC4332,1)/AC4332)</f>
        <v>-4.5514223194748363E-2</v>
      </c>
      <c r="AE4334" s="113"/>
      <c r="AF4334" s="60"/>
    </row>
    <row r="4335" spans="1:32">
      <c r="A4335" s="99" t="s">
        <v>795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380.8</v>
      </c>
      <c r="T4335" s="14">
        <f>(O4335/100)*(K4335*$K$6)</f>
        <v>201.6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550.79999999999995</v>
      </c>
      <c r="Y4335" s="14">
        <f t="shared" si="1372"/>
        <v>321.60000000000002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872.4</v>
      </c>
      <c r="AD4335" s="48">
        <f>(ROUND(AC4335-AC4332,1)/AC4332)</f>
        <v>-4.5514223194748363E-2</v>
      </c>
      <c r="AE4335" s="113"/>
      <c r="AF4335" s="63"/>
    </row>
    <row r="4336" spans="1:32">
      <c r="A4336" s="99" t="s">
        <v>796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380.8</v>
      </c>
      <c r="T4336" s="14">
        <f>(O4336/100)*(K4336*$K$7)</f>
        <v>201.6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550.79999999999995</v>
      </c>
      <c r="Y4336" s="14">
        <f t="shared" si="1372"/>
        <v>321.60000000000002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872.4</v>
      </c>
      <c r="AD4336" s="48">
        <f>(ROUND(AC4336-AC4332,1)/AC4332)</f>
        <v>-4.5514223194748363E-2</v>
      </c>
      <c r="AE4336" s="113"/>
      <c r="AF4336" s="60"/>
    </row>
    <row r="4337" spans="1:33">
      <c r="A4337" s="99" t="s">
        <v>646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380.8</v>
      </c>
      <c r="T4337" s="14">
        <f>(O4337/100)*(K4337*$K$8)</f>
        <v>201.6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550.79999999999995</v>
      </c>
      <c r="Y4337" s="14">
        <f t="shared" si="1372"/>
        <v>321.60000000000002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872.4</v>
      </c>
      <c r="AD4337" s="48">
        <f>(ROUND(AC4337-AC4332,1)/AC4332)</f>
        <v>-4.5514223194748363E-2</v>
      </c>
      <c r="AE4337" s="113"/>
      <c r="AF4337" s="60"/>
    </row>
    <row r="4338" spans="1:33">
      <c r="A4338" s="99" t="s">
        <v>587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131.04000000000002</v>
      </c>
      <c r="T4338" s="14">
        <f>(O4338/100)*(K4338*$K$9)</f>
        <v>756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185.64000000000001</v>
      </c>
      <c r="Y4338" s="14">
        <f t="shared" si="1372"/>
        <v>966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1151.5999999999999</v>
      </c>
      <c r="AD4338" s="48">
        <f>(ROUND(AC4338-AC4332,1)/AC4332)</f>
        <v>0.25995623632385118</v>
      </c>
      <c r="AE4338" s="113"/>
      <c r="AF4338" s="60"/>
    </row>
    <row r="4339" spans="1:33">
      <c r="A4339" s="99" t="s">
        <v>822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420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0</v>
      </c>
      <c r="T4339" s="14">
        <f>(O4339/100)*(K4339*$J$10)</f>
        <v>0</v>
      </c>
      <c r="U4339" s="14">
        <f>(P4339/100)*(K4339*$K$10)+(P4339/100)*(L4339*$L$10)</f>
        <v>0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54.6</v>
      </c>
      <c r="Y4339" s="14">
        <f t="shared" si="1372"/>
        <v>0</v>
      </c>
      <c r="Z4339" s="14">
        <f t="shared" si="1373"/>
        <v>420</v>
      </c>
      <c r="AA4339" s="14">
        <f t="shared" si="1374"/>
        <v>0</v>
      </c>
      <c r="AB4339" s="14">
        <f t="shared" si="1378"/>
        <v>0</v>
      </c>
      <c r="AC4339" s="15">
        <f t="shared" si="1377"/>
        <v>474.6</v>
      </c>
      <c r="AD4339" s="48">
        <f>(ROUND(AC4339-AC4332,1)/AC4332)</f>
        <v>-0.48074398249452954</v>
      </c>
      <c r="AE4339" s="113"/>
      <c r="AF4339" s="60"/>
    </row>
    <row r="4340" spans="1:33">
      <c r="A4340" s="99" t="s">
        <v>823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131.04000000000002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693</v>
      </c>
      <c r="W4340" s="14">
        <f>(R4340/100)*(K4340*$K$11)+(R4340/100)*(L4340*$L$11)</f>
        <v>0</v>
      </c>
      <c r="X4340" s="14">
        <f t="shared" si="1371"/>
        <v>185.64000000000001</v>
      </c>
      <c r="Y4340" s="14">
        <f t="shared" si="1372"/>
        <v>0</v>
      </c>
      <c r="Z4340" s="14">
        <f t="shared" si="1373"/>
        <v>0</v>
      </c>
      <c r="AA4340" s="14">
        <f t="shared" si="1374"/>
        <v>903</v>
      </c>
      <c r="AB4340" s="14">
        <f t="shared" si="1378"/>
        <v>0</v>
      </c>
      <c r="AC4340" s="15">
        <f t="shared" si="1377"/>
        <v>1088.5999999999999</v>
      </c>
      <c r="AD4340" s="48">
        <f>(ROUND(AC4340-AC4332,1)/AC4332)</f>
        <v>0.1910284463894967</v>
      </c>
      <c r="AE4340" s="113"/>
      <c r="AF4340" s="60"/>
    </row>
    <row r="4341" spans="1:33">
      <c r="A4341" s="99" t="s">
        <v>824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131.04000000000002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693</v>
      </c>
      <c r="X4341" s="14">
        <f t="shared" si="1371"/>
        <v>185.64000000000001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903</v>
      </c>
      <c r="AC4341" s="15">
        <f t="shared" si="1377"/>
        <v>1088.5999999999999</v>
      </c>
      <c r="AD4341" s="48">
        <f>(ROUND(AC4341-AC4332,1)/AC4332)</f>
        <v>0.1910284463894967</v>
      </c>
      <c r="AE4341" s="113"/>
      <c r="AF4341" s="60"/>
    </row>
    <row r="4342" spans="1:33">
      <c r="A4342" s="99" t="s">
        <v>825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573.75</v>
      </c>
      <c r="T4342" s="14">
        <f>(O4342/100)*(K4342*$K$13)+(O4342/100)*(M4342*$M$13)</f>
        <v>351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701.25</v>
      </c>
      <c r="Y4342" s="14">
        <f t="shared" si="1372"/>
        <v>441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1142.3</v>
      </c>
      <c r="AD4342" s="48">
        <f>(ROUND(AC4342-AC4332,1)/AC4332)</f>
        <v>0.24978118161925603</v>
      </c>
      <c r="AE4342" s="111"/>
      <c r="AF4342" s="60"/>
    </row>
    <row r="4343" spans="1:33">
      <c r="A4343" s="99" t="s">
        <v>826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972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1152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1152</v>
      </c>
      <c r="AD4343" s="48">
        <f>(ROUND(AC4343-AC4332,1)/AC4332)</f>
        <v>0.26039387308533918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972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1152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1152</v>
      </c>
      <c r="AD4344" s="48">
        <f>(ROUND(AC4344-AC4332,1)/AC4332)</f>
        <v>0.26039387308533918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574.6</v>
      </c>
      <c r="T4345" s="14">
        <f>(O4345/100)*(K4345*$K$16)</f>
        <v>172.79999999999998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710.6</v>
      </c>
      <c r="Y4345" s="14">
        <f t="shared" si="1372"/>
        <v>268.79999999999995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979.4</v>
      </c>
      <c r="AD4345" s="48">
        <f>(ROUND(AC4345-AC4332,1)/AC4332)</f>
        <v>7.1553610503282281E-2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574.6</v>
      </c>
      <c r="T4346" s="14">
        <f>(O4346/100)*(K4346*$K$17)</f>
        <v>172.79999999999998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710.6</v>
      </c>
      <c r="Y4346" s="14">
        <f t="shared" si="1372"/>
        <v>268.79999999999995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979.4</v>
      </c>
      <c r="AD4346" s="48">
        <f>(ROUND(AC4346-AC4332,1)/AC4332)</f>
        <v>7.1553610503282281E-2</v>
      </c>
      <c r="AE4346" s="113"/>
      <c r="AF4346" s="60"/>
    </row>
    <row r="4347" spans="1:33">
      <c r="A4347" s="107"/>
      <c r="B4347" s="152" t="s">
        <v>185</v>
      </c>
      <c r="C4347" s="152"/>
      <c r="D4347" s="152"/>
      <c r="E4347" s="152"/>
      <c r="F4347" s="152"/>
      <c r="G4347" s="152"/>
      <c r="H4347" s="152"/>
      <c r="I4347" s="152"/>
      <c r="J4347" s="152"/>
      <c r="K4347" s="152"/>
      <c r="L4347" s="152"/>
      <c r="M4347" s="152"/>
      <c r="N4347" s="152"/>
      <c r="O4347" s="152"/>
      <c r="P4347" s="152"/>
      <c r="Q4347" s="152"/>
      <c r="R4347" s="152"/>
      <c r="S4347" s="152"/>
      <c r="T4347" s="152"/>
      <c r="U4347" s="152"/>
      <c r="V4347" s="152"/>
      <c r="W4347" s="152"/>
      <c r="X4347" s="152"/>
      <c r="Y4347" s="152"/>
      <c r="Z4347" s="152"/>
      <c r="AA4347" s="152"/>
      <c r="AB4347" s="152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556.79999999999995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788.8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788.8</v>
      </c>
      <c r="AD4348" s="48">
        <v>0</v>
      </c>
      <c r="AE4348" s="113"/>
      <c r="AF4348" s="60"/>
    </row>
    <row r="4349" spans="1:33">
      <c r="A4349" s="99" t="s">
        <v>793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714.56000000000017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900.1600000000002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900.2</v>
      </c>
      <c r="AD4349" s="48">
        <f>(ROUND(AC4349-AC4348,1)/AC4348)</f>
        <v>0.14122718052738339</v>
      </c>
      <c r="AE4349" s="113"/>
      <c r="AF4349" s="60"/>
    </row>
    <row r="4350" spans="1:33">
      <c r="A4350" s="99" t="s">
        <v>794</v>
      </c>
      <c r="B4350" s="87">
        <v>16</v>
      </c>
      <c r="C4350" s="21" t="s">
        <v>827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519.67999999999995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751.68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751.7</v>
      </c>
      <c r="AD4350" s="48">
        <f>(ROUND(AC4350-AC4348,1)/AC4348)</f>
        <v>-4.7033468559837734E-2</v>
      </c>
      <c r="AE4350" s="113"/>
      <c r="AF4350" s="60"/>
    </row>
    <row r="4351" spans="1:33">
      <c r="A4351" s="99" t="s">
        <v>795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519.67999999999995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751.68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751.7</v>
      </c>
      <c r="AD4351" s="48">
        <f>(ROUND(AC4351-AC4348,1)/AC4348)</f>
        <v>-4.7033468559837734E-2</v>
      </c>
      <c r="AE4351" s="113"/>
      <c r="AF4351" s="60"/>
    </row>
    <row r="4352" spans="1:33">
      <c r="A4352" s="99" t="s">
        <v>796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519.67999999999995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751.68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751.7</v>
      </c>
      <c r="AD4352" s="48">
        <f>(ROUND(AC4352-AC4348,1)/AC4348)</f>
        <v>-4.7033468559837734E-2</v>
      </c>
      <c r="AE4352" s="113"/>
      <c r="AF4352" s="60"/>
    </row>
    <row r="4353" spans="1:32">
      <c r="A4353" s="99" t="s">
        <v>646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519.67999999999995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751.68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751.7</v>
      </c>
      <c r="AD4353" s="48">
        <f>(ROUND(AC4353-AC4348,1)/AC4348)</f>
        <v>-4.7033468559837734E-2</v>
      </c>
      <c r="AE4353" s="113"/>
      <c r="AF4353" s="60"/>
    </row>
    <row r="4354" spans="1:32">
      <c r="A4354" s="99" t="s">
        <v>587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180.95999999999998</v>
      </c>
      <c r="T4354" s="14">
        <f>(O4354/100)*(K4354*$K$9)</f>
        <v>478.125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256.36</v>
      </c>
      <c r="Y4354" s="14">
        <f t="shared" si="1380"/>
        <v>665.625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922</v>
      </c>
      <c r="AD4354" s="48">
        <f>(ROUND(AC4354-AC4348,1)/AC4348)</f>
        <v>0.16886409736308317</v>
      </c>
      <c r="AE4354" s="113"/>
      <c r="AF4354" s="60"/>
    </row>
    <row r="4355" spans="1:32">
      <c r="A4355" s="99" t="s">
        <v>822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375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0</v>
      </c>
      <c r="T4355" s="14">
        <f>(O4355/100)*(K4355*$J$10)</f>
        <v>0</v>
      </c>
      <c r="U4355" s="14">
        <f>(P4355/100)*(K4355*$K$10)+(P4355/100)*(L4355*$L$10)</f>
        <v>0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75.400000000000006</v>
      </c>
      <c r="Y4355" s="14">
        <f t="shared" si="1380"/>
        <v>0</v>
      </c>
      <c r="Z4355" s="14">
        <f t="shared" si="1381"/>
        <v>375</v>
      </c>
      <c r="AA4355" s="14">
        <f t="shared" si="1382"/>
        <v>0</v>
      </c>
      <c r="AB4355" s="14">
        <f t="shared" si="1384"/>
        <v>0</v>
      </c>
      <c r="AC4355" s="15">
        <f t="shared" si="1383"/>
        <v>450.4</v>
      </c>
      <c r="AD4355" s="48">
        <f>(ROUND(AC4355-AC4348,1)/AC4348)</f>
        <v>-0.42900608519269778</v>
      </c>
      <c r="AE4355" s="113"/>
      <c r="AF4355" s="60"/>
    </row>
    <row r="4356" spans="1:32">
      <c r="A4356" s="99" t="s">
        <v>823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180.95999999999998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478.125</v>
      </c>
      <c r="W4356" s="14">
        <f>(R4356/100)*(K4356*$K$11)+(R4356/100)*(L4356*$L$11)</f>
        <v>0</v>
      </c>
      <c r="X4356" s="14">
        <f t="shared" si="1379"/>
        <v>256.36</v>
      </c>
      <c r="Y4356" s="14">
        <f t="shared" si="1380"/>
        <v>0</v>
      </c>
      <c r="Z4356" s="14">
        <f t="shared" si="1381"/>
        <v>0</v>
      </c>
      <c r="AA4356" s="14">
        <f t="shared" si="1382"/>
        <v>665.625</v>
      </c>
      <c r="AB4356" s="14">
        <f t="shared" si="1384"/>
        <v>0</v>
      </c>
      <c r="AC4356" s="15">
        <f t="shared" si="1383"/>
        <v>922</v>
      </c>
      <c r="AD4356" s="48">
        <f>(ROUND(AC4356-AC4348,1)/AC4348)</f>
        <v>0.16886409736308317</v>
      </c>
      <c r="AE4356" s="113"/>
      <c r="AF4356" s="60"/>
    </row>
    <row r="4357" spans="1:32">
      <c r="A4357" s="99" t="s">
        <v>824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180.95999999999998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478.125</v>
      </c>
      <c r="X4357" s="14">
        <f t="shared" si="1379"/>
        <v>256.36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665.625</v>
      </c>
      <c r="AC4357" s="15">
        <f t="shared" si="1383"/>
        <v>922</v>
      </c>
      <c r="AD4357" s="48">
        <f>(ROUND(AC4357-AC4348,1)/AC4348)</f>
        <v>0.16886409736308317</v>
      </c>
      <c r="AE4357" s="113"/>
      <c r="AF4357" s="60"/>
    </row>
    <row r="4358" spans="1:32">
      <c r="A4358" s="99" t="s">
        <v>825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783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957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957</v>
      </c>
      <c r="AD4358" s="48">
        <f>(ROUND(AC4358-AC4348,1)/AC4348)</f>
        <v>0.21323529411764705</v>
      </c>
      <c r="AE4358" s="113"/>
      <c r="AF4358" s="60"/>
    </row>
    <row r="4359" spans="1:32">
      <c r="A4359" s="99" t="s">
        <v>826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783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957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957</v>
      </c>
      <c r="AD4359" s="48">
        <f>(ROUND(AC4359-AC4348,1)/AC4348)</f>
        <v>0.21323529411764705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783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957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957</v>
      </c>
      <c r="AD4360" s="48">
        <f>(ROUND(AC4360-AC4348,1)/AC4348)</f>
        <v>0.21323529411764705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723.84000000000015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909.44000000000017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909.4</v>
      </c>
      <c r="AD4361" s="48">
        <f>(ROUND(AC4361-AC4348,1)/AC4348)</f>
        <v>0.15289046653144017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593.92000000000007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779.5200000000001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779.5</v>
      </c>
      <c r="AD4362" s="48">
        <f>(ROUND(AC4362-AC4348,1)/AC4348)</f>
        <v>-1.179006085192698E-2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525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775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775</v>
      </c>
      <c r="AD4363" s="58">
        <v>0</v>
      </c>
      <c r="AE4363" s="113"/>
      <c r="AF4363" s="60"/>
    </row>
    <row r="4364" spans="1:32">
      <c r="A4364" s="99" t="s">
        <v>793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693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893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893</v>
      </c>
      <c r="AD4364" s="48">
        <f>(ROUND(AC4364-AC4363,1)/AC4363)</f>
        <v>0.15225806451612903</v>
      </c>
      <c r="AE4364" s="113"/>
      <c r="AF4364" s="60"/>
    </row>
    <row r="4365" spans="1:32">
      <c r="A4365" s="99" t="s">
        <v>794</v>
      </c>
      <c r="B4365" s="89">
        <v>10</v>
      </c>
      <c r="C4365" s="21" t="s">
        <v>827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490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740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740</v>
      </c>
      <c r="AD4365" s="48">
        <f>(ROUND(AC4365-AC4363,1)/AC4363)</f>
        <v>-4.5161290322580643E-2</v>
      </c>
      <c r="AE4365" s="113"/>
      <c r="AF4365" s="60"/>
    </row>
    <row r="4366" spans="1:32">
      <c r="A4366" s="99" t="s">
        <v>795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490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740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740</v>
      </c>
      <c r="AD4366" s="48">
        <f>(ROUND(AC4366-AC4363,1)/AC4363)</f>
        <v>-4.5161290322580643E-2</v>
      </c>
      <c r="AE4366" s="113"/>
      <c r="AF4366" s="60"/>
    </row>
    <row r="4367" spans="1:32">
      <c r="A4367" s="99" t="s">
        <v>796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490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740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740</v>
      </c>
      <c r="AD4367" s="48">
        <f>(ROUND(AC4367-AC4363,1)/AC4363)</f>
        <v>-4.5161290322580643E-2</v>
      </c>
      <c r="AE4367" s="113"/>
      <c r="AF4367" s="60"/>
    </row>
    <row r="4368" spans="1:32">
      <c r="A4368" s="99" t="s">
        <v>646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490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740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740</v>
      </c>
      <c r="AD4368" s="48">
        <f>(ROUND(AC4368-AC4363,1)/AC4363)</f>
        <v>-4.5161290322580643E-2</v>
      </c>
      <c r="AE4368" s="113"/>
      <c r="AF4368" s="60"/>
    </row>
    <row r="4369" spans="1:32">
      <c r="A4369" s="99" t="s">
        <v>587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169.26</v>
      </c>
      <c r="T4369" s="14">
        <f>(O4369/100)*(K4369*$K$9)</f>
        <v>472.5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249.86</v>
      </c>
      <c r="Y4369" s="14">
        <f t="shared" si="1380"/>
        <v>682.5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932.4</v>
      </c>
      <c r="AD4369" s="48">
        <f>(ROUND(AC4369-AC4363,1)/AC4363)</f>
        <v>0.20309677419354841</v>
      </c>
      <c r="AE4369" s="113"/>
      <c r="AF4369" s="60"/>
    </row>
    <row r="4370" spans="1:32">
      <c r="A4370" s="99" t="s">
        <v>822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420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0</v>
      </c>
      <c r="T4370" s="14">
        <f>(O4370/100)*(K4370*$J$10)</f>
        <v>0</v>
      </c>
      <c r="U4370" s="14">
        <f>(P4370/100)*(K4370*$K$10)+(P4370/100)*(L4370*$L$10)</f>
        <v>0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80.600000000000009</v>
      </c>
      <c r="Y4370" s="14">
        <f t="shared" si="1380"/>
        <v>0</v>
      </c>
      <c r="Z4370" s="14">
        <f t="shared" si="1381"/>
        <v>420</v>
      </c>
      <c r="AA4370" s="14">
        <f t="shared" si="1382"/>
        <v>0</v>
      </c>
      <c r="AB4370" s="14">
        <f t="shared" si="1385"/>
        <v>0</v>
      </c>
      <c r="AC4370" s="15">
        <f t="shared" si="1386"/>
        <v>500.6</v>
      </c>
      <c r="AD4370" s="48">
        <f>(ROUND(AC4370-AC4363,1)/AC4363)</f>
        <v>-0.35406451612903223</v>
      </c>
      <c r="AE4370" s="113"/>
      <c r="AF4370" s="60"/>
    </row>
    <row r="4371" spans="1:32">
      <c r="A4371" s="99" t="s">
        <v>823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169.26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472.5</v>
      </c>
      <c r="W4371" s="14">
        <f>(R4371/100)*(K4371*$K$11)+(R4371/100)*(L4371*$L$11)</f>
        <v>0</v>
      </c>
      <c r="X4371" s="14">
        <f t="shared" si="1379"/>
        <v>249.86</v>
      </c>
      <c r="Y4371" s="14">
        <f t="shared" si="1380"/>
        <v>0</v>
      </c>
      <c r="Z4371" s="14">
        <f t="shared" si="1381"/>
        <v>0</v>
      </c>
      <c r="AA4371" s="14">
        <f t="shared" si="1382"/>
        <v>682.5</v>
      </c>
      <c r="AB4371" s="14">
        <f t="shared" si="1385"/>
        <v>0</v>
      </c>
      <c r="AC4371" s="15">
        <f t="shared" si="1386"/>
        <v>932.4</v>
      </c>
      <c r="AD4371" s="48">
        <f>(ROUND(AC4371-AC4363,1)/AC4363)</f>
        <v>0.20309677419354841</v>
      </c>
      <c r="AE4371" s="113"/>
      <c r="AF4371" s="60"/>
    </row>
    <row r="4372" spans="1:32">
      <c r="A4372" s="99" t="s">
        <v>824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169.26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472.5</v>
      </c>
      <c r="X4372" s="14">
        <f t="shared" si="1379"/>
        <v>249.86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682.5</v>
      </c>
      <c r="AC4372" s="15">
        <f t="shared" si="1386"/>
        <v>932.4</v>
      </c>
      <c r="AD4372" s="48">
        <f>(ROUND(AC4372-AC4363,1)/AC4363)</f>
        <v>0.20309677419354841</v>
      </c>
      <c r="AE4372" s="113"/>
      <c r="AF4372" s="60"/>
    </row>
    <row r="4373" spans="1:32">
      <c r="A4373" s="99" t="s">
        <v>825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759.375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946.875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946.9</v>
      </c>
      <c r="AD4373" s="48">
        <f>(ROUND(AC4373-AC4363,1)/AC4363)</f>
        <v>0.22180645161290324</v>
      </c>
      <c r="AE4373" s="113"/>
      <c r="AF4373" s="63"/>
    </row>
    <row r="4374" spans="1:32">
      <c r="A4374" s="99" t="s">
        <v>826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759.375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946.875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946.9</v>
      </c>
      <c r="AD4374" s="48">
        <f>(ROUND(AC4374-AC4363,1)/AC4363)</f>
        <v>0.22180645161290324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759.375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946.875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946.9</v>
      </c>
      <c r="AD4375" s="48">
        <f>(ROUND(AC4375-AC4363,1)/AC4363)</f>
        <v>0.22180645161290324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575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775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775</v>
      </c>
      <c r="AD4376" s="48">
        <f>(ROUND(AC4376-AC4363,1)/AC4363)</f>
        <v>0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690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890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890</v>
      </c>
      <c r="AD4377" s="48">
        <f>(ROUND(AC4377-AC4363,1)/AC4363)</f>
        <v>0.14838709677419354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594.00000000000011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814.00000000000011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814</v>
      </c>
      <c r="AD4378" s="58">
        <v>0</v>
      </c>
      <c r="AE4378" s="113"/>
      <c r="AF4378" s="60"/>
    </row>
    <row r="4379" spans="1:32">
      <c r="A4379" s="99" t="s">
        <v>793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739.2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915.2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915.2</v>
      </c>
      <c r="AD4379" s="48">
        <f>(ROUND(AC4379-AC4378,1)/AC4378)</f>
        <v>0.12432432432432433</v>
      </c>
      <c r="AE4379" s="113"/>
      <c r="AF4379" s="60"/>
    </row>
    <row r="4380" spans="1:32">
      <c r="A4380" s="99" t="s">
        <v>794</v>
      </c>
      <c r="B4380" s="87">
        <v>28</v>
      </c>
      <c r="C4380" s="21" t="s">
        <v>827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554.40000000000009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774.40000000000009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774.4</v>
      </c>
      <c r="AD4380" s="48">
        <f>(ROUND(AC4380-AC4378,1)/AC4378)</f>
        <v>-4.8648648648648651E-2</v>
      </c>
      <c r="AE4380" s="111"/>
      <c r="AF4380" s="60"/>
    </row>
    <row r="4381" spans="1:32">
      <c r="A4381" s="99" t="s">
        <v>795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554.40000000000009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774.40000000000009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774.4</v>
      </c>
      <c r="AD4381" s="48">
        <f>(ROUND(AC4381-AC4378,1)/AC4378)</f>
        <v>-4.8648648648648651E-2</v>
      </c>
      <c r="AE4381" s="113"/>
      <c r="AF4381" s="60"/>
    </row>
    <row r="4382" spans="1:32">
      <c r="A4382" s="99" t="s">
        <v>796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554.40000000000009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774.40000000000009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774.4</v>
      </c>
      <c r="AD4382" s="48">
        <f>(ROUND(AC4382-AC4378,1)/AC4378)</f>
        <v>-4.8648648648648651E-2</v>
      </c>
      <c r="AE4382" s="113"/>
      <c r="AF4382" s="60"/>
    </row>
    <row r="4383" spans="1:32">
      <c r="A4383" s="99" t="s">
        <v>646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554.40000000000009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774.40000000000009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774.4</v>
      </c>
      <c r="AD4383" s="48">
        <f>(ROUND(AC4383-AC4378,1)/AC4378)</f>
        <v>-4.8648648648648651E-2</v>
      </c>
      <c r="AE4383" s="113"/>
      <c r="AF4383" s="60"/>
    </row>
    <row r="4384" spans="1:32">
      <c r="A4384" s="99" t="s">
        <v>587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193.04999999999998</v>
      </c>
      <c r="T4384" s="14">
        <f>(O4384/100)*(K4384*$K$9)</f>
        <v>522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264.54999999999995</v>
      </c>
      <c r="Y4384" s="14">
        <f t="shared" si="1388"/>
        <v>696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960.6</v>
      </c>
      <c r="AD4384" s="48">
        <f>(ROUND(AC4384-AC4378,1)/AC4378)</f>
        <v>0.18009828009828008</v>
      </c>
      <c r="AE4384" s="113"/>
      <c r="AF4384" s="60"/>
    </row>
    <row r="4385" spans="1:32">
      <c r="A4385" s="99" t="s">
        <v>822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348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0</v>
      </c>
      <c r="T4385" s="14">
        <f>(O4385/100)*(K4385*$J$10)</f>
        <v>0</v>
      </c>
      <c r="U4385" s="14">
        <f>(P4385/100)*(K4385*$K$10)+(P4385/100)*(L4385*$L$10)</f>
        <v>0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71.5</v>
      </c>
      <c r="Y4385" s="14">
        <f t="shared" si="1388"/>
        <v>0</v>
      </c>
      <c r="Z4385" s="14">
        <f t="shared" si="1389"/>
        <v>348</v>
      </c>
      <c r="AA4385" s="14">
        <f t="shared" si="1390"/>
        <v>0</v>
      </c>
      <c r="AB4385" s="14">
        <f t="shared" si="1391"/>
        <v>0</v>
      </c>
      <c r="AC4385" s="15">
        <f t="shared" si="1392"/>
        <v>419.5</v>
      </c>
      <c r="AD4385" s="48">
        <f>(ROUND(AC4385-AC4378,1)/AC4378)</f>
        <v>-0.48464373464373467</v>
      </c>
      <c r="AE4385" s="113"/>
      <c r="AF4385" s="60"/>
    </row>
    <row r="4386" spans="1:32">
      <c r="A4386" s="99" t="s">
        <v>823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193.04999999999998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522</v>
      </c>
      <c r="W4386" s="14">
        <f>(R4386/100)*(K4386*$K$11)+(R4386/100)*(L4386*$L$11)</f>
        <v>0</v>
      </c>
      <c r="X4386" s="14">
        <f t="shared" si="1387"/>
        <v>264.54999999999995</v>
      </c>
      <c r="Y4386" s="14">
        <f t="shared" si="1388"/>
        <v>0</v>
      </c>
      <c r="Z4386" s="14">
        <f t="shared" si="1389"/>
        <v>0</v>
      </c>
      <c r="AA4386" s="14">
        <f t="shared" si="1390"/>
        <v>696</v>
      </c>
      <c r="AB4386" s="14">
        <f t="shared" si="1391"/>
        <v>0</v>
      </c>
      <c r="AC4386" s="15">
        <f t="shared" si="1392"/>
        <v>960.6</v>
      </c>
      <c r="AD4386" s="48">
        <f>(ROUND(AC4386-AC4378,1)/AC4378)</f>
        <v>0.18009828009828008</v>
      </c>
      <c r="AE4386" s="113"/>
      <c r="AF4386" s="60"/>
    </row>
    <row r="4387" spans="1:32">
      <c r="A4387" s="99" t="s">
        <v>824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193.04999999999998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522</v>
      </c>
      <c r="X4387" s="14">
        <f t="shared" si="1387"/>
        <v>264.54999999999995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696</v>
      </c>
      <c r="AC4387" s="15">
        <f t="shared" si="1392"/>
        <v>960.6</v>
      </c>
      <c r="AD4387" s="48">
        <f>(ROUND(AC4387-AC4378,1)/AC4378)</f>
        <v>0.18009828009828008</v>
      </c>
      <c r="AE4387" s="113"/>
      <c r="AF4387" s="60"/>
    </row>
    <row r="4388" spans="1:32">
      <c r="A4388" s="99" t="s">
        <v>825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841.5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1006.5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1006.5</v>
      </c>
      <c r="AD4388" s="48">
        <f>(ROUND(AC4388-AC4378,1)/AC4378)</f>
        <v>0.23648648648648649</v>
      </c>
      <c r="AE4388" s="113"/>
      <c r="AF4388" s="60"/>
    </row>
    <row r="4389" spans="1:32">
      <c r="A4389" s="99" t="s">
        <v>826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841.5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1006.5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1006.5</v>
      </c>
      <c r="AD4389" s="48">
        <f>(ROUND(AC4389-AC4378,1)/AC4378)</f>
        <v>0.23648648648648649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841.5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1006.5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1006.5</v>
      </c>
      <c r="AD4390" s="48">
        <f>(ROUND(AC4390-AC4378,1)/AC4378)</f>
        <v>0.23648648648648649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726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902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902</v>
      </c>
      <c r="AD4391" s="48">
        <f>(ROUND(AC4391-AC4378,1)/AC4378)</f>
        <v>0.10810810810810811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580.79999999999995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756.8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756.8</v>
      </c>
      <c r="AD4392" s="48">
        <f>(ROUND(AC4392-AC4378,1)/AC4378)</f>
        <v>-7.0270270270270274E-2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525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775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775</v>
      </c>
      <c r="AD4393" s="58"/>
      <c r="AE4393" s="113"/>
      <c r="AF4393" s="60"/>
    </row>
    <row r="4394" spans="1:32">
      <c r="A4394" s="99" t="s">
        <v>793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665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865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865</v>
      </c>
      <c r="AD4394" s="48">
        <f>(ROUND(AC4394-AC4393,1)/AC4393)</f>
        <v>0.11612903225806452</v>
      </c>
      <c r="AE4394" s="113"/>
      <c r="AF4394" s="60"/>
    </row>
    <row r="4395" spans="1:32">
      <c r="A4395" s="99" t="s">
        <v>794</v>
      </c>
      <c r="B4395" s="91">
        <v>32</v>
      </c>
      <c r="C4395" s="21" t="s">
        <v>827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490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740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740</v>
      </c>
      <c r="AD4395" s="48">
        <f>(ROUND(AC4395-AC4393,1)/AC4393)</f>
        <v>-4.5161290322580643E-2</v>
      </c>
      <c r="AE4395" s="113"/>
      <c r="AF4395" s="60"/>
    </row>
    <row r="4396" spans="1:32">
      <c r="A4396" s="99" t="s">
        <v>795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490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740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740</v>
      </c>
      <c r="AD4396" s="48">
        <f>(ROUND(AC4396-AC4393,1)/AC4393)</f>
        <v>-4.5161290322580643E-2</v>
      </c>
      <c r="AE4396" s="113"/>
      <c r="AF4396" s="60"/>
    </row>
    <row r="4397" spans="1:32">
      <c r="A4397" s="99" t="s">
        <v>796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490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740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740</v>
      </c>
      <c r="AD4397" s="48">
        <f>(ROUND(AC4397-AC4393,1)/AC4393)</f>
        <v>-4.5161290322580643E-2</v>
      </c>
      <c r="AE4397" s="113"/>
      <c r="AF4397" s="60"/>
    </row>
    <row r="4398" spans="1:32">
      <c r="A4398" s="99" t="s">
        <v>646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490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740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740</v>
      </c>
      <c r="AD4398" s="48">
        <f>(ROUND(AC4398-AC4393,1)/AC4393)</f>
        <v>-4.5161290322580643E-2</v>
      </c>
      <c r="AE4398" s="113"/>
      <c r="AF4398" s="60"/>
    </row>
    <row r="4399" spans="1:32">
      <c r="A4399" s="99" t="s">
        <v>587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169.26</v>
      </c>
      <c r="T4399" s="14">
        <f>(O4399/100)*(K4399*$K$9)</f>
        <v>455.625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249.86</v>
      </c>
      <c r="Y4399" s="14">
        <f t="shared" si="1380"/>
        <v>658.125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908</v>
      </c>
      <c r="AD4399" s="48">
        <f>(ROUND(AC4399-AC4393,1)/AC4393)</f>
        <v>0.17161290322580644</v>
      </c>
      <c r="AE4399" s="113"/>
      <c r="AF4399" s="60"/>
    </row>
    <row r="4400" spans="1:32">
      <c r="A4400" s="99" t="s">
        <v>822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405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0</v>
      </c>
      <c r="T4400" s="14">
        <f>(O4400/100)*(K4400*$J$10)</f>
        <v>0</v>
      </c>
      <c r="U4400" s="14">
        <f>(P4400/100)*(K4400*$K$10)+(P4400/100)*(L4400*$L$10)</f>
        <v>0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80.600000000000009</v>
      </c>
      <c r="Y4400" s="14">
        <f t="shared" si="1380"/>
        <v>0</v>
      </c>
      <c r="Z4400" s="14">
        <f t="shared" si="1381"/>
        <v>405</v>
      </c>
      <c r="AA4400" s="14">
        <f t="shared" si="1382"/>
        <v>0</v>
      </c>
      <c r="AB4400" s="14">
        <f t="shared" si="1395"/>
        <v>0</v>
      </c>
      <c r="AC4400" s="15">
        <f t="shared" si="1394"/>
        <v>485.6</v>
      </c>
      <c r="AD4400" s="48">
        <f>(ROUND(AC4400-AC4393,1)/AC4393)</f>
        <v>-0.37341935483870964</v>
      </c>
      <c r="AE4400" s="113"/>
      <c r="AF4400" s="60"/>
    </row>
    <row r="4401" spans="1:32">
      <c r="A4401" s="99" t="s">
        <v>823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169.26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455.625</v>
      </c>
      <c r="W4401" s="14">
        <f>(R4401/100)*(K4401*$K$11)+(R4401/100)*(L4401*$L$11)</f>
        <v>0</v>
      </c>
      <c r="X4401" s="14">
        <f t="shared" si="1379"/>
        <v>249.86</v>
      </c>
      <c r="Y4401" s="14">
        <f t="shared" si="1380"/>
        <v>0</v>
      </c>
      <c r="Z4401" s="14">
        <f t="shared" si="1381"/>
        <v>0</v>
      </c>
      <c r="AA4401" s="14">
        <f t="shared" si="1382"/>
        <v>658.125</v>
      </c>
      <c r="AB4401" s="14">
        <f t="shared" si="1395"/>
        <v>0</v>
      </c>
      <c r="AC4401" s="15">
        <f t="shared" si="1394"/>
        <v>908</v>
      </c>
      <c r="AD4401" s="48">
        <f>(ROUND(AC4401-AC4393,1)/AC4393)</f>
        <v>0.17161290322580644</v>
      </c>
      <c r="AE4401" s="113"/>
      <c r="AF4401" s="60"/>
    </row>
    <row r="4402" spans="1:32">
      <c r="A4402" s="99" t="s">
        <v>824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169.26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455.625</v>
      </c>
      <c r="X4402" s="14">
        <f t="shared" si="1379"/>
        <v>249.86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658.125</v>
      </c>
      <c r="AC4402" s="15">
        <f t="shared" si="1394"/>
        <v>908</v>
      </c>
      <c r="AD4402" s="48">
        <f>(ROUND(AC4402-AC4393,1)/AC4393)</f>
        <v>0.17161290322580644</v>
      </c>
      <c r="AE4402" s="113"/>
      <c r="AF4402" s="60"/>
    </row>
    <row r="4403" spans="1:32">
      <c r="A4403" s="99" t="s">
        <v>825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759.375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946.875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946.9</v>
      </c>
      <c r="AD4403" s="48">
        <f>(ROUND(AC4403-AC4393,1)/AC4393)</f>
        <v>0.22180645161290324</v>
      </c>
      <c r="AE4403" s="113"/>
      <c r="AF4403" s="60"/>
    </row>
    <row r="4404" spans="1:32">
      <c r="A4404" s="99" t="s">
        <v>826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759.375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946.875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946.9</v>
      </c>
      <c r="AD4404" s="48">
        <f>(ROUND(AC4404-AC4393,1)/AC4393)</f>
        <v>0.22180645161290324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759.375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946.875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946.9</v>
      </c>
      <c r="AD4405" s="48">
        <f>(ROUND(AC4405-AC4393,1)/AC4393)</f>
        <v>0.22180645161290324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670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870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870</v>
      </c>
      <c r="AD4406" s="48">
        <f>(ROUND(AC4406-AC4393,1)/AC4393)</f>
        <v>0.12258064516129032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550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750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750</v>
      </c>
      <c r="AD4407" s="48">
        <f>(ROUND(AC4407-AC4393,1)/AC4393)</f>
        <v>-3.2258064516129031E-2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240</v>
      </c>
      <c r="T4408" s="52">
        <f>(O4408/100)*(K4408*$K$3)</f>
        <v>360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400</v>
      </c>
      <c r="Y4408" s="52">
        <f t="shared" ref="Y4408" si="1397">O4408+T4408</f>
        <v>560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960</v>
      </c>
      <c r="AD4408" s="58"/>
      <c r="AE4408" s="113"/>
      <c r="AF4408" s="60"/>
    </row>
    <row r="4409" spans="1:32">
      <c r="A4409" s="99" t="s">
        <v>793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794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795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796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646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587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822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823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824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825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826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594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814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814</v>
      </c>
      <c r="AD4422" s="58" t="s">
        <v>329</v>
      </c>
      <c r="AE4422" s="113"/>
      <c r="AF4422" s="60"/>
    </row>
    <row r="4423" spans="1:32">
      <c r="A4423" s="99" t="s">
        <v>793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743.6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919.6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919.6</v>
      </c>
      <c r="AD4423" s="48">
        <f>(ROUND(AC4423-AC4422,1)/AC4422)</f>
        <v>0.12972972972972971</v>
      </c>
      <c r="AE4423" s="113"/>
      <c r="AF4423" s="60"/>
    </row>
    <row r="4424" spans="1:32">
      <c r="A4424" s="99" t="s">
        <v>794</v>
      </c>
      <c r="B4424" s="91">
        <v>12</v>
      </c>
      <c r="C4424" s="21" t="s">
        <v>827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554.40000000000009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774.40000000000009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774.4</v>
      </c>
      <c r="AD4424" s="48">
        <f>(ROUND(AC4424-AC4422,1)/AC4422)</f>
        <v>-4.8648648648648651E-2</v>
      </c>
      <c r="AE4424" s="113"/>
      <c r="AF4424" s="60"/>
    </row>
    <row r="4425" spans="1:32">
      <c r="A4425" s="99" t="s">
        <v>795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554.40000000000009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774.40000000000009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774.4</v>
      </c>
      <c r="AD4425" s="48">
        <f>(ROUND(AC4425-AC4422,1)/AC4422)</f>
        <v>-4.8648648648648651E-2</v>
      </c>
      <c r="AE4425" s="113"/>
      <c r="AF4425" s="60"/>
    </row>
    <row r="4426" spans="1:32">
      <c r="A4426" s="99" t="s">
        <v>796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554.40000000000009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774.40000000000009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774.4</v>
      </c>
      <c r="AD4426" s="48">
        <f>(ROUND(AC4426-AC4422,1)/AC4422)</f>
        <v>-4.8648648648648651E-2</v>
      </c>
      <c r="AE4426" s="113"/>
      <c r="AF4426" s="60"/>
    </row>
    <row r="4427" spans="1:32">
      <c r="A4427" s="99" t="s">
        <v>646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554.40000000000009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774.40000000000009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774.4</v>
      </c>
      <c r="AD4427" s="48">
        <f>(ROUND(AC4427-AC4422,1)/AC4422)</f>
        <v>-4.8648648648648651E-2</v>
      </c>
      <c r="AE4427" s="113"/>
      <c r="AF4427" s="60"/>
    </row>
    <row r="4428" spans="1:32">
      <c r="A4428" s="99" t="s">
        <v>587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128.69999999999999</v>
      </c>
      <c r="T4428" s="14">
        <f>(O4428/100)*(K4428*$K$9)</f>
        <v>583.20000000000005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200.2</v>
      </c>
      <c r="Y4428" s="14">
        <f t="shared" si="1401"/>
        <v>763.2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963.4</v>
      </c>
      <c r="AD4428" s="48">
        <f>(ROUND(AC4428-AC4422,1)/AC4422)</f>
        <v>0.18353808353808354</v>
      </c>
      <c r="AE4428" s="113"/>
      <c r="AF4428" s="60"/>
    </row>
    <row r="4429" spans="1:32">
      <c r="A4429" s="99" t="s">
        <v>822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360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0</v>
      </c>
      <c r="T4429" s="14">
        <f>(O4429/100)*(K4429*$J$10)</f>
        <v>0</v>
      </c>
      <c r="U4429" s="14">
        <f>(P4429/100)*(K4429*$K$10)+(P4429/100)*(L4429*$L$10)</f>
        <v>0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71.5</v>
      </c>
      <c r="Y4429" s="14">
        <f t="shared" si="1401"/>
        <v>0</v>
      </c>
      <c r="Z4429" s="14">
        <f t="shared" si="1402"/>
        <v>360</v>
      </c>
      <c r="AA4429" s="14">
        <f t="shared" si="1403"/>
        <v>0</v>
      </c>
      <c r="AB4429" s="14">
        <f t="shared" si="1405"/>
        <v>0</v>
      </c>
      <c r="AC4429" s="15">
        <f t="shared" si="1404"/>
        <v>431.5</v>
      </c>
      <c r="AD4429" s="48">
        <f>(ROUND(AC4429-AC4422,1)/AC4422)</f>
        <v>-0.46990171990171992</v>
      </c>
      <c r="AE4429" s="113"/>
      <c r="AF4429" s="60"/>
    </row>
    <row r="4430" spans="1:32">
      <c r="A4430" s="99" t="s">
        <v>823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289.57499999999999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405</v>
      </c>
      <c r="W4430" s="14">
        <f>(R4430/100)*(K4430*$K$11)+(R4430/100)*(L4430*$L$11)</f>
        <v>0</v>
      </c>
      <c r="X4430" s="14">
        <f t="shared" si="1400"/>
        <v>361.07499999999999</v>
      </c>
      <c r="Y4430" s="14">
        <f t="shared" si="1401"/>
        <v>0</v>
      </c>
      <c r="Z4430" s="14">
        <f t="shared" si="1402"/>
        <v>0</v>
      </c>
      <c r="AA4430" s="14">
        <f t="shared" si="1403"/>
        <v>585</v>
      </c>
      <c r="AB4430" s="14">
        <f t="shared" si="1405"/>
        <v>0</v>
      </c>
      <c r="AC4430" s="15">
        <f t="shared" si="1404"/>
        <v>946.1</v>
      </c>
      <c r="AD4430" s="48">
        <f>(ROUND(AC4430-AC4422,1)/AC4422)</f>
        <v>0.16228501228501227</v>
      </c>
      <c r="AE4430" s="113"/>
      <c r="AF4430" s="60"/>
    </row>
    <row r="4431" spans="1:32">
      <c r="A4431" s="99" t="s">
        <v>824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224.15249999999997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480.6</v>
      </c>
      <c r="X4431" s="14">
        <f t="shared" si="1400"/>
        <v>295.65249999999997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660.6</v>
      </c>
      <c r="AC4431" s="15">
        <f t="shared" si="1404"/>
        <v>956.3</v>
      </c>
      <c r="AD4431" s="48">
        <f>(ROUND(AC4431-AC4422,1)/AC4422)</f>
        <v>0.17481572481572483</v>
      </c>
      <c r="AE4431" s="113"/>
      <c r="AF4431" s="60"/>
    </row>
    <row r="4432" spans="1:32">
      <c r="A4432" s="99" t="s">
        <v>825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816.75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981.75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981.8</v>
      </c>
      <c r="AD4432" s="48">
        <f>(ROUND(AC4432-AC4422,1)/AC4422)</f>
        <v>0.20614250614250615</v>
      </c>
      <c r="AE4432" s="113"/>
      <c r="AF4432" s="60"/>
    </row>
    <row r="4433" spans="1:32">
      <c r="A4433" s="99" t="s">
        <v>826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784.07999999999993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982.07999999999993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982.1</v>
      </c>
      <c r="AD4433" s="48">
        <f>(ROUND(AC4433-AC4422,1)/AC4422)</f>
        <v>0.2065110565110565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784.07999999999993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982.07999999999993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982.1</v>
      </c>
      <c r="AD4434" s="48">
        <f>(ROUND(AC4434-AC4422,1)/AC4422)</f>
        <v>0.2065110565110565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748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924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924</v>
      </c>
      <c r="AD4435" s="48">
        <f>(ROUND(AC4435-AC4422,1)/AC4422)</f>
        <v>0.13513513513513514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624.79999999999995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800.8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800.8</v>
      </c>
      <c r="AD4436" s="48">
        <f>(ROUND(AC4436-AC4422,1)/AC4422)</f>
        <v>-1.6216216216216214E-2</v>
      </c>
      <c r="AE4436" s="113"/>
      <c r="AF4436" s="63"/>
    </row>
    <row r="4437" spans="1:32">
      <c r="A4437" s="106" t="s">
        <v>0</v>
      </c>
      <c r="B4437" s="92" t="s">
        <v>608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566.4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802.4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802.4</v>
      </c>
      <c r="AD4437" s="58"/>
      <c r="AE4437" s="113"/>
      <c r="AF4437" s="60"/>
    </row>
    <row r="4438" spans="1:32">
      <c r="A4438" s="99" t="s">
        <v>793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693.84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882.6400000000001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882.6</v>
      </c>
      <c r="AD4438" s="48">
        <f>(ROUND(AC4438-AC4437,1)/AC4437)</f>
        <v>9.9950149551345971E-2</v>
      </c>
      <c r="AE4438" s="113"/>
      <c r="AF4438" s="60"/>
    </row>
    <row r="4439" spans="1:32">
      <c r="A4439" s="99" t="s">
        <v>794</v>
      </c>
      <c r="B4439" s="93">
        <v>36</v>
      </c>
      <c r="C4439" s="21" t="s">
        <v>827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528.64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764.64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764.6</v>
      </c>
      <c r="AD4439" s="48">
        <f>(ROUND(AC4439-AC4437,1)/AC4437)</f>
        <v>-4.7108673978065799E-2</v>
      </c>
      <c r="AE4439" s="113"/>
      <c r="AF4439" s="60"/>
    </row>
    <row r="4440" spans="1:32">
      <c r="A4440" s="99" t="s">
        <v>795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528.64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764.64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764.6</v>
      </c>
      <c r="AD4440" s="48">
        <f>(ROUND(AC4440-AC4437,1)/AC4437)</f>
        <v>-4.7108673978065799E-2</v>
      </c>
      <c r="AE4440" s="113"/>
      <c r="AF4440" s="60"/>
    </row>
    <row r="4441" spans="1:32">
      <c r="A4441" s="99" t="s">
        <v>796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528.64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764.64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764.6</v>
      </c>
      <c r="AD4441" s="48">
        <f>(ROUND(AC4441-AC4437,1)/AC4437)</f>
        <v>-4.7108673978065799E-2</v>
      </c>
      <c r="AE4441" s="113"/>
      <c r="AF4441" s="60"/>
    </row>
    <row r="4442" spans="1:32">
      <c r="A4442" s="99" t="s">
        <v>646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528.64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764.64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764.6</v>
      </c>
      <c r="AD4442" s="48">
        <f>(ROUND(AC4442-AC4437,1)/AC4437)</f>
        <v>-4.7108673978065799E-2</v>
      </c>
      <c r="AE4442" s="113"/>
      <c r="AF4442" s="60"/>
    </row>
    <row r="4443" spans="1:32">
      <c r="A4443" s="99" t="s">
        <v>587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184.07999999999998</v>
      </c>
      <c r="T4443" s="14">
        <f>(O4443/100)*(K4443*$K$9)</f>
        <v>497.25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260.77999999999997</v>
      </c>
      <c r="Y4443" s="14">
        <f t="shared" si="1401"/>
        <v>692.25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953</v>
      </c>
      <c r="AD4443" s="48">
        <f>(ROUND(AC4443-AC4437,1)/AC4437)</f>
        <v>0.18768693918245263</v>
      </c>
      <c r="AE4443" s="113"/>
      <c r="AF4443" s="60"/>
    </row>
    <row r="4444" spans="1:32">
      <c r="A4444" s="99" t="s">
        <v>822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390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0</v>
      </c>
      <c r="T4444" s="14">
        <f>(O4444/100)*(K4444*$J$10)</f>
        <v>0</v>
      </c>
      <c r="U4444" s="14">
        <f>(P4444/100)*(K4444*$K$10)+(P4444/100)*(L4444*$L$10)</f>
        <v>0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76.7</v>
      </c>
      <c r="Y4444" s="14">
        <f t="shared" si="1401"/>
        <v>0</v>
      </c>
      <c r="Z4444" s="14">
        <f t="shared" si="1402"/>
        <v>390</v>
      </c>
      <c r="AA4444" s="14">
        <f t="shared" si="1403"/>
        <v>0</v>
      </c>
      <c r="AB4444" s="14">
        <f t="shared" si="1407"/>
        <v>0</v>
      </c>
      <c r="AC4444" s="15">
        <f t="shared" si="1406"/>
        <v>466.7</v>
      </c>
      <c r="AD4444" s="48">
        <f>(ROUND(AC4444-AC4437,1)/AC4437)</f>
        <v>-0.41836989032901295</v>
      </c>
      <c r="AE4444" s="113"/>
      <c r="AF4444" s="60"/>
    </row>
    <row r="4445" spans="1:32">
      <c r="A4445" s="99" t="s">
        <v>823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184.07999999999998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497.25</v>
      </c>
      <c r="W4445" s="14">
        <f>(R4445/100)*(K4445*$K$11)+(R4445/100)*(L4445*$L$11)</f>
        <v>0</v>
      </c>
      <c r="X4445" s="14">
        <f t="shared" si="1400"/>
        <v>260.77999999999997</v>
      </c>
      <c r="Y4445" s="14">
        <f t="shared" si="1401"/>
        <v>0</v>
      </c>
      <c r="Z4445" s="14">
        <f t="shared" si="1402"/>
        <v>0</v>
      </c>
      <c r="AA4445" s="14">
        <f t="shared" si="1403"/>
        <v>692.25</v>
      </c>
      <c r="AB4445" s="14">
        <f t="shared" si="1407"/>
        <v>0</v>
      </c>
      <c r="AC4445" s="15">
        <f t="shared" si="1406"/>
        <v>953</v>
      </c>
      <c r="AD4445" s="48">
        <f>(ROUND(AC4445-AC4437,1)/AC4437)</f>
        <v>0.18768693918245263</v>
      </c>
      <c r="AE4445" s="113"/>
      <c r="AF4445" s="60"/>
    </row>
    <row r="4446" spans="1:32">
      <c r="A4446" s="99" t="s">
        <v>824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184.07999999999998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497.25</v>
      </c>
      <c r="X4446" s="14">
        <f t="shared" si="1400"/>
        <v>260.77999999999997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692.25</v>
      </c>
      <c r="AC4446" s="15">
        <f t="shared" si="1406"/>
        <v>953</v>
      </c>
      <c r="AD4446" s="48">
        <f>(ROUND(AC4446-AC4437,1)/AC4437)</f>
        <v>0.18768693918245263</v>
      </c>
      <c r="AE4446" s="113"/>
      <c r="AF4446" s="60"/>
    </row>
    <row r="4447" spans="1:32">
      <c r="A4447" s="99" t="s">
        <v>825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796.5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973.5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973.5</v>
      </c>
      <c r="AD4447" s="48">
        <f>(ROUND(AC4447-AC4437,1)/AC4437)</f>
        <v>0.21323529411764705</v>
      </c>
      <c r="AE4447" s="113"/>
      <c r="AF4447" s="60"/>
    </row>
    <row r="4448" spans="1:32">
      <c r="A4448" s="99" t="s">
        <v>826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796.5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973.5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973.5</v>
      </c>
      <c r="AD4448" s="48">
        <f>(ROUND(AC4448-AC4437,1)/AC4437)</f>
        <v>0.21323529411764705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796.5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973.5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973.5</v>
      </c>
      <c r="AD4449" s="48">
        <f>(ROUND(AC4449-AC4437,1)/AC4437)</f>
        <v>0.21323529411764705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698.56000000000006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887.36000000000013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887.4</v>
      </c>
      <c r="AD4450" s="48">
        <f>(ROUND(AC4450-AC4437,1)/AC4437)</f>
        <v>0.10593220338983052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556.96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745.76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745.8</v>
      </c>
      <c r="AD4451" s="48">
        <f>(ROUND(AC4451-AC4437,1)/AC4437)</f>
        <v>-7.0538384845463611E-2</v>
      </c>
      <c r="AE4451" s="113"/>
      <c r="AF4451" s="60"/>
    </row>
    <row r="4452" spans="1:32">
      <c r="A4452" s="106" t="s">
        <v>0</v>
      </c>
      <c r="B4452" s="108" t="s">
        <v>886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594.00000000000011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814.00000000000011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814</v>
      </c>
      <c r="AD4452" s="58"/>
      <c r="AE4452" s="113"/>
      <c r="AF4452" s="63"/>
    </row>
    <row r="4453" spans="1:32">
      <c r="A4453" s="99" t="s">
        <v>793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739.2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915.2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915.2</v>
      </c>
      <c r="AD4453" s="48">
        <f>(ROUND(AC4453-AC4452,1)/AC4452)</f>
        <v>0.12432432432432433</v>
      </c>
      <c r="AE4453" s="113"/>
      <c r="AF4453" s="60"/>
    </row>
    <row r="4454" spans="1:32">
      <c r="A4454" s="99" t="s">
        <v>794</v>
      </c>
      <c r="B4454" s="91">
        <v>16</v>
      </c>
      <c r="C4454" s="21" t="s">
        <v>827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554.40000000000009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774.40000000000009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774.4</v>
      </c>
      <c r="AD4454" s="48">
        <f>(ROUND(AC4454-AC4452,1)/AC4452)</f>
        <v>-4.8648648648648651E-2</v>
      </c>
      <c r="AE4454" s="113"/>
      <c r="AF4454" s="60"/>
    </row>
    <row r="4455" spans="1:32">
      <c r="A4455" s="99" t="s">
        <v>795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554.40000000000009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774.40000000000009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774.4</v>
      </c>
      <c r="AD4455" s="48">
        <f>(ROUND(AC4455-AC4452,1)/AC4452)</f>
        <v>-4.8648648648648651E-2</v>
      </c>
      <c r="AE4455" s="113"/>
      <c r="AF4455" s="60"/>
    </row>
    <row r="4456" spans="1:32">
      <c r="A4456" s="99" t="s">
        <v>796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554.40000000000009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774.40000000000009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774.4</v>
      </c>
      <c r="AD4456" s="48">
        <f>(ROUND(AC4456-AC4452,1)/AC4452)</f>
        <v>-4.8648648648648651E-2</v>
      </c>
      <c r="AE4456" s="113"/>
      <c r="AF4456" s="60"/>
    </row>
    <row r="4457" spans="1:32">
      <c r="A4457" s="99" t="s">
        <v>646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554.40000000000009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774.40000000000009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774.4</v>
      </c>
      <c r="AD4457" s="48">
        <f>(ROUND(AC4457-AC4452,1)/AC4452)</f>
        <v>-4.8648648648648651E-2</v>
      </c>
      <c r="AE4457" s="113"/>
      <c r="AF4457" s="60"/>
    </row>
    <row r="4458" spans="1:32">
      <c r="A4458" s="99" t="s">
        <v>587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193.04999999999998</v>
      </c>
      <c r="T4458" s="14">
        <f>(O4458/100)*(K4458*$K$9)</f>
        <v>520.38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264.54999999999995</v>
      </c>
      <c r="Y4458" s="14">
        <f t="shared" si="1409"/>
        <v>697.38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961.9</v>
      </c>
      <c r="AD4458" s="48">
        <f>(ROUND(AC4458-AC4452,1)/AC4452)</f>
        <v>0.1816953316953317</v>
      </c>
      <c r="AE4458" s="113"/>
      <c r="AF4458" s="60"/>
    </row>
    <row r="4459" spans="1:32">
      <c r="A4459" s="99" t="s">
        <v>822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354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0</v>
      </c>
      <c r="T4459" s="14">
        <f>(O4459/100)*(K4459*$J$10)</f>
        <v>0</v>
      </c>
      <c r="U4459" s="14">
        <f>(P4459/100)*(K4459*$K$10)+(P4459/100)*(L4459*$L$10)</f>
        <v>0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71.5</v>
      </c>
      <c r="Y4459" s="14">
        <f t="shared" si="1409"/>
        <v>0</v>
      </c>
      <c r="Z4459" s="14">
        <f t="shared" si="1410"/>
        <v>354</v>
      </c>
      <c r="AA4459" s="14">
        <f t="shared" si="1411"/>
        <v>0</v>
      </c>
      <c r="AB4459" s="14">
        <f t="shared" si="1413"/>
        <v>0</v>
      </c>
      <c r="AC4459" s="15">
        <f t="shared" si="1412"/>
        <v>425.5</v>
      </c>
      <c r="AD4459" s="48">
        <f>(ROUND(AC4459-AC4452,1)/AC4452)</f>
        <v>-0.47727272727272729</v>
      </c>
      <c r="AE4459" s="113"/>
      <c r="AF4459" s="60"/>
    </row>
    <row r="4460" spans="1:32">
      <c r="A4460" s="99" t="s">
        <v>823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193.04999999999998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520.38</v>
      </c>
      <c r="W4460" s="14">
        <f>(R4460/100)*(K4460*$K$11)+(R4460/100)*(L4460*$L$11)</f>
        <v>0</v>
      </c>
      <c r="X4460" s="14">
        <f t="shared" si="1408"/>
        <v>264.54999999999995</v>
      </c>
      <c r="Y4460" s="14">
        <f t="shared" si="1409"/>
        <v>0</v>
      </c>
      <c r="Z4460" s="14">
        <f t="shared" si="1410"/>
        <v>0</v>
      </c>
      <c r="AA4460" s="14">
        <f t="shared" si="1411"/>
        <v>697.38</v>
      </c>
      <c r="AB4460" s="14">
        <f t="shared" si="1413"/>
        <v>0</v>
      </c>
      <c r="AC4460" s="15">
        <f t="shared" si="1412"/>
        <v>961.9</v>
      </c>
      <c r="AD4460" s="48">
        <f>(ROUND(AC4460-AC4452,1)/AC4452)</f>
        <v>0.1816953316953317</v>
      </c>
      <c r="AE4460" s="113"/>
      <c r="AF4460" s="60"/>
    </row>
    <row r="4461" spans="1:32">
      <c r="A4461" s="99" t="s">
        <v>824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193.04999999999998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520.38</v>
      </c>
      <c r="X4461" s="14">
        <f t="shared" si="1408"/>
        <v>264.54999999999995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697.38</v>
      </c>
      <c r="AC4461" s="15">
        <f t="shared" si="1412"/>
        <v>961.9</v>
      </c>
      <c r="AD4461" s="48">
        <f>(ROUND(AC4461-AC4452,1)/AC4452)</f>
        <v>0.1816953316953317</v>
      </c>
      <c r="AE4461" s="113"/>
      <c r="AF4461" s="60"/>
    </row>
    <row r="4462" spans="1:32">
      <c r="A4462" s="99" t="s">
        <v>825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841.5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1006.5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1006.5</v>
      </c>
      <c r="AD4462" s="48">
        <f>(ROUND(AC4462-AC4452,1)/AC4452)</f>
        <v>0.23648648648648649</v>
      </c>
      <c r="AE4462" s="113"/>
      <c r="AF4462" s="63"/>
    </row>
    <row r="4463" spans="1:32">
      <c r="A4463" s="99" t="s">
        <v>826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841.5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1006.5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1006.5</v>
      </c>
      <c r="AD4463" s="48">
        <f>(ROUND(AC4463-AC4452,1)/AC4452)</f>
        <v>0.23648648648648649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841.5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1006.5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1006.5</v>
      </c>
      <c r="AD4464" s="48">
        <f>(ROUND(AC4464-AC4452,1)/AC4452)</f>
        <v>0.23648648648648649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580.79999999999995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756.8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756.8</v>
      </c>
      <c r="AD4465" s="48">
        <f>(ROUND(AC4465-AC4452,1)/AC4452)</f>
        <v>-7.0270270270270274E-2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726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902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902</v>
      </c>
      <c r="AD4466" s="48">
        <f>(ROUND(AC4466-AC4452,1)/AC4452)</f>
        <v>0.10810810810810811</v>
      </c>
      <c r="AE4466" s="113"/>
      <c r="AF4466" s="60"/>
    </row>
    <row r="4467" spans="1:32">
      <c r="A4467" s="106" t="s">
        <v>0</v>
      </c>
      <c r="B4467" s="92" t="s">
        <v>887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403.20000000000005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627.20000000000005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747.2</v>
      </c>
      <c r="AD4467" s="58"/>
      <c r="AE4467" s="113"/>
      <c r="AF4467" s="60"/>
    </row>
    <row r="4468" spans="1:32">
      <c r="A4468" s="99" t="s">
        <v>793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595.84000000000015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775.04000000000019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871</v>
      </c>
      <c r="AD4468" s="48">
        <f>(ROUND(AC4468-AC4467,1)/AC4467)</f>
        <v>0.1656852248394004</v>
      </c>
      <c r="AE4468" s="113"/>
      <c r="AF4468" s="60"/>
    </row>
    <row r="4469" spans="1:32">
      <c r="A4469" s="99" t="s">
        <v>794</v>
      </c>
      <c r="B4469" s="93">
        <v>32</v>
      </c>
      <c r="C4469" s="21" t="s">
        <v>827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376.32000000000005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600.32000000000005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720.3</v>
      </c>
      <c r="AD4469" s="48">
        <f>(ROUND(AC4469-AC4467,1)/AC4467)</f>
        <v>-3.6001070663811557E-2</v>
      </c>
      <c r="AE4469" s="113"/>
      <c r="AF4469" s="60"/>
    </row>
    <row r="4470" spans="1:32">
      <c r="A4470" s="99" t="s">
        <v>795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376.32000000000005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600.32000000000005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720.3</v>
      </c>
      <c r="AD4470" s="48">
        <f>(ROUND(AC4470-AC4467,1)/AC4467)</f>
        <v>-3.6001070663811557E-2</v>
      </c>
      <c r="AE4470" s="113"/>
      <c r="AF4470" s="60"/>
    </row>
    <row r="4471" spans="1:32">
      <c r="A4471" s="99" t="s">
        <v>796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376.32000000000005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600.32000000000005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720.3</v>
      </c>
      <c r="AD4471" s="48">
        <f>(ROUND(AC4471-AC4467,1)/AC4467)</f>
        <v>-3.6001070663811557E-2</v>
      </c>
      <c r="AE4471" s="113"/>
      <c r="AF4471" s="63"/>
    </row>
    <row r="4472" spans="1:32">
      <c r="A4472" s="99" t="s">
        <v>646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376.32000000000005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600.32000000000005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720.3</v>
      </c>
      <c r="AD4472" s="48">
        <f>(ROUND(AC4472-AC4467,1)/AC4467)</f>
        <v>-3.6001070663811557E-2</v>
      </c>
      <c r="AE4472" s="113"/>
      <c r="AF4472" s="60"/>
    </row>
    <row r="4473" spans="1:32">
      <c r="A4473" s="99" t="s">
        <v>587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131.04</v>
      </c>
      <c r="T4473" s="14">
        <f>(O4473/100)*(K4473*$K$9)</f>
        <v>562.5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203.83999999999997</v>
      </c>
      <c r="Y4473" s="14">
        <f t="shared" si="1415"/>
        <v>750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953.8</v>
      </c>
      <c r="AD4473" s="48">
        <f>(ROUND(AC4473-AC4467,1)/AC4467)</f>
        <v>0.27649892933618841</v>
      </c>
      <c r="AE4473" s="113"/>
      <c r="AF4473" s="60"/>
    </row>
    <row r="4474" spans="1:32">
      <c r="A4474" s="99" t="s">
        <v>822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375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0</v>
      </c>
      <c r="T4474" s="14">
        <f>(O4474/100)*(K4474*$J$10)</f>
        <v>0</v>
      </c>
      <c r="U4474" s="14">
        <f>(P4474/100)*(K4474*$K$10)+(P4474/100)*(L4474*$L$10)</f>
        <v>0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72.8</v>
      </c>
      <c r="Y4474" s="14">
        <f t="shared" si="1415"/>
        <v>0</v>
      </c>
      <c r="Z4474" s="14">
        <f t="shared" si="1416"/>
        <v>375</v>
      </c>
      <c r="AA4474" s="14">
        <f t="shared" si="1417"/>
        <v>0</v>
      </c>
      <c r="AB4474" s="14">
        <f t="shared" si="1419"/>
        <v>0</v>
      </c>
      <c r="AC4474" s="15">
        <f t="shared" si="1418"/>
        <v>447.8</v>
      </c>
      <c r="AD4474" s="48">
        <f>(ROUND(AC4474-AC4467,1)/AC4467)</f>
        <v>-0.40069593147751603</v>
      </c>
      <c r="AE4474" s="113"/>
      <c r="AF4474" s="60"/>
    </row>
    <row r="4475" spans="1:32">
      <c r="A4475" s="99" t="s">
        <v>823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131.04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562.5</v>
      </c>
      <c r="W4475" s="14">
        <f>(R4475/100)*(K4475*$K$11)+(R4475/100)*(L4475*$L$11)</f>
        <v>0</v>
      </c>
      <c r="X4475" s="14">
        <f t="shared" si="1414"/>
        <v>203.83999999999997</v>
      </c>
      <c r="Y4475" s="14">
        <f t="shared" si="1415"/>
        <v>0</v>
      </c>
      <c r="Z4475" s="14">
        <f t="shared" si="1416"/>
        <v>0</v>
      </c>
      <c r="AA4475" s="14">
        <f t="shared" si="1417"/>
        <v>750</v>
      </c>
      <c r="AB4475" s="14">
        <f t="shared" si="1419"/>
        <v>0</v>
      </c>
      <c r="AC4475" s="15">
        <f t="shared" si="1418"/>
        <v>953.8</v>
      </c>
      <c r="AD4475" s="48">
        <f>(ROUND(AC4475-AC4467,1)/AC4467)</f>
        <v>0.27649892933618841</v>
      </c>
      <c r="AE4475" s="113"/>
      <c r="AF4475" s="60"/>
    </row>
    <row r="4476" spans="1:32">
      <c r="A4476" s="99" t="s">
        <v>824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131.04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618.75</v>
      </c>
      <c r="X4476" s="14">
        <f t="shared" si="1414"/>
        <v>203.83999999999997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806.25</v>
      </c>
      <c r="AC4476" s="15">
        <f t="shared" si="1418"/>
        <v>1010.1</v>
      </c>
      <c r="AD4476" s="48">
        <f>(ROUND(AC4476-AC4467,1)/AC4467)</f>
        <v>0.35184689507494643</v>
      </c>
      <c r="AE4476" s="113"/>
      <c r="AF4476" s="60"/>
    </row>
    <row r="4477" spans="1:32">
      <c r="A4477" s="99" t="s">
        <v>825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554.4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135</v>
      </c>
      <c r="X4477" s="14">
        <f>N4477+S4477</f>
        <v>722.4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225</v>
      </c>
      <c r="AC4477" s="15">
        <f t="shared" si="1418"/>
        <v>947.4</v>
      </c>
      <c r="AD4477" s="48">
        <f>(ROUND(AC4477-AC4467,1)/AC4467)</f>
        <v>0.26793361884368305</v>
      </c>
      <c r="AE4477" s="113"/>
      <c r="AF4477" s="60"/>
    </row>
    <row r="4478" spans="1:32">
      <c r="A4478" s="99" t="s">
        <v>826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789.75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992.25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992.3</v>
      </c>
      <c r="AD4478" s="48">
        <f>(ROUND(AC4478-AC4467,1)/AC4467)</f>
        <v>0.3280246252676659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789.75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992.25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992.3</v>
      </c>
      <c r="AD4479" s="48">
        <f>(ROUND(AC4479-AC4467,1)/AC4467)</f>
        <v>0.3280246252676659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622.72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801.92000000000007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897.9</v>
      </c>
      <c r="AD4480" s="48">
        <f>(ROUND(AC4480-AC4467,1)/AC4467)</f>
        <v>0.20168629550321196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492.80000000000007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672.00000000000011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768</v>
      </c>
      <c r="AD4481" s="48">
        <f>(ROUND(AC4481-AC4467,1)/AC4467)</f>
        <v>2.7837259100642397E-2</v>
      </c>
      <c r="AE4481" s="111"/>
      <c r="AF4481" s="60"/>
    </row>
    <row r="4482" spans="1:32">
      <c r="A4482" s="106" t="s">
        <v>0</v>
      </c>
      <c r="B4482" s="108" t="s">
        <v>888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378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120</v>
      </c>
      <c r="X4482" s="52">
        <f t="shared" ref="X4482:X4496" si="1420">N4482+S4482</f>
        <v>558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220</v>
      </c>
      <c r="AC4482" s="53">
        <f>ROUND(X4482+Y4482+Z4482+AA4482+AB4482,1)</f>
        <v>778</v>
      </c>
      <c r="AD4482" s="58"/>
      <c r="AE4482" s="113"/>
      <c r="AF4482" s="60"/>
    </row>
    <row r="4483" spans="1:32">
      <c r="A4483" s="99" t="s">
        <v>793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579.6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96</v>
      </c>
      <c r="X4483" s="14">
        <f t="shared" si="1420"/>
        <v>723.6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176</v>
      </c>
      <c r="AC4483" s="15">
        <f>ROUND(X4483+Y4483+Z4483+AA4483+AB4483,1)</f>
        <v>899.6</v>
      </c>
      <c r="AD4483" s="48">
        <f>(ROUND(AC4483-AC4482,1)/AC4482)</f>
        <v>0.15629820051413881</v>
      </c>
      <c r="AE4483" s="113"/>
      <c r="AF4483" s="60"/>
    </row>
    <row r="4484" spans="1:32">
      <c r="A4484" s="99" t="s">
        <v>794</v>
      </c>
      <c r="B4484" s="91">
        <v>40</v>
      </c>
      <c r="C4484" s="21" t="s">
        <v>827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352.8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112</v>
      </c>
      <c r="X4484" s="14">
        <f t="shared" si="1420"/>
        <v>532.79999999999995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212</v>
      </c>
      <c r="AC4484" s="15">
        <f t="shared" ref="AC4484:AC4496" si="1424">ROUND(X4484+Y4484+Z4484+AA4484+AB4484,1)</f>
        <v>744.8</v>
      </c>
      <c r="AD4484" s="48">
        <f>(ROUND(AC4484-AC4482,1)/AC4482)</f>
        <v>-4.2673521850899745E-2</v>
      </c>
      <c r="AE4484" s="113"/>
      <c r="AF4484" s="60"/>
    </row>
    <row r="4485" spans="1:32">
      <c r="A4485" s="99" t="s">
        <v>795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352.8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112</v>
      </c>
      <c r="X4485" s="14">
        <f t="shared" si="1420"/>
        <v>532.79999999999995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212</v>
      </c>
      <c r="AC4485" s="15">
        <f t="shared" si="1424"/>
        <v>744.8</v>
      </c>
      <c r="AD4485" s="48">
        <f>(ROUND(AC4485-AC4482,1)/AC4482)</f>
        <v>-4.2673521850899745E-2</v>
      </c>
      <c r="AE4485" s="113"/>
      <c r="AF4485" s="60"/>
    </row>
    <row r="4486" spans="1:32">
      <c r="A4486" s="99" t="s">
        <v>796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352.8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112</v>
      </c>
      <c r="X4486" s="14">
        <f t="shared" si="1420"/>
        <v>532.79999999999995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212</v>
      </c>
      <c r="AC4486" s="15">
        <f t="shared" si="1424"/>
        <v>744.8</v>
      </c>
      <c r="AD4486" s="48">
        <f>(ROUND(AC4486-AC4482,1)/AC4482)</f>
        <v>-4.2673521850899745E-2</v>
      </c>
      <c r="AE4486" s="113"/>
      <c r="AF4486" s="60"/>
    </row>
    <row r="4487" spans="1:32">
      <c r="A4487" s="99" t="s">
        <v>646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352.8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112</v>
      </c>
      <c r="X4487" s="14">
        <f t="shared" si="1420"/>
        <v>532.79999999999995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212</v>
      </c>
      <c r="AC4487" s="15">
        <f t="shared" si="1424"/>
        <v>744.8</v>
      </c>
      <c r="AD4487" s="48">
        <f>(ROUND(AC4487-AC4482,1)/AC4482)</f>
        <v>-4.2673521850899745E-2</v>
      </c>
      <c r="AE4487" s="113"/>
      <c r="AF4487" s="60"/>
    </row>
    <row r="4488" spans="1:32">
      <c r="A4488" s="99" t="s">
        <v>587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122.85</v>
      </c>
      <c r="T4488" s="14">
        <f>(O4488/100)*(K4488*$K$9)</f>
        <v>546.75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181.35</v>
      </c>
      <c r="Y4488" s="14">
        <f t="shared" si="1421"/>
        <v>749.25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930.6</v>
      </c>
      <c r="AD4488" s="48">
        <f>(ROUND(AC4488-AC4482,1)/AC4482)</f>
        <v>0.1961439588688946</v>
      </c>
      <c r="AE4488" s="113"/>
      <c r="AF4488" s="60"/>
    </row>
    <row r="4489" spans="1:32">
      <c r="A4489" s="99" t="s">
        <v>822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405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0</v>
      </c>
      <c r="T4489" s="14">
        <f>(O4489/100)*(K4489*$J$10)</f>
        <v>0</v>
      </c>
      <c r="U4489" s="14">
        <f>(P4489/100)*(K4489*$K$10)+(P4489/100)*(L4489*$L$10)</f>
        <v>0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58.5</v>
      </c>
      <c r="Y4489" s="14">
        <f t="shared" si="1421"/>
        <v>0</v>
      </c>
      <c r="Z4489" s="14">
        <f t="shared" si="1422"/>
        <v>405</v>
      </c>
      <c r="AA4489" s="14">
        <f t="shared" si="1423"/>
        <v>0</v>
      </c>
      <c r="AB4489" s="14">
        <f t="shared" si="1425"/>
        <v>0</v>
      </c>
      <c r="AC4489" s="15">
        <f t="shared" si="1424"/>
        <v>463.5</v>
      </c>
      <c r="AD4489" s="48">
        <f>(ROUND(AC4489-AC4482,1)/AC4482)</f>
        <v>-0.40424164524421596</v>
      </c>
      <c r="AE4489" s="113"/>
      <c r="AF4489" s="60"/>
    </row>
    <row r="4490" spans="1:32">
      <c r="A4490" s="99" t="s">
        <v>823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122.85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546.75</v>
      </c>
      <c r="W4490" s="14">
        <f>(R4490/100)*(K4490*$K$11)+(R4490/100)*(L4490*$L$11)</f>
        <v>0</v>
      </c>
      <c r="X4490" s="14">
        <f t="shared" si="1420"/>
        <v>181.35</v>
      </c>
      <c r="Y4490" s="14">
        <f t="shared" si="1421"/>
        <v>0</v>
      </c>
      <c r="Z4490" s="14">
        <f t="shared" si="1422"/>
        <v>0</v>
      </c>
      <c r="AA4490" s="14">
        <f t="shared" si="1423"/>
        <v>749.25</v>
      </c>
      <c r="AB4490" s="14">
        <f t="shared" si="1425"/>
        <v>0</v>
      </c>
      <c r="AC4490" s="15">
        <f t="shared" si="1424"/>
        <v>930.6</v>
      </c>
      <c r="AD4490" s="48">
        <f>(ROUND(AC4490-AC4482,1)/AC4482)</f>
        <v>0.1961439588688946</v>
      </c>
      <c r="AE4490" s="113"/>
      <c r="AF4490" s="60"/>
    </row>
    <row r="4491" spans="1:32">
      <c r="A4491" s="99" t="s">
        <v>824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122.85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607.5</v>
      </c>
      <c r="X4491" s="14">
        <f t="shared" si="1420"/>
        <v>181.35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810</v>
      </c>
      <c r="AC4491" s="15">
        <f t="shared" si="1424"/>
        <v>991.4</v>
      </c>
      <c r="AD4491" s="48">
        <f>(ROUND(AC4491-AC4482,1)/AC4482)</f>
        <v>0.27429305912596402</v>
      </c>
      <c r="AE4491" s="113"/>
      <c r="AF4491" s="60"/>
    </row>
    <row r="4492" spans="1:32">
      <c r="A4492" s="99" t="s">
        <v>825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526.5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225</v>
      </c>
      <c r="X4492" s="14">
        <f>N4492+S4492</f>
        <v>661.5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300</v>
      </c>
      <c r="AC4492" s="15">
        <f t="shared" si="1424"/>
        <v>961.5</v>
      </c>
      <c r="AD4492" s="48">
        <f>(ROUND(AC4492-AC4482,1)/AC4482)</f>
        <v>0.2358611825192802</v>
      </c>
      <c r="AE4492" s="113"/>
      <c r="AF4492" s="60"/>
    </row>
    <row r="4493" spans="1:32">
      <c r="A4493" s="99" t="s">
        <v>826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810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990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990</v>
      </c>
      <c r="AD4493" s="48">
        <f>(ROUND(AC4493-AC4482,1)/AC4482)</f>
        <v>0.27249357326478146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810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990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990</v>
      </c>
      <c r="AD4494" s="48">
        <f>(ROUND(AC4494-AC4482,1)/AC4482)</f>
        <v>0.27249357326478146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597.59999999999991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96</v>
      </c>
      <c r="X4495" s="14">
        <f t="shared" si="1420"/>
        <v>741.59999999999991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176</v>
      </c>
      <c r="AC4495" s="15">
        <f t="shared" si="1424"/>
        <v>917.6</v>
      </c>
      <c r="AD4495" s="48">
        <f>(ROUND(AC4495-AC4482,1)/AC4482)</f>
        <v>0.17943444730077121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475.2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96</v>
      </c>
      <c r="X4496" s="14">
        <f t="shared" si="1420"/>
        <v>619.20000000000005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176</v>
      </c>
      <c r="AC4496" s="15">
        <f t="shared" si="1424"/>
        <v>795.2</v>
      </c>
      <c r="AD4496" s="48">
        <f>(ROUND(AC4496-AC4482,1)/AC4482)</f>
        <v>2.2107969151670952E-2</v>
      </c>
      <c r="AE4496" s="113"/>
      <c r="AF4496" s="60"/>
    </row>
    <row r="4497" spans="1:32">
      <c r="A4497" s="107"/>
      <c r="B4497" s="152" t="s">
        <v>191</v>
      </c>
      <c r="C4497" s="152"/>
      <c r="D4497" s="152"/>
      <c r="E4497" s="152"/>
      <c r="F4497" s="152"/>
      <c r="G4497" s="152"/>
      <c r="H4497" s="152"/>
      <c r="I4497" s="152"/>
      <c r="J4497" s="152"/>
      <c r="K4497" s="152"/>
      <c r="L4497" s="152"/>
      <c r="M4497" s="152"/>
      <c r="N4497" s="152"/>
      <c r="O4497" s="152"/>
      <c r="P4497" s="152"/>
      <c r="Q4497" s="152"/>
      <c r="R4497" s="152"/>
      <c r="S4497" s="152"/>
      <c r="T4497" s="152"/>
      <c r="U4497" s="152"/>
      <c r="V4497" s="152"/>
      <c r="W4497" s="152"/>
      <c r="X4497" s="152"/>
      <c r="Y4497" s="152"/>
      <c r="Z4497" s="152"/>
      <c r="AA4497" s="152"/>
      <c r="AB4497" s="152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429.00000000000006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649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649</v>
      </c>
      <c r="AD4498" s="48">
        <v>0</v>
      </c>
      <c r="AE4498" s="113"/>
      <c r="AF4498" s="60"/>
    </row>
    <row r="4499" spans="1:32">
      <c r="A4499" s="99" t="s">
        <v>793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554.4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730.4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730.4</v>
      </c>
      <c r="AD4499" s="48">
        <f>(ROUND(AC4499-AC4498,1)/AC4498)</f>
        <v>0.12542372881355934</v>
      </c>
      <c r="AE4499" s="113"/>
      <c r="AF4499" s="60"/>
    </row>
    <row r="4500" spans="1:32">
      <c r="A4500" s="99" t="s">
        <v>794</v>
      </c>
      <c r="B4500" s="87">
        <v>12</v>
      </c>
      <c r="C4500" s="21" t="s">
        <v>827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400.40000000000003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620.40000000000009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620.4</v>
      </c>
      <c r="AD4500" s="48">
        <f>(ROUND(AC4500-AC4498,1)/AC4498)</f>
        <v>-4.4067796610169491E-2</v>
      </c>
      <c r="AE4500" s="113"/>
      <c r="AF4500" s="60"/>
    </row>
    <row r="4501" spans="1:32">
      <c r="A4501" s="99" t="s">
        <v>795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400.40000000000003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620.40000000000009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620.4</v>
      </c>
      <c r="AD4501" s="48">
        <f>(ROUND(AC4501-AC4498,1)/AC4498)</f>
        <v>-4.4067796610169491E-2</v>
      </c>
      <c r="AE4501" s="113"/>
      <c r="AF4501" s="60"/>
    </row>
    <row r="4502" spans="1:32">
      <c r="A4502" s="99" t="s">
        <v>796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400.40000000000003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620.40000000000009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620.4</v>
      </c>
      <c r="AD4502" s="48">
        <f>(ROUND(AC4502-AC4498,1)/AC4498)</f>
        <v>-4.4067796610169491E-2</v>
      </c>
      <c r="AE4502" s="113"/>
      <c r="AF4502" s="60"/>
    </row>
    <row r="4503" spans="1:32">
      <c r="A4503" s="99" t="s">
        <v>646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400.40000000000003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620.40000000000009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620.4</v>
      </c>
      <c r="AD4503" s="48">
        <f>(ROUND(AC4503-AC4498,1)/AC4498)</f>
        <v>-4.4067796610169491E-2</v>
      </c>
      <c r="AE4503" s="113"/>
      <c r="AF4503" s="60"/>
    </row>
    <row r="4504" spans="1:32">
      <c r="A4504" s="99" t="s">
        <v>587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139.42499999999998</v>
      </c>
      <c r="T4504" s="14">
        <f>(O4504/100)*(K4504*$K$9)</f>
        <v>378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210.92499999999998</v>
      </c>
      <c r="Y4504" s="14">
        <f t="shared" si="1427"/>
        <v>558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768.9</v>
      </c>
      <c r="AD4504" s="48">
        <f>(ROUND(AC4504-AC4498,1)/AC4498)</f>
        <v>0.18474576271186441</v>
      </c>
      <c r="AE4504" s="113"/>
      <c r="AF4504" s="60"/>
    </row>
    <row r="4505" spans="1:32">
      <c r="A4505" s="99" t="s">
        <v>822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360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0</v>
      </c>
      <c r="T4505" s="14">
        <f>(O4505/100)*(K4505*$J$10)</f>
        <v>0</v>
      </c>
      <c r="U4505" s="14">
        <f>(P4505/100)*(K4505*$K$10)+(P4505/100)*(L4505*$L$10)</f>
        <v>0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71.5</v>
      </c>
      <c r="Y4505" s="14">
        <f t="shared" si="1427"/>
        <v>0</v>
      </c>
      <c r="Z4505" s="14">
        <f t="shared" si="1428"/>
        <v>360</v>
      </c>
      <c r="AA4505" s="14">
        <f t="shared" si="1429"/>
        <v>0</v>
      </c>
      <c r="AB4505" s="14">
        <f t="shared" si="1431"/>
        <v>0</v>
      </c>
      <c r="AC4505" s="15">
        <f t="shared" si="1430"/>
        <v>431.5</v>
      </c>
      <c r="AD4505" s="48">
        <f>(ROUND(AC4505-AC4498,1)/AC4498)</f>
        <v>-0.33513097072419107</v>
      </c>
      <c r="AE4505" s="113"/>
      <c r="AF4505" s="60"/>
    </row>
    <row r="4506" spans="1:32">
      <c r="A4506" s="99" t="s">
        <v>823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139.42499999999998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378</v>
      </c>
      <c r="W4506" s="14">
        <f>(R4506/100)*(K4506*$K$11)+(R4506/100)*(L4506*$L$11)</f>
        <v>0</v>
      </c>
      <c r="X4506" s="14">
        <f t="shared" si="1426"/>
        <v>210.92499999999998</v>
      </c>
      <c r="Y4506" s="14">
        <f t="shared" si="1427"/>
        <v>0</v>
      </c>
      <c r="Z4506" s="14">
        <f t="shared" si="1428"/>
        <v>0</v>
      </c>
      <c r="AA4506" s="14">
        <f t="shared" si="1429"/>
        <v>558</v>
      </c>
      <c r="AB4506" s="14">
        <f t="shared" si="1431"/>
        <v>0</v>
      </c>
      <c r="AC4506" s="15">
        <f t="shared" si="1430"/>
        <v>768.9</v>
      </c>
      <c r="AD4506" s="48">
        <f>(ROUND(AC4506-AC4498,1)/AC4498)</f>
        <v>0.18474576271186441</v>
      </c>
      <c r="AE4506" s="113"/>
      <c r="AF4506" s="60"/>
    </row>
    <row r="4507" spans="1:32">
      <c r="A4507" s="99" t="s">
        <v>824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139.42499999999998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378</v>
      </c>
      <c r="X4507" s="14">
        <f t="shared" si="1426"/>
        <v>210.92499999999998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558</v>
      </c>
      <c r="AC4507" s="15">
        <f t="shared" si="1430"/>
        <v>768.9</v>
      </c>
      <c r="AD4507" s="48">
        <f>(ROUND(AC4507-AC4498,1)/AC4498)</f>
        <v>0.18474576271186441</v>
      </c>
      <c r="AE4507" s="111"/>
      <c r="AF4507" s="60"/>
    </row>
    <row r="4508" spans="1:32">
      <c r="A4508" s="99" t="s">
        <v>825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628.65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793.65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793.7</v>
      </c>
      <c r="AD4508" s="48">
        <f>(ROUND(AC4508-AC4498,1)/AC4498)</f>
        <v>0.2229583975346687</v>
      </c>
      <c r="AE4508" s="113"/>
      <c r="AF4508" s="60"/>
    </row>
    <row r="4509" spans="1:32">
      <c r="A4509" s="99" t="s">
        <v>826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628.65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793.65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793.7</v>
      </c>
      <c r="AD4509" s="48">
        <f>(ROUND(AC4509-AC4498,1)/AC4498)</f>
        <v>0.2229583975346687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628.65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793.65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793.7</v>
      </c>
      <c r="AD4510" s="48">
        <f>(ROUND(AC4510-AC4498,1)/AC4498)</f>
        <v>0.2229583975346687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572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748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748</v>
      </c>
      <c r="AD4511" s="48">
        <f>(ROUND(AC4511-AC4498,1)/AC4498)</f>
        <v>0.15254237288135594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453.2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629.20000000000005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629.20000000000005</v>
      </c>
      <c r="AD4512" s="48">
        <f>(ROUND(AC4512-AC4498,1)/AC4498)</f>
        <v>-3.0508474576271188E-2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424.79999999999995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660.8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660.8</v>
      </c>
      <c r="AD4513" s="58">
        <v>0</v>
      </c>
      <c r="AE4513" s="113"/>
      <c r="AF4513" s="60"/>
    </row>
    <row r="4514" spans="1:32">
      <c r="A4514" s="99" t="s">
        <v>793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561.68000000000006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750.48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750.5</v>
      </c>
      <c r="AD4514" s="48">
        <f>(ROUND(AC4514-AC4513,1)/AC4513)</f>
        <v>0.1357445520581114</v>
      </c>
      <c r="AE4514" s="113"/>
      <c r="AF4514" s="60"/>
    </row>
    <row r="4515" spans="1:32">
      <c r="A4515" s="99" t="s">
        <v>794</v>
      </c>
      <c r="B4515" s="89">
        <v>16</v>
      </c>
      <c r="C4515" s="21" t="s">
        <v>827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396.48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632.48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632.5</v>
      </c>
      <c r="AD4515" s="48">
        <f>(ROUND(AC4515-AC4513,1)/AC4513)</f>
        <v>-4.2826876513317194E-2</v>
      </c>
      <c r="AE4515" s="113"/>
      <c r="AF4515" s="60"/>
    </row>
    <row r="4516" spans="1:32">
      <c r="A4516" s="99" t="s">
        <v>795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396.48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632.48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632.5</v>
      </c>
      <c r="AD4516" s="48">
        <f>(ROUND(AC4516-AC4513,1)/AC4513)</f>
        <v>-4.2826876513317194E-2</v>
      </c>
      <c r="AE4516" s="111"/>
      <c r="AF4516" s="60"/>
    </row>
    <row r="4517" spans="1:32">
      <c r="A4517" s="99" t="s">
        <v>796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396.48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632.48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632.5</v>
      </c>
      <c r="AD4517" s="48">
        <f>(ROUND(AC4517-AC4513,1)/AC4513)</f>
        <v>-4.2826876513317194E-2</v>
      </c>
      <c r="AE4517" s="113"/>
      <c r="AF4517" s="63"/>
    </row>
    <row r="4518" spans="1:32">
      <c r="A4518" s="99" t="s">
        <v>646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396.48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632.48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632.5</v>
      </c>
      <c r="AD4518" s="48">
        <f>(ROUND(AC4518-AC4513,1)/AC4513)</f>
        <v>-4.2826876513317194E-2</v>
      </c>
      <c r="AE4518" s="113"/>
      <c r="AF4518" s="60"/>
    </row>
    <row r="4519" spans="1:32">
      <c r="A4519" s="99" t="s">
        <v>587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138.06</v>
      </c>
      <c r="T4519" s="14">
        <f>(O4519/100)*(K4519*$K$9)</f>
        <v>380.25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214.76</v>
      </c>
      <c r="Y4519" s="14">
        <f t="shared" si="1427"/>
        <v>575.25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790</v>
      </c>
      <c r="AD4519" s="48">
        <f>(ROUND(AC4519-AC4513,1)/AC4513)</f>
        <v>0.19552058111380144</v>
      </c>
      <c r="AE4519" s="113"/>
      <c r="AF4519" s="60"/>
    </row>
    <row r="4520" spans="1:32">
      <c r="A4520" s="99" t="s">
        <v>822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390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0</v>
      </c>
      <c r="T4520" s="14">
        <f>(O4520/100)*(K4520*$J$10)</f>
        <v>0</v>
      </c>
      <c r="U4520" s="14">
        <f>(P4520/100)*(K4520*$K$10)+(P4520/100)*(L4520*$L$10)</f>
        <v>0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76.7</v>
      </c>
      <c r="Y4520" s="14">
        <f t="shared" si="1427"/>
        <v>0</v>
      </c>
      <c r="Z4520" s="14">
        <f t="shared" si="1428"/>
        <v>390</v>
      </c>
      <c r="AA4520" s="14">
        <f t="shared" si="1429"/>
        <v>0</v>
      </c>
      <c r="AB4520" s="14">
        <f t="shared" si="1433"/>
        <v>0</v>
      </c>
      <c r="AC4520" s="15">
        <f t="shared" si="1432"/>
        <v>466.7</v>
      </c>
      <c r="AD4520" s="48">
        <f>(ROUND(AC4520-AC4513,1)/AC4513)</f>
        <v>-0.29373486682808719</v>
      </c>
      <c r="AE4520" s="113"/>
      <c r="AF4520" s="60"/>
    </row>
    <row r="4521" spans="1:32">
      <c r="A4521" s="99" t="s">
        <v>823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138.06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380.25</v>
      </c>
      <c r="W4521" s="14">
        <f>(R4521/100)*(K4521*$K$11)+(R4521/100)*(L4521*$L$11)</f>
        <v>0</v>
      </c>
      <c r="X4521" s="14">
        <f t="shared" si="1426"/>
        <v>214.76</v>
      </c>
      <c r="Y4521" s="14">
        <f t="shared" si="1427"/>
        <v>0</v>
      </c>
      <c r="Z4521" s="14">
        <f t="shared" si="1428"/>
        <v>0</v>
      </c>
      <c r="AA4521" s="14">
        <f t="shared" si="1429"/>
        <v>575.25</v>
      </c>
      <c r="AB4521" s="14">
        <f t="shared" si="1433"/>
        <v>0</v>
      </c>
      <c r="AC4521" s="15">
        <f t="shared" si="1432"/>
        <v>790</v>
      </c>
      <c r="AD4521" s="48">
        <f>(ROUND(AC4521-AC4513,1)/AC4513)</f>
        <v>0.19552058111380144</v>
      </c>
      <c r="AE4521" s="113"/>
      <c r="AF4521" s="60"/>
    </row>
    <row r="4522" spans="1:32">
      <c r="A4522" s="99" t="s">
        <v>824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138.06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380.25</v>
      </c>
      <c r="X4522" s="14">
        <f t="shared" si="1426"/>
        <v>214.76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575.25</v>
      </c>
      <c r="AC4522" s="15">
        <f t="shared" si="1432"/>
        <v>790</v>
      </c>
      <c r="AD4522" s="48">
        <f>(ROUND(AC4522-AC4513,1)/AC4513)</f>
        <v>0.19552058111380144</v>
      </c>
      <c r="AE4522" s="113"/>
      <c r="AF4522" s="60"/>
    </row>
    <row r="4523" spans="1:32">
      <c r="A4523" s="99" t="s">
        <v>825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637.20000000000005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814.2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814.2</v>
      </c>
      <c r="AD4523" s="48">
        <f>(ROUND(AC4523-AC4513,1)/AC4513)</f>
        <v>0.23214285714285718</v>
      </c>
      <c r="AE4523" s="113"/>
      <c r="AF4523" s="60"/>
    </row>
    <row r="4524" spans="1:32">
      <c r="A4524" s="99" t="s">
        <v>826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637.20000000000005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814.2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814.2</v>
      </c>
      <c r="AD4524" s="48">
        <f>(ROUND(AC4524-AC4513,1)/AC4513)</f>
        <v>0.23214285714285718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637.20000000000005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814.2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814.2</v>
      </c>
      <c r="AD4525" s="48">
        <f>(ROUND(AC4525-AC4513,1)/AC4513)</f>
        <v>0.23214285714285718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590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778.8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778.8</v>
      </c>
      <c r="AD4526" s="48">
        <f>(ROUND(AC4526-AC4513,1)/AC4513)</f>
        <v>0.17857142857142858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457.84000000000003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646.6400000000001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646.6</v>
      </c>
      <c r="AD4527" s="48">
        <f>(ROUND(AC4527-AC4513,1)/AC4513)</f>
        <v>-2.1489104116222759E-2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445.2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657.2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657.2</v>
      </c>
      <c r="AD4528" s="58">
        <v>0</v>
      </c>
      <c r="AE4528" s="113"/>
      <c r="AF4528" s="60"/>
    </row>
    <row r="4529" spans="1:32">
      <c r="A4529" s="99" t="s">
        <v>793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563.92000000000007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733.5200000000001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733.5</v>
      </c>
      <c r="AD4529" s="48">
        <f>(ROUND(AC4529-AC4528,1)/AC4528)</f>
        <v>0.11609860012172853</v>
      </c>
      <c r="AE4529" s="113"/>
      <c r="AF4529" s="60"/>
    </row>
    <row r="4530" spans="1:32">
      <c r="A4530" s="99" t="s">
        <v>794</v>
      </c>
      <c r="B4530" s="87">
        <v>16</v>
      </c>
      <c r="C4530" s="21" t="s">
        <v>827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415.52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627.52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627.5</v>
      </c>
      <c r="AD4530" s="48">
        <f>(ROUND(AC4530-AC4528,1)/AC4528)</f>
        <v>-4.519172245891661E-2</v>
      </c>
      <c r="AE4530" s="113"/>
      <c r="AF4530" s="60"/>
    </row>
    <row r="4531" spans="1:32">
      <c r="A4531" s="99" t="s">
        <v>795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415.52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627.52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627.5</v>
      </c>
      <c r="AD4531" s="48">
        <f>(ROUND(AC4531-AC4528,1)/AC4528)</f>
        <v>-4.519172245891661E-2</v>
      </c>
      <c r="AE4531" s="113"/>
      <c r="AF4531" s="60"/>
    </row>
    <row r="4532" spans="1:32">
      <c r="A4532" s="99" t="s">
        <v>796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415.52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627.52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627.5</v>
      </c>
      <c r="AD4532" s="48">
        <f>(ROUND(AC4532-AC4528,1)/AC4528)</f>
        <v>-4.519172245891661E-2</v>
      </c>
      <c r="AE4532" s="113"/>
      <c r="AF4532" s="60"/>
    </row>
    <row r="4533" spans="1:32">
      <c r="A4533" s="99" t="s">
        <v>646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415.52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627.52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627.5</v>
      </c>
      <c r="AD4533" s="48">
        <f>(ROUND(AC4533-AC4528,1)/AC4528)</f>
        <v>-4.519172245891661E-2</v>
      </c>
      <c r="AE4533" s="113"/>
      <c r="AF4533" s="60"/>
    </row>
    <row r="4534" spans="1:32">
      <c r="A4534" s="99" t="s">
        <v>587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144.69</v>
      </c>
      <c r="T4534" s="14">
        <f>(O4534/100)*(K4534*$K$9)</f>
        <v>391.5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213.59</v>
      </c>
      <c r="Y4534" s="14">
        <f t="shared" si="1427"/>
        <v>565.5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779.1</v>
      </c>
      <c r="AD4534" s="48">
        <f>(ROUND(AC4534-AC4528,1)/AC4528)</f>
        <v>0.18548387096774194</v>
      </c>
      <c r="AE4534" s="113"/>
      <c r="AF4534" s="60"/>
    </row>
    <row r="4535" spans="1:32">
      <c r="A4535" s="99" t="s">
        <v>822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348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0</v>
      </c>
      <c r="T4535" s="14">
        <f>(O4535/100)*(K4535*$J$10)</f>
        <v>0</v>
      </c>
      <c r="U4535" s="14">
        <f>(P4535/100)*(K4535*$K$10)+(P4535/100)*(L4535*$L$10)</f>
        <v>0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68.900000000000006</v>
      </c>
      <c r="Y4535" s="14">
        <f t="shared" si="1427"/>
        <v>0</v>
      </c>
      <c r="Z4535" s="14">
        <f t="shared" si="1428"/>
        <v>348</v>
      </c>
      <c r="AA4535" s="14">
        <f t="shared" si="1429"/>
        <v>0</v>
      </c>
      <c r="AB4535" s="14">
        <f t="shared" si="1435"/>
        <v>0</v>
      </c>
      <c r="AC4535" s="15">
        <f t="shared" si="1434"/>
        <v>416.9</v>
      </c>
      <c r="AD4535" s="48">
        <f>(ROUND(AC4535-AC4528,1)/AC4528)</f>
        <v>-0.36564211807668895</v>
      </c>
      <c r="AE4535" s="113"/>
      <c r="AF4535" s="60"/>
    </row>
    <row r="4536" spans="1:32">
      <c r="A4536" s="99" t="s">
        <v>823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144.69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391.5</v>
      </c>
      <c r="W4536" s="14">
        <f>(R4536/100)*(K4536*$K$11)+(R4536/100)*(L4536*$L$11)</f>
        <v>0</v>
      </c>
      <c r="X4536" s="14">
        <f t="shared" si="1426"/>
        <v>213.59</v>
      </c>
      <c r="Y4536" s="14">
        <f t="shared" si="1427"/>
        <v>0</v>
      </c>
      <c r="Z4536" s="14">
        <f t="shared" si="1428"/>
        <v>0</v>
      </c>
      <c r="AA4536" s="14">
        <f t="shared" si="1429"/>
        <v>565.5</v>
      </c>
      <c r="AB4536" s="14">
        <f t="shared" si="1435"/>
        <v>0</v>
      </c>
      <c r="AC4536" s="15">
        <f t="shared" si="1434"/>
        <v>779.1</v>
      </c>
      <c r="AD4536" s="48">
        <f>(ROUND(AC4536-AC4528,1)/AC4528)</f>
        <v>0.18548387096774194</v>
      </c>
      <c r="AE4536" s="113"/>
      <c r="AF4536" s="60"/>
    </row>
    <row r="4537" spans="1:32">
      <c r="A4537" s="99" t="s">
        <v>824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144.69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391.5</v>
      </c>
      <c r="X4537" s="14">
        <f t="shared" si="1426"/>
        <v>213.59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565.5</v>
      </c>
      <c r="AC4537" s="15">
        <f t="shared" si="1434"/>
        <v>779.1</v>
      </c>
      <c r="AD4537" s="48">
        <f>(ROUND(AC4537-AC4528,1)/AC4528)</f>
        <v>0.18548387096774194</v>
      </c>
      <c r="AE4537" s="113"/>
      <c r="AF4537" s="60"/>
    </row>
    <row r="4538" spans="1:32">
      <c r="A4538" s="99" t="s">
        <v>825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643.95000000000005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802.95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803</v>
      </c>
      <c r="AD4538" s="48">
        <f>(ROUND(AC4538-AC4528,1)/AC4528)</f>
        <v>0.22185027388922701</v>
      </c>
      <c r="AE4538" s="113"/>
      <c r="AF4538" s="60"/>
    </row>
    <row r="4539" spans="1:32">
      <c r="A4539" s="99" t="s">
        <v>826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643.95000000000005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802.95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803</v>
      </c>
      <c r="AD4539" s="48">
        <f>(ROUND(AC4539-AC4528,1)/AC4528)</f>
        <v>0.22185027388922701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643.95000000000005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802.95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803</v>
      </c>
      <c r="AD4540" s="48">
        <f>(ROUND(AC4540-AC4528,1)/AC4528)</f>
        <v>0.22185027388922701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568.16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737.76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737.8</v>
      </c>
      <c r="AD4541" s="48">
        <f>(ROUND(AC4541-AC4528,1)/AC4528)</f>
        <v>0.12264150943396225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466.40000000000003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636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636</v>
      </c>
      <c r="AD4542" s="48">
        <f>(ROUND(AC4542-AC4528,1)/AC4528)</f>
        <v>-3.2258064516129031E-2</v>
      </c>
      <c r="AE4542" s="111"/>
      <c r="AF4542" s="60"/>
    </row>
    <row r="4543" spans="1:32">
      <c r="A4543" s="106" t="s">
        <v>0</v>
      </c>
      <c r="B4543" s="86" t="s">
        <v>1014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462.00000000000006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2" si="1436">N4543+S4543</f>
        <v>682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682</v>
      </c>
      <c r="AD4543" s="58">
        <v>0</v>
      </c>
      <c r="AE4543" s="113"/>
    </row>
    <row r="4544" spans="1:32">
      <c r="A4544" s="99" t="s">
        <v>793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585.20000000000005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761.2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761.2</v>
      </c>
      <c r="AD4544" s="48">
        <f>(ROUND(AC4544-AC4543,1)/AC4543)</f>
        <v>0.11612903225806452</v>
      </c>
      <c r="AE4544" s="113"/>
      <c r="AF4544" s="60"/>
    </row>
    <row r="4545" spans="1:32">
      <c r="A4545" s="99" t="s">
        <v>794</v>
      </c>
      <c r="B4545" s="87">
        <v>12</v>
      </c>
      <c r="C4545" s="21" t="s">
        <v>827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431.20000000000005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651.20000000000005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651.20000000000005</v>
      </c>
      <c r="AD4545" s="48">
        <f>(ROUND(AC4545-AC4543,1)/AC4543)</f>
        <v>-4.5161290322580649E-2</v>
      </c>
      <c r="AE4545" s="113"/>
    </row>
    <row r="4546" spans="1:32">
      <c r="A4546" s="99" t="s">
        <v>795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431.20000000000005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651.20000000000005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651.20000000000005</v>
      </c>
      <c r="AD4546" s="48">
        <f>(ROUND(AC4546-AC4543,1)/AC4543)</f>
        <v>-4.5161290322580649E-2</v>
      </c>
      <c r="AE4546" s="113"/>
      <c r="AF4546" s="60"/>
    </row>
    <row r="4547" spans="1:32">
      <c r="A4547" s="99" t="s">
        <v>796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431.20000000000005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651.20000000000005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651.20000000000005</v>
      </c>
      <c r="AD4547" s="48">
        <f>(ROUND(AC4547-AC4543,1)/AC4543)</f>
        <v>-4.5161290322580649E-2</v>
      </c>
      <c r="AE4547" s="113"/>
    </row>
    <row r="4548" spans="1:32">
      <c r="A4548" s="99" t="s">
        <v>646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431.20000000000005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651.20000000000005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651.20000000000005</v>
      </c>
      <c r="AD4548" s="48">
        <f>(ROUND(AC4548-AC4543,1)/AC4543)</f>
        <v>-4.5161290322580649E-2</v>
      </c>
      <c r="AE4548" s="113"/>
      <c r="AF4548" s="60"/>
    </row>
    <row r="4549" spans="1:32">
      <c r="A4549" s="99" t="s">
        <v>587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150.14999999999998</v>
      </c>
      <c r="T4549" s="14">
        <f>(O4549/100)*(K4549*$K$9)</f>
        <v>393.75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221.64999999999998</v>
      </c>
      <c r="Y4549" s="14">
        <f t="shared" si="1437"/>
        <v>581.25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802.9</v>
      </c>
      <c r="AD4549" s="48">
        <f>(ROUND(AC4549-AC4543,1)/AC4543)</f>
        <v>0.17727272727272728</v>
      </c>
      <c r="AE4549" s="60"/>
    </row>
    <row r="4550" spans="1:32">
      <c r="A4550" s="99" t="s">
        <v>822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375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0</v>
      </c>
      <c r="T4550" s="14">
        <f>(O4550/100)*(K4550*$J$10)</f>
        <v>0</v>
      </c>
      <c r="U4550" s="14">
        <f>(P4550/100)*(K4550*$K$10)+(P4550/100)*(L4550*$L$10)</f>
        <v>0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71.5</v>
      </c>
      <c r="Y4550" s="14">
        <f t="shared" si="1437"/>
        <v>0</v>
      </c>
      <c r="Z4550" s="14">
        <f t="shared" si="1438"/>
        <v>375</v>
      </c>
      <c r="AA4550" s="14">
        <f t="shared" si="1439"/>
        <v>0</v>
      </c>
      <c r="AB4550" s="14">
        <f t="shared" si="1441"/>
        <v>0</v>
      </c>
      <c r="AC4550" s="15">
        <f t="shared" si="1440"/>
        <v>446.5</v>
      </c>
      <c r="AD4550" s="48">
        <f>(ROUND(AC4550-AC4543,1)/AC4543)</f>
        <v>-0.34530791788856308</v>
      </c>
      <c r="AE4550" s="113"/>
      <c r="AF4550" s="60"/>
    </row>
    <row r="4551" spans="1:32">
      <c r="A4551" s="99" t="s">
        <v>823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150.14999999999998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393.75</v>
      </c>
      <c r="W4551" s="14">
        <f>(R4551/100)*(K4551*$K$11)+(R4551/100)*(L4551*$L$11)</f>
        <v>0</v>
      </c>
      <c r="X4551" s="14">
        <f t="shared" si="1436"/>
        <v>221.64999999999998</v>
      </c>
      <c r="Y4551" s="14">
        <f t="shared" si="1437"/>
        <v>0</v>
      </c>
      <c r="Z4551" s="14">
        <f t="shared" si="1438"/>
        <v>0</v>
      </c>
      <c r="AA4551" s="14">
        <f t="shared" si="1439"/>
        <v>581.25</v>
      </c>
      <c r="AB4551" s="14">
        <f t="shared" si="1441"/>
        <v>0</v>
      </c>
      <c r="AC4551" s="15">
        <f t="shared" si="1440"/>
        <v>802.9</v>
      </c>
      <c r="AD4551" s="48">
        <f>(ROUND(AC4551-AC4543,1)/AC4543)</f>
        <v>0.17727272727272728</v>
      </c>
      <c r="AE4551" s="113"/>
    </row>
    <row r="4552" spans="1:32">
      <c r="A4552" s="99" t="s">
        <v>824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150.14999999999998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393.75</v>
      </c>
      <c r="X4552" s="14">
        <f t="shared" si="1436"/>
        <v>221.64999999999998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581.25</v>
      </c>
      <c r="AC4552" s="15">
        <f t="shared" si="1440"/>
        <v>802.9</v>
      </c>
      <c r="AD4552" s="48">
        <f>(ROUND(AC4552-AC4543,1)/AC4543)</f>
        <v>0.17727272727272728</v>
      </c>
      <c r="AE4552" s="113"/>
      <c r="AF4552" s="60"/>
    </row>
    <row r="4553" spans="1:32">
      <c r="A4553" s="99" t="s">
        <v>825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693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858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858</v>
      </c>
      <c r="AD4553" s="48">
        <f>(ROUND(AC4553-AC4543,1)/AC4543)</f>
        <v>0.25806451612903225</v>
      </c>
      <c r="AE4553" s="113"/>
    </row>
    <row r="4554" spans="1:32">
      <c r="A4554" s="99" t="s">
        <v>826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693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858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858</v>
      </c>
      <c r="AD4554" s="48">
        <f>(ROUND(AC4554-AC4543,1)/AC4543)</f>
        <v>0.25806451612903225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693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858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858</v>
      </c>
      <c r="AD4555" s="48">
        <f>(ROUND(AC4555-AC4543,1)/AC4543)</f>
        <v>0.25806451612903225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501.6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677.6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677.6</v>
      </c>
      <c r="AD4556" s="48">
        <f>(ROUND(AC4556-AC4543,1)/AC4543)</f>
        <v>-6.4516129032258073E-3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611.6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787.6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787.6</v>
      </c>
      <c r="AD4557" s="48">
        <f>(ROUND(AC4557-AC4543,1)/AC4543)</f>
        <v>0.15483870967741933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336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496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616</v>
      </c>
      <c r="AD4558" s="58"/>
      <c r="AE4558" s="113"/>
    </row>
    <row r="4559" spans="1:32">
      <c r="A4559" s="99" t="s">
        <v>793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492.80000000000007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620.80000000000007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716.8</v>
      </c>
      <c r="AD4559" s="48">
        <f>(ROUND(AC4559-AC4558,1)/AC4558)</f>
        <v>0.16363636363636364</v>
      </c>
      <c r="AE4559" s="113"/>
    </row>
    <row r="4560" spans="1:32">
      <c r="A4560" s="99" t="s">
        <v>794</v>
      </c>
      <c r="B4560" s="91">
        <v>20</v>
      </c>
      <c r="C4560" s="21" t="s">
        <v>827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313.60000000000002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473.6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593.6</v>
      </c>
      <c r="AD4560" s="48">
        <f>(ROUND(AC4560-AC4558,1)/AC4558)</f>
        <v>-3.6363636363636362E-2</v>
      </c>
      <c r="AE4560" s="113"/>
    </row>
    <row r="4561" spans="1:31">
      <c r="A4561" s="99" t="s">
        <v>795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313.60000000000002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473.6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593.6</v>
      </c>
      <c r="AD4561" s="48">
        <f>(ROUND(AC4561-AC4558,1)/AC4558)</f>
        <v>-3.6363636363636362E-2</v>
      </c>
      <c r="AE4561" s="113"/>
    </row>
    <row r="4562" spans="1:31">
      <c r="A4562" s="99" t="s">
        <v>796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313.60000000000002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473.6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593.6</v>
      </c>
      <c r="AD4562" s="48">
        <f>(ROUND(AC4562-AC4558,1)/AC4558)</f>
        <v>-3.6363636363636362E-2</v>
      </c>
      <c r="AE4562" s="111"/>
    </row>
    <row r="4563" spans="1:31">
      <c r="A4563" s="99" t="s">
        <v>646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313.60000000000002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473.6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593.6</v>
      </c>
      <c r="AD4563" s="48">
        <f>(ROUND(AC4563-AC4558,1)/AC4558)</f>
        <v>-3.6363636363636362E-2</v>
      </c>
      <c r="AE4563" s="113"/>
    </row>
    <row r="4564" spans="1:31">
      <c r="A4564" s="99" t="s">
        <v>587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109.2</v>
      </c>
      <c r="T4564" s="14">
        <f>(O4564/100)*(K4564*$K$9)</f>
        <v>409.5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161.19999999999999</v>
      </c>
      <c r="Y4564" s="14">
        <f t="shared" si="1427"/>
        <v>604.5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765.7</v>
      </c>
      <c r="AD4564" s="48">
        <f>(ROUND(AC4564-AC4558,1)/AC4558)</f>
        <v>0.2430194805194805</v>
      </c>
      <c r="AE4564" s="113"/>
    </row>
    <row r="4565" spans="1:31">
      <c r="A4565" s="99" t="s">
        <v>822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390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0</v>
      </c>
      <c r="T4565" s="14">
        <f>(O4565/100)*(K4565*$J$10)</f>
        <v>0</v>
      </c>
      <c r="U4565" s="14">
        <f>(P4565/100)*(K4565*$K$10)+(P4565/100)*(L4565*$L$10)</f>
        <v>0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52</v>
      </c>
      <c r="Y4565" s="14">
        <f t="shared" si="1427"/>
        <v>0</v>
      </c>
      <c r="Z4565" s="14">
        <f t="shared" si="1428"/>
        <v>390</v>
      </c>
      <c r="AA4565" s="14">
        <f t="shared" si="1429"/>
        <v>0</v>
      </c>
      <c r="AB4565" s="14">
        <f t="shared" si="1444"/>
        <v>0</v>
      </c>
      <c r="AC4565" s="15">
        <f t="shared" si="1443"/>
        <v>442</v>
      </c>
      <c r="AD4565" s="48">
        <f>(ROUND(AC4565-AC4558,1)/AC4558)</f>
        <v>-0.28246753246753248</v>
      </c>
      <c r="AE4565" s="113" t="s">
        <v>792</v>
      </c>
    </row>
    <row r="4566" spans="1:31">
      <c r="A4566" s="99" t="s">
        <v>823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109.2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409.5</v>
      </c>
      <c r="W4566" s="14">
        <f>(R4566/100)*(K4566*$K$11)+(R4566/100)*(L4566*$L$11)</f>
        <v>0</v>
      </c>
      <c r="X4566" s="14">
        <f t="shared" si="1426"/>
        <v>161.19999999999999</v>
      </c>
      <c r="Y4566" s="14">
        <f t="shared" si="1427"/>
        <v>0</v>
      </c>
      <c r="Z4566" s="14">
        <f t="shared" si="1428"/>
        <v>0</v>
      </c>
      <c r="AA4566" s="14">
        <f t="shared" si="1429"/>
        <v>604.5</v>
      </c>
      <c r="AB4566" s="14">
        <f t="shared" si="1444"/>
        <v>0</v>
      </c>
      <c r="AC4566" s="15">
        <f t="shared" si="1443"/>
        <v>765.7</v>
      </c>
      <c r="AD4566" s="48">
        <f>(ROUND(AC4566-AC4558,1)/AC4558)</f>
        <v>0.2430194805194805</v>
      </c>
      <c r="AE4566" s="113"/>
    </row>
    <row r="4567" spans="1:31">
      <c r="A4567" s="99" t="s">
        <v>824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109.2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409.5</v>
      </c>
      <c r="X4567" s="14">
        <f t="shared" si="1426"/>
        <v>161.19999999999999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604.5</v>
      </c>
      <c r="AC4567" s="15">
        <f t="shared" si="1443"/>
        <v>765.7</v>
      </c>
      <c r="AD4567" s="48">
        <f>(ROUND(AC4567-AC4558,1)/AC4558)</f>
        <v>0.2430194805194805</v>
      </c>
      <c r="AE4567" s="113"/>
    </row>
    <row r="4568" spans="1:31">
      <c r="A4568" s="99" t="s">
        <v>825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396</v>
      </c>
      <c r="T4568" s="14">
        <f>(O4568/100)*(K4568*$K$13)+(O4568/100)*(M4568*$M$13)</f>
        <v>0</v>
      </c>
      <c r="U4568" s="14">
        <f>(P4568/100)*(K4568*$K$13)+(P4568/100)*(L4568*$L$13)+(P4568/100)*(M4568*$M$13)</f>
        <v>108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516</v>
      </c>
      <c r="Y4568" s="14">
        <f t="shared" si="1427"/>
        <v>0</v>
      </c>
      <c r="Z4568" s="14">
        <f t="shared" si="1428"/>
        <v>198</v>
      </c>
      <c r="AA4568" s="14">
        <f t="shared" si="1429"/>
        <v>0</v>
      </c>
      <c r="AB4568" s="14">
        <f t="shared" si="1444"/>
        <v>0</v>
      </c>
      <c r="AC4568" s="15">
        <f t="shared" si="1443"/>
        <v>714</v>
      </c>
      <c r="AD4568" s="48">
        <f>(ROUND(AC4568-AC4558,1)/AC4558)</f>
        <v>0.15909090909090909</v>
      </c>
      <c r="AE4568" s="113"/>
    </row>
    <row r="4569" spans="1:31">
      <c r="A4569" s="99" t="s">
        <v>826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675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825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825</v>
      </c>
      <c r="AD4569" s="48">
        <f>(ROUND(AC4569-AC4558,1)/AC4558)</f>
        <v>0.3392857142857143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675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825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825</v>
      </c>
      <c r="AD4570" s="48">
        <f>(ROUND(AC4570-AC4558,1)/AC4558)</f>
        <v>0.3392857142857143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486.40000000000003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614.40000000000009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710.4</v>
      </c>
      <c r="AD4571" s="48">
        <f>(ROUND(AC4571-AC4558,1)/AC4558)</f>
        <v>0.15324675324675324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409.6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537.6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633.6</v>
      </c>
      <c r="AD4572" s="48">
        <f>(ROUND(AC4572-AC4558,1)/AC4558)</f>
        <v>2.8571428571428574E-2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80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648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828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828</v>
      </c>
      <c r="AD4573" s="58" t="s">
        <v>329</v>
      </c>
      <c r="AE4573" s="113"/>
    </row>
    <row r="4574" spans="1:31">
      <c r="A4574" s="99" t="s">
        <v>793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80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799.19999999999993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943.19999999999993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943.2</v>
      </c>
      <c r="AD4574" s="48">
        <f>(ROUND(AC4574-AC4573,1)/AC4573)</f>
        <v>0.1391304347826087</v>
      </c>
      <c r="AE4574" s="113"/>
    </row>
    <row r="4575" spans="1:31">
      <c r="A4575" s="99" t="s">
        <v>794</v>
      </c>
      <c r="B4575" s="93">
        <v>12</v>
      </c>
      <c r="C4575" s="21" t="s">
        <v>827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80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604.79999999999995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784.8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784.8</v>
      </c>
      <c r="AD4575" s="48">
        <f>(ROUND(AC4575-AC4573,1)/AC4573)</f>
        <v>-5.2173913043478265E-2</v>
      </c>
      <c r="AE4575" s="113"/>
    </row>
    <row r="4576" spans="1:31">
      <c r="A4576" s="99" t="s">
        <v>795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80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604.79999999999995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784.8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784.8</v>
      </c>
      <c r="AD4576" s="48">
        <f>(ROUND(AC4576-AC4573,1)/AC4573)</f>
        <v>-5.2173913043478265E-2</v>
      </c>
      <c r="AE4576" s="113"/>
    </row>
    <row r="4577" spans="1:31">
      <c r="A4577" s="99" t="s">
        <v>796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80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604.79999999999995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784.8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784.8</v>
      </c>
      <c r="AD4577" s="48">
        <f>(ROUND(AC4577-AC4573,1)/AC4573)</f>
        <v>-5.2173913043478265E-2</v>
      </c>
      <c r="AE4577" s="113"/>
    </row>
    <row r="4578" spans="1:31">
      <c r="A4578" s="99" t="s">
        <v>646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80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604.79999999999995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784.8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784.8</v>
      </c>
      <c r="AD4578" s="48">
        <f>(ROUND(AC4578-AC4573,1)/AC4573)</f>
        <v>-5.2173913043478265E-2</v>
      </c>
      <c r="AE4578" s="113"/>
    </row>
    <row r="4579" spans="1:31">
      <c r="A4579" s="99" t="s">
        <v>587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80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70.199999999999989</v>
      </c>
      <c r="T4579" s="14">
        <f>(O4579/100)*(K4579*$K$9)</f>
        <v>576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128.69999999999999</v>
      </c>
      <c r="Y4579" s="14">
        <f t="shared" si="1446"/>
        <v>816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944.7</v>
      </c>
      <c r="AD4579" s="48">
        <f>(ROUND(AC4579-AC4573,1)/AC4573)</f>
        <v>0.14094202898550726</v>
      </c>
      <c r="AE4579" s="113"/>
    </row>
    <row r="4580" spans="1:31">
      <c r="A4580" s="99" t="s">
        <v>822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40</v>
      </c>
      <c r="L4580" s="13">
        <v>40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450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0</v>
      </c>
      <c r="T4580" s="14">
        <f>(O4580/100)*(K4580*$J$10)</f>
        <v>0</v>
      </c>
      <c r="U4580" s="14">
        <f>(P4580/100)*(K4580*$K$10)+(P4580/100)*(L4580*$L$10)</f>
        <v>0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58.5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508.5</v>
      </c>
      <c r="AD4580" s="48">
        <f>(ROUND(AC4580-AC4573,1)/AC4573)</f>
        <v>-0.3858695652173913</v>
      </c>
      <c r="AE4580" s="113"/>
    </row>
    <row r="4581" spans="1:31">
      <c r="A4581" s="99" t="s">
        <v>823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80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210.59999999999997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504</v>
      </c>
      <c r="W4581" s="14">
        <f>(R4581/100)*(K4581*$K$11)+(R4581/100)*(L4581*$L$11)</f>
        <v>0</v>
      </c>
      <c r="X4581" s="14">
        <f t="shared" si="1445"/>
        <v>269.09999999999997</v>
      </c>
      <c r="Y4581" s="14">
        <f t="shared" si="1446"/>
        <v>0</v>
      </c>
      <c r="Z4581" s="14">
        <f t="shared" si="1447"/>
        <v>0</v>
      </c>
      <c r="AA4581" s="14">
        <f t="shared" si="1448"/>
        <v>714</v>
      </c>
      <c r="AB4581" s="14">
        <f t="shared" si="1450"/>
        <v>0</v>
      </c>
      <c r="AC4581" s="15">
        <f t="shared" si="1449"/>
        <v>983.1</v>
      </c>
      <c r="AD4581" s="48">
        <f>(ROUND(AC4581-AC4573,1)/AC4573)</f>
        <v>0.18731884057971013</v>
      </c>
      <c r="AE4581" s="113"/>
    </row>
    <row r="4582" spans="1:31">
      <c r="A4582" s="99" t="s">
        <v>824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40</v>
      </c>
      <c r="L4582" s="13">
        <v>40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140.39999999999998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540</v>
      </c>
      <c r="X4582" s="14">
        <f t="shared" si="1445"/>
        <v>198.89999999999998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765</v>
      </c>
      <c r="AC4582" s="15">
        <f t="shared" si="1449"/>
        <v>963.9</v>
      </c>
      <c r="AD4582" s="48">
        <f>(ROUND(AC4582-AC4573,1)/AC4573)</f>
        <v>0.16413043478260869</v>
      </c>
      <c r="AE4582" s="113"/>
    </row>
    <row r="4583" spans="1:31">
      <c r="A4583" s="99" t="s">
        <v>825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80</v>
      </c>
      <c r="M4583" s="13">
        <v>40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864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1044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1044</v>
      </c>
      <c r="AD4583" s="48">
        <f>(ROUND(AC4583-AC4573,1)/AC4573)</f>
        <v>0.2608695652173913</v>
      </c>
      <c r="AE4583" s="113"/>
    </row>
    <row r="4584" spans="1:31">
      <c r="A4584" s="99" t="s">
        <v>826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80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756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966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966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866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80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756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966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966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80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698.4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842.4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842.4</v>
      </c>
      <c r="AD4586" s="48">
        <f>(ROUND(AC4586-AC4573,1)/AC4573)</f>
        <v>1.7391304347826087E-2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80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698.4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842.4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842.4</v>
      </c>
      <c r="AD4587" s="48">
        <f>(ROUND(AC4587-AC4573,1)/AC4573)</f>
        <v>1.7391304347826087E-2</v>
      </c>
      <c r="AE4587" s="113"/>
    </row>
    <row r="4588" spans="1:31">
      <c r="A4588" s="107"/>
      <c r="B4588" s="152" t="s">
        <v>196</v>
      </c>
      <c r="C4588" s="152"/>
      <c r="D4588" s="152"/>
      <c r="E4588" s="152"/>
      <c r="F4588" s="152"/>
      <c r="G4588" s="152"/>
      <c r="H4588" s="152"/>
      <c r="I4588" s="152"/>
      <c r="J4588" s="152"/>
      <c r="K4588" s="152"/>
      <c r="L4588" s="152"/>
      <c r="M4588" s="152"/>
      <c r="N4588" s="152"/>
      <c r="O4588" s="152"/>
      <c r="P4588" s="152"/>
      <c r="Q4588" s="152"/>
      <c r="R4588" s="152"/>
      <c r="S4588" s="152"/>
      <c r="T4588" s="152"/>
      <c r="U4588" s="152"/>
      <c r="V4588" s="152"/>
      <c r="W4588" s="152"/>
      <c r="X4588" s="152"/>
      <c r="Y4588" s="152"/>
      <c r="Z4588" s="152"/>
      <c r="AA4588" s="152"/>
      <c r="AB4588" s="152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510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680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680</v>
      </c>
      <c r="AD4589" s="48">
        <v>0</v>
      </c>
      <c r="AE4589" s="113"/>
    </row>
    <row r="4590" spans="1:31">
      <c r="A4590" s="99" t="s">
        <v>793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618.80000000000007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754.80000000000007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754.8</v>
      </c>
      <c r="AD4590" s="48">
        <f>(ROUND(AC4590-AC4589,1)/AC4589)</f>
        <v>0.11</v>
      </c>
    </row>
    <row r="4591" spans="1:31">
      <c r="A4591" s="99" t="s">
        <v>794</v>
      </c>
      <c r="B4591" s="87">
        <v>10</v>
      </c>
      <c r="C4591" s="21" t="s">
        <v>827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476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646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646</v>
      </c>
      <c r="AD4591" s="48">
        <f>(ROUND(AC4591-AC4589,1)/AC4589)</f>
        <v>-0.05</v>
      </c>
      <c r="AE4591" s="113"/>
    </row>
    <row r="4592" spans="1:31">
      <c r="A4592" s="99" t="s">
        <v>795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476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646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646</v>
      </c>
      <c r="AD4592" s="48">
        <f>(ROUND(AC4592-AC4589,1)/AC4589)</f>
        <v>-0.05</v>
      </c>
    </row>
    <row r="4593" spans="1:31">
      <c r="A4593" s="99" t="s">
        <v>796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476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646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646</v>
      </c>
      <c r="AD4593" s="48">
        <f>(ROUND(AC4593-AC4589,1)/AC4589)</f>
        <v>-0.05</v>
      </c>
      <c r="AE4593" s="60"/>
    </row>
    <row r="4594" spans="1:31">
      <c r="A4594" s="99" t="s">
        <v>646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476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646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646</v>
      </c>
      <c r="AD4594" s="48">
        <f>(ROUND(AC4594-AC4589,1)/AC4589)</f>
        <v>-0.05</v>
      </c>
    </row>
    <row r="4595" spans="1:31">
      <c r="A4595" s="99" t="s">
        <v>587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163.80000000000001</v>
      </c>
      <c r="T4595" s="14">
        <f>(O4595/100)*(K4595*$K$9)</f>
        <v>448.875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218.4</v>
      </c>
      <c r="Y4595" s="14">
        <f t="shared" si="1452"/>
        <v>591.375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809.8</v>
      </c>
      <c r="AD4595" s="48">
        <f>(ROUND(AC4595-AC4589,1)/AC4589)</f>
        <v>0.19088235294117648</v>
      </c>
      <c r="AE4595" s="113"/>
    </row>
    <row r="4596" spans="1:31">
      <c r="A4596" s="99" t="s">
        <v>822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285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0</v>
      </c>
      <c r="T4596" s="14">
        <f>(O4596/100)*(K4596*$J$10)</f>
        <v>0</v>
      </c>
      <c r="U4596" s="14">
        <f>(P4596/100)*(K4596*$K$10)+(P4596/100)*(L4596*$L$10)</f>
        <v>0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54.6</v>
      </c>
      <c r="Y4596" s="14">
        <f t="shared" si="1452"/>
        <v>0</v>
      </c>
      <c r="Z4596" s="14">
        <f t="shared" si="1453"/>
        <v>285</v>
      </c>
      <c r="AA4596" s="14">
        <f t="shared" si="1454"/>
        <v>0</v>
      </c>
      <c r="AB4596" s="14">
        <f t="shared" si="1456"/>
        <v>0</v>
      </c>
      <c r="AC4596" s="15">
        <f t="shared" si="1455"/>
        <v>339.6</v>
      </c>
      <c r="AD4596" s="48">
        <f>(ROUND(AC4596-AC4589,1)/AC4589)</f>
        <v>-0.50058823529411767</v>
      </c>
    </row>
    <row r="4597" spans="1:31">
      <c r="A4597" s="99" t="s">
        <v>823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163.80000000000001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448.875</v>
      </c>
      <c r="W4597" s="14">
        <f>(R4597/100)*(K4597*$K$11)+(R4597/100)*(L4597*$L$11)</f>
        <v>0</v>
      </c>
      <c r="X4597" s="14">
        <f t="shared" si="1451"/>
        <v>218.4</v>
      </c>
      <c r="Y4597" s="14">
        <f t="shared" si="1452"/>
        <v>0</v>
      </c>
      <c r="Z4597" s="14">
        <f t="shared" si="1453"/>
        <v>0</v>
      </c>
      <c r="AA4597" s="14">
        <f t="shared" si="1454"/>
        <v>591.375</v>
      </c>
      <c r="AB4597" s="14">
        <f t="shared" si="1456"/>
        <v>0</v>
      </c>
      <c r="AC4597" s="15">
        <f t="shared" si="1455"/>
        <v>809.8</v>
      </c>
      <c r="AD4597" s="48">
        <f>(ROUND(AC4597-AC4589,1)/AC4589)</f>
        <v>0.19088235294117648</v>
      </c>
      <c r="AE4597" s="113"/>
    </row>
    <row r="4598" spans="1:31">
      <c r="A4598" s="99" t="s">
        <v>824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163.80000000000001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448.875</v>
      </c>
      <c r="X4598" s="14">
        <f t="shared" si="1451"/>
        <v>218.4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591.375</v>
      </c>
      <c r="AC4598" s="15">
        <f t="shared" si="1455"/>
        <v>809.8</v>
      </c>
      <c r="AD4598" s="48">
        <f>(ROUND(AC4598-AC4589,1)/AC4589)</f>
        <v>0.19088235294117648</v>
      </c>
    </row>
    <row r="4599" spans="1:31">
      <c r="A4599" s="99" t="s">
        <v>825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688.5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816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816</v>
      </c>
      <c r="AD4599" s="48">
        <f>(ROUND(AC4599-AC4589,1)/AC4589)</f>
        <v>0.2</v>
      </c>
      <c r="AE4599" s="113"/>
    </row>
    <row r="4600" spans="1:31">
      <c r="A4600" s="99" t="s">
        <v>826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688.5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816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816</v>
      </c>
      <c r="AD4600" s="48">
        <f>(ROUND(AC4600-AC4589,1)/AC4589)</f>
        <v>0.2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688.5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816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816</v>
      </c>
      <c r="AD4601" s="48">
        <f>(ROUND(AC4601-AC4589,1)/AC4589)</f>
        <v>0.2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499.8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635.79999999999995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635.79999999999995</v>
      </c>
      <c r="AD4602" s="48">
        <f>(ROUND(AC4602-AC4589,1)/AC4589)</f>
        <v>-6.5000000000000002E-2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615.40000000000009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751.40000000000009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751.4</v>
      </c>
      <c r="AD4603" s="48">
        <f>(ROUND(AC4603-AC4589,1)/AC4589)</f>
        <v>0.10500000000000001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510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680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680</v>
      </c>
      <c r="AD4604" s="58">
        <v>0</v>
      </c>
    </row>
    <row r="4605" spans="1:31">
      <c r="A4605" s="99" t="s">
        <v>793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714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850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850</v>
      </c>
      <c r="AD4605" s="48">
        <f>(ROUND(AC4605-AC4604,1)/AC4604)</f>
        <v>0.25</v>
      </c>
    </row>
    <row r="4606" spans="1:31">
      <c r="A4606" s="99" t="s">
        <v>794</v>
      </c>
      <c r="B4606" s="89">
        <v>0</v>
      </c>
      <c r="C4606" s="21" t="s">
        <v>827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476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646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646</v>
      </c>
      <c r="AD4606" s="48">
        <f>(ROUND(AC4606-AC4604,1)/AC4604)</f>
        <v>-0.05</v>
      </c>
    </row>
    <row r="4607" spans="1:31">
      <c r="A4607" s="99" t="s">
        <v>795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476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646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646</v>
      </c>
      <c r="AD4607" s="48">
        <f>(ROUND(AC4607-AC4604,1)/AC4604)</f>
        <v>-0.05</v>
      </c>
    </row>
    <row r="4608" spans="1:31">
      <c r="A4608" s="99" t="s">
        <v>796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476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646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646</v>
      </c>
      <c r="AD4608" s="48">
        <f>(ROUND(AC4608-AC4604,1)/AC4604)</f>
        <v>-0.05</v>
      </c>
    </row>
    <row r="4609" spans="1:30">
      <c r="A4609" s="99" t="s">
        <v>646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476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646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646</v>
      </c>
      <c r="AD4609" s="48">
        <f>(ROUND(AC4609-AC4604,1)/AC4604)</f>
        <v>-0.05</v>
      </c>
    </row>
    <row r="4610" spans="1:30">
      <c r="A4610" s="99" t="s">
        <v>587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163.80000000000001</v>
      </c>
      <c r="T4610" s="14">
        <f>(O4610/100)*(K4610*$K$9)</f>
        <v>448.875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218.4</v>
      </c>
      <c r="Y4610" s="14">
        <f t="shared" si="1452"/>
        <v>591.375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809.8</v>
      </c>
      <c r="AD4610" s="48">
        <f>(ROUND(AC4610-AC4604,1)/AC4604)</f>
        <v>0.19088235294117648</v>
      </c>
    </row>
    <row r="4611" spans="1:30">
      <c r="A4611" s="99" t="s">
        <v>822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285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0</v>
      </c>
      <c r="T4611" s="14">
        <f>(O4611/100)*(K4611*$J$10)</f>
        <v>0</v>
      </c>
      <c r="U4611" s="14">
        <f>(P4611/100)*(K4611*$K$10)+(P4611/100)*(L4611*$L$10)</f>
        <v>0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54.6</v>
      </c>
      <c r="Y4611" s="14">
        <f t="shared" si="1452"/>
        <v>0</v>
      </c>
      <c r="Z4611" s="14">
        <f t="shared" si="1453"/>
        <v>285</v>
      </c>
      <c r="AA4611" s="14">
        <f t="shared" si="1454"/>
        <v>0</v>
      </c>
      <c r="AB4611" s="14">
        <f t="shared" si="1458"/>
        <v>0</v>
      </c>
      <c r="AC4611" s="15">
        <f t="shared" si="1457"/>
        <v>339.6</v>
      </c>
      <c r="AD4611" s="48">
        <f>(ROUND(AC4611-AC4604,1)/AC4604)</f>
        <v>-0.50058823529411767</v>
      </c>
    </row>
    <row r="4612" spans="1:30">
      <c r="A4612" s="99" t="s">
        <v>823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163.80000000000001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448.875</v>
      </c>
      <c r="W4612" s="14">
        <f>(R4612/100)*(K4612*$K$11)+(R4612/100)*(L4612*$L$11)</f>
        <v>0</v>
      </c>
      <c r="X4612" s="14">
        <f t="shared" si="1451"/>
        <v>218.4</v>
      </c>
      <c r="Y4612" s="14">
        <f t="shared" si="1452"/>
        <v>0</v>
      </c>
      <c r="Z4612" s="14">
        <f t="shared" si="1453"/>
        <v>0</v>
      </c>
      <c r="AA4612" s="14">
        <f t="shared" si="1454"/>
        <v>591.375</v>
      </c>
      <c r="AB4612" s="14">
        <f t="shared" si="1458"/>
        <v>0</v>
      </c>
      <c r="AC4612" s="15">
        <f t="shared" si="1457"/>
        <v>809.8</v>
      </c>
      <c r="AD4612" s="48">
        <f>(ROUND(AC4612-AC4604,1)/AC4604)</f>
        <v>0.19088235294117648</v>
      </c>
    </row>
    <row r="4613" spans="1:30">
      <c r="A4613" s="99" t="s">
        <v>824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163.80000000000001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448.875</v>
      </c>
      <c r="X4613" s="14">
        <f t="shared" si="1451"/>
        <v>218.4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591.375</v>
      </c>
      <c r="AC4613" s="15">
        <f t="shared" si="1457"/>
        <v>809.8</v>
      </c>
      <c r="AD4613" s="48">
        <f>(ROUND(AC4613-AC4604,1)/AC4604)</f>
        <v>0.19088235294117648</v>
      </c>
    </row>
    <row r="4614" spans="1:30">
      <c r="A4614" s="99" t="s">
        <v>825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688.5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816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816</v>
      </c>
      <c r="AD4614" s="48">
        <f>(ROUND(AC4614-AC4604,1)/AC4604)</f>
        <v>0.2</v>
      </c>
    </row>
    <row r="4615" spans="1:30">
      <c r="A4615" s="99" t="s">
        <v>826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688.5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816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816</v>
      </c>
      <c r="AD4615" s="48">
        <f>(ROUND(AC4615-AC4604,1)/AC4604)</f>
        <v>0.2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688.5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816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816</v>
      </c>
      <c r="AD4616" s="48">
        <f>(ROUND(AC4616-AC4604,1)/AC4604)</f>
        <v>0.2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557.6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693.6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693.6</v>
      </c>
      <c r="AD4617" s="48">
        <f>(ROUND(AC4617-AC4604,1)/AC4604)</f>
        <v>0.02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557.6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693.6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693.6</v>
      </c>
      <c r="AD4618" s="48">
        <f>(ROUND(AC4618-AC4604,1)/AC4604)</f>
        <v>0.02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420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560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660</v>
      </c>
      <c r="AD4619" s="58"/>
    </row>
    <row r="4620" spans="1:30">
      <c r="A4620" s="99" t="s">
        <v>793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509.6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621.6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701.6</v>
      </c>
      <c r="AD4620" s="48">
        <f>(ROUND(AC4620-AC4619,1)/AC4619)</f>
        <v>6.3030303030303034E-2</v>
      </c>
    </row>
    <row r="4621" spans="1:30">
      <c r="A4621" s="99" t="s">
        <v>794</v>
      </c>
      <c r="B4621" s="91">
        <v>12</v>
      </c>
      <c r="C4621" s="21" t="s">
        <v>827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392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532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632</v>
      </c>
      <c r="AD4621" s="48">
        <f>(ROUND(AC4621-AC4619,1)/AC4619)</f>
        <v>-4.2424242424242427E-2</v>
      </c>
    </row>
    <row r="4622" spans="1:30">
      <c r="A4622" s="99" t="s">
        <v>795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392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532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632</v>
      </c>
      <c r="AD4622" s="48">
        <f>(ROUND(AC4622-AC4619,1)/AC4619)</f>
        <v>-4.2424242424242427E-2</v>
      </c>
    </row>
    <row r="4623" spans="1:30">
      <c r="A4623" s="99" t="s">
        <v>796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392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532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632</v>
      </c>
      <c r="AD4623" s="48">
        <f>(ROUND(AC4623-AC4619,1)/AC4619)</f>
        <v>-4.2424242424242427E-2</v>
      </c>
    </row>
    <row r="4624" spans="1:30">
      <c r="A4624" s="99" t="s">
        <v>646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392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532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632</v>
      </c>
      <c r="AD4624" s="48">
        <f>(ROUND(AC4624-AC4619,1)/AC4619)</f>
        <v>-4.2424242424242427E-2</v>
      </c>
    </row>
    <row r="4625" spans="1:30">
      <c r="A4625" s="99" t="s">
        <v>587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136.5</v>
      </c>
      <c r="T4625" s="14">
        <f>(O4625/100)*(K4625*$K$9)</f>
        <v>432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182</v>
      </c>
      <c r="Y4625" s="14">
        <f t="shared" si="1452"/>
        <v>612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794</v>
      </c>
      <c r="AD4625" s="48">
        <f>(ROUND(AC4625-AC4619,1)/AC4619)</f>
        <v>0.20303030303030303</v>
      </c>
    </row>
    <row r="4626" spans="1:30">
      <c r="A4626" s="99" t="s">
        <v>822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360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0</v>
      </c>
      <c r="T4626" s="14">
        <f>(O4626/100)*(K4626*$J$10)</f>
        <v>0</v>
      </c>
      <c r="U4626" s="14">
        <f>(P4626/100)*(K4626*$K$10)+(P4626/100)*(L4626*$L$10)</f>
        <v>0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45.5</v>
      </c>
      <c r="Y4626" s="14">
        <f t="shared" si="1452"/>
        <v>0</v>
      </c>
      <c r="Z4626" s="14">
        <f t="shared" si="1453"/>
        <v>360</v>
      </c>
      <c r="AA4626" s="14">
        <f t="shared" si="1454"/>
        <v>0</v>
      </c>
      <c r="AB4626" s="14">
        <f t="shared" si="1460"/>
        <v>0</v>
      </c>
      <c r="AC4626" s="15">
        <f t="shared" si="1459"/>
        <v>405.5</v>
      </c>
      <c r="AD4626" s="48">
        <f>(ROUND(AC4626-AC4619,1)/AC4619)</f>
        <v>-0.38560606060606062</v>
      </c>
    </row>
    <row r="4627" spans="1:30">
      <c r="A4627" s="99" t="s">
        <v>823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136.5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432</v>
      </c>
      <c r="W4627" s="14">
        <f>(R4627/100)*(K4627*$K$11)+(R4627/100)*(L4627*$L$11)</f>
        <v>0</v>
      </c>
      <c r="X4627" s="14">
        <f t="shared" si="1451"/>
        <v>182</v>
      </c>
      <c r="Y4627" s="14">
        <f t="shared" si="1452"/>
        <v>0</v>
      </c>
      <c r="Z4627" s="14">
        <f t="shared" si="1453"/>
        <v>0</v>
      </c>
      <c r="AA4627" s="14">
        <f t="shared" si="1454"/>
        <v>612</v>
      </c>
      <c r="AB4627" s="14">
        <f t="shared" si="1460"/>
        <v>0</v>
      </c>
      <c r="AC4627" s="15">
        <f t="shared" si="1459"/>
        <v>794</v>
      </c>
      <c r="AD4627" s="48">
        <f>(ROUND(AC4627-AC4619,1)/AC4619)</f>
        <v>0.20303030303030303</v>
      </c>
    </row>
    <row r="4628" spans="1:30">
      <c r="A4628" s="99" t="s">
        <v>824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136.5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432</v>
      </c>
      <c r="X4628" s="14">
        <f t="shared" si="1451"/>
        <v>182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612</v>
      </c>
      <c r="AC4628" s="15">
        <f t="shared" si="1459"/>
        <v>794</v>
      </c>
      <c r="AD4628" s="48">
        <f>(ROUND(AC4628-AC4619,1)/AC4619)</f>
        <v>0.20303030303030303</v>
      </c>
    </row>
    <row r="4629" spans="1:30">
      <c r="A4629" s="99" t="s">
        <v>825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504</v>
      </c>
      <c r="T4629" s="14">
        <f>(O4629/100)*(K4629*$K$13)+(O4629/100)*(M4629*$M$13)</f>
        <v>0</v>
      </c>
      <c r="U4629" s="14">
        <f>(P4629/100)*(K4629*$K$13)+(P4629/100)*(L4629*$L$13)+(P4629/100)*(M4629*$M$13)</f>
        <v>135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609</v>
      </c>
      <c r="Y4629" s="14">
        <f t="shared" si="1452"/>
        <v>0</v>
      </c>
      <c r="Z4629" s="14">
        <f t="shared" si="1453"/>
        <v>210</v>
      </c>
      <c r="AA4629" s="14">
        <f t="shared" si="1454"/>
        <v>0</v>
      </c>
      <c r="AB4629" s="14">
        <f t="shared" si="1460"/>
        <v>0</v>
      </c>
      <c r="AC4629" s="15">
        <f t="shared" si="1459"/>
        <v>819</v>
      </c>
      <c r="AD4629" s="48">
        <f>(ROUND(AC4629-AC4619,1)/AC4619)</f>
        <v>0.24090909090909091</v>
      </c>
    </row>
    <row r="4630" spans="1:30">
      <c r="A4630" s="99" t="s">
        <v>826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729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864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864</v>
      </c>
      <c r="AD4630" s="48">
        <f>(ROUND(AC4630-AC4619,1)/AC4619)</f>
        <v>0.30909090909090908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729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864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864</v>
      </c>
      <c r="AD4631" s="48">
        <f>(ROUND(AC4631-AC4619,1)/AC4619)</f>
        <v>0.30909090909090908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431.20000000000005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543.20000000000005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623.20000000000005</v>
      </c>
      <c r="AD4632" s="48">
        <f>(ROUND(AC4632-AC4619,1)/AC4619)</f>
        <v>-5.5757575757575756E-2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562.80000000000007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674.80000000000007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754.8</v>
      </c>
      <c r="AD4633" s="48">
        <f>(ROUND(AC4633-AC4619,1)/AC4619)</f>
        <v>0.14363636363636365</v>
      </c>
    </row>
    <row r="4634" spans="1:30">
      <c r="A4634" s="106" t="s">
        <v>0</v>
      </c>
      <c r="B4634" s="92" t="s">
        <v>609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420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560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660</v>
      </c>
      <c r="AD4634" s="58"/>
    </row>
    <row r="4635" spans="1:30">
      <c r="A4635" s="99" t="s">
        <v>793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509.6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621.6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701.6</v>
      </c>
      <c r="AD4635" s="48">
        <f>(ROUND(AC4635-AC4634,1)/AC4634)</f>
        <v>6.3030303030303034E-2</v>
      </c>
    </row>
    <row r="4636" spans="1:30">
      <c r="A4636" s="99" t="s">
        <v>794</v>
      </c>
      <c r="B4636" s="93">
        <v>12</v>
      </c>
      <c r="C4636" s="21" t="s">
        <v>827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392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532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632</v>
      </c>
      <c r="AD4636" s="48">
        <f>(ROUND(AC4636-AC4634,1)/AC4634)</f>
        <v>-4.2424242424242427E-2</v>
      </c>
    </row>
    <row r="4637" spans="1:30">
      <c r="A4637" s="99" t="s">
        <v>795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392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532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632</v>
      </c>
      <c r="AD4637" s="48">
        <f>(ROUND(AC4637-AC4634,1)/AC4634)</f>
        <v>-4.2424242424242427E-2</v>
      </c>
    </row>
    <row r="4638" spans="1:30">
      <c r="A4638" s="99" t="s">
        <v>796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392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532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632</v>
      </c>
      <c r="AD4638" s="48">
        <f>(ROUND(AC4638-AC4634,1)/AC4634)</f>
        <v>-4.2424242424242427E-2</v>
      </c>
    </row>
    <row r="4639" spans="1:30">
      <c r="A4639" s="99" t="s">
        <v>646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392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532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632</v>
      </c>
      <c r="AD4639" s="48">
        <f>(ROUND(AC4639-AC4634,1)/AC4634)</f>
        <v>-4.2424242424242427E-2</v>
      </c>
    </row>
    <row r="4640" spans="1:30">
      <c r="A4640" s="99" t="s">
        <v>587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156</v>
      </c>
      <c r="T4640" s="14">
        <f>(O4640/100)*(K4640*$K$9)</f>
        <v>432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208</v>
      </c>
      <c r="Y4640" s="14">
        <f t="shared" si="1462"/>
        <v>612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820</v>
      </c>
      <c r="AD4640" s="48">
        <f>(ROUND(AC4640-AC4634,1)/AC4634)</f>
        <v>0.24242424242424243</v>
      </c>
    </row>
    <row r="4641" spans="1:30">
      <c r="A4641" s="99" t="s">
        <v>822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360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0</v>
      </c>
      <c r="T4641" s="14">
        <f>(O4641/100)*(K4641*$J$10)</f>
        <v>0</v>
      </c>
      <c r="U4641" s="14">
        <f>(P4641/100)*(K4641*$K$10)+(P4641/100)*(L4641*$L$10)</f>
        <v>0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52</v>
      </c>
      <c r="Y4641" s="14">
        <f t="shared" si="1462"/>
        <v>0</v>
      </c>
      <c r="Z4641" s="14">
        <f t="shared" si="1463"/>
        <v>360</v>
      </c>
      <c r="AA4641" s="14">
        <f t="shared" si="1464"/>
        <v>0</v>
      </c>
      <c r="AB4641" s="14">
        <f t="shared" si="1466"/>
        <v>0</v>
      </c>
      <c r="AC4641" s="15">
        <f t="shared" si="1465"/>
        <v>412</v>
      </c>
      <c r="AD4641" s="48">
        <f>(ROUND(AC4641-AC4634,1)/AC4634)</f>
        <v>-0.37575757575757573</v>
      </c>
    </row>
    <row r="4642" spans="1:30">
      <c r="A4642" s="99" t="s">
        <v>823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156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486</v>
      </c>
      <c r="W4642" s="14">
        <f>(R4642/100)*(K4642*$K$11)+(R4642/100)*(L4642*$L$11)</f>
        <v>0</v>
      </c>
      <c r="X4642" s="14">
        <f t="shared" si="1461"/>
        <v>208</v>
      </c>
      <c r="Y4642" s="14">
        <f t="shared" si="1462"/>
        <v>0</v>
      </c>
      <c r="Z4642" s="14">
        <f t="shared" si="1463"/>
        <v>0</v>
      </c>
      <c r="AA4642" s="14">
        <f t="shared" si="1464"/>
        <v>666</v>
      </c>
      <c r="AB4642" s="14">
        <f t="shared" si="1466"/>
        <v>0</v>
      </c>
      <c r="AC4642" s="15">
        <f t="shared" si="1465"/>
        <v>874</v>
      </c>
      <c r="AD4642" s="48">
        <f>(ROUND(AC4642-AC4634,1)/AC4634)</f>
        <v>0.32424242424242422</v>
      </c>
    </row>
    <row r="4643" spans="1:30">
      <c r="A4643" s="99" t="s">
        <v>824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156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432</v>
      </c>
      <c r="X4643" s="14">
        <f t="shared" si="1461"/>
        <v>208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612</v>
      </c>
      <c r="AC4643" s="15">
        <f t="shared" si="1465"/>
        <v>820</v>
      </c>
      <c r="AD4643" s="48">
        <f>(ROUND(AC4643-AC4634,1)/AC4634)</f>
        <v>0.24242424242424243</v>
      </c>
    </row>
    <row r="4644" spans="1:30">
      <c r="A4644" s="99" t="s">
        <v>825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504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135</v>
      </c>
      <c r="W4644" s="14">
        <f>(R4644/100)*(K4644*$K$13)+(R4644/100)*(L4644*$L$13)+(R4644/100)*(M4644*$M$13)</f>
        <v>0</v>
      </c>
      <c r="X4644" s="14">
        <f>N4644+S4644</f>
        <v>609</v>
      </c>
      <c r="Y4644" s="14">
        <f t="shared" si="1462"/>
        <v>0</v>
      </c>
      <c r="Z4644" s="14">
        <f t="shared" si="1463"/>
        <v>0</v>
      </c>
      <c r="AA4644" s="14">
        <f t="shared" si="1464"/>
        <v>210</v>
      </c>
      <c r="AB4644" s="14">
        <f t="shared" si="1466"/>
        <v>0</v>
      </c>
      <c r="AC4644" s="15">
        <f t="shared" si="1465"/>
        <v>819</v>
      </c>
      <c r="AD4644" s="48">
        <f>(ROUND(AC4644-AC4634,1)/AC4634)</f>
        <v>0.24090909090909091</v>
      </c>
    </row>
    <row r="4645" spans="1:30">
      <c r="A4645" s="99" t="s">
        <v>826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729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864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864</v>
      </c>
      <c r="AD4645" s="48">
        <f>(ROUND(AC4645-AC4634,1)/AC4634)</f>
        <v>0.30909090909090908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729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864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864</v>
      </c>
      <c r="AD4646" s="48">
        <f>(ROUND(AC4646-AC4634,1)/AC4634)</f>
        <v>0.30909090909090908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562.80000000000007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674.80000000000007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754.8</v>
      </c>
      <c r="AD4647" s="48">
        <f>(ROUND(AC4647-AC4634,1)/AC4634)</f>
        <v>0.14363636363636365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431.20000000000005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543.20000000000005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623.20000000000005</v>
      </c>
      <c r="AD4648" s="48">
        <f>(ROUND(AC4648-AC4634,1)/AC4634)</f>
        <v>-5.5757575757575756E-2</v>
      </c>
    </row>
    <row r="4649" spans="1:30">
      <c r="A4649" s="106" t="s">
        <v>0</v>
      </c>
      <c r="B4649" s="90" t="s">
        <v>539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486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666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666</v>
      </c>
      <c r="AD4649" s="58" t="s">
        <v>329</v>
      </c>
    </row>
    <row r="4650" spans="1:30">
      <c r="A4650" s="99" t="s">
        <v>793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669.59999999999991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813.59999999999991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813.6</v>
      </c>
      <c r="AD4650" s="48">
        <f>(ROUND(AC4650-AC4649,1)/AC4649)</f>
        <v>0.22162162162162161</v>
      </c>
    </row>
    <row r="4651" spans="1:30">
      <c r="A4651" s="99" t="s">
        <v>794</v>
      </c>
      <c r="B4651" s="91">
        <v>10</v>
      </c>
      <c r="C4651" s="21" t="s">
        <v>827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453.6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633.6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633.6</v>
      </c>
      <c r="AD4651" s="48">
        <f>(ROUND(AC4651-AC4649,1)/AC4649)</f>
        <v>-4.8648648648648644E-2</v>
      </c>
    </row>
    <row r="4652" spans="1:30">
      <c r="A4652" s="99" t="s">
        <v>795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453.6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633.6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633.6</v>
      </c>
      <c r="AD4652" s="48">
        <f>(ROUND(AC4652-AC4649,1)/AC4649)</f>
        <v>-4.8648648648648644E-2</v>
      </c>
    </row>
    <row r="4653" spans="1:30">
      <c r="A4653" s="99" t="s">
        <v>796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453.6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633.6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633.6</v>
      </c>
      <c r="AD4653" s="48">
        <f>(ROUND(AC4653-AC4649,1)/AC4649)</f>
        <v>-4.8648648648648644E-2</v>
      </c>
    </row>
    <row r="4654" spans="1:30">
      <c r="A4654" s="99" t="s">
        <v>646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453.6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633.6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633.6</v>
      </c>
      <c r="AD4654" s="48">
        <f>(ROUND(AC4654-AC4649,1)/AC4649)</f>
        <v>-4.8648648648648644E-2</v>
      </c>
    </row>
    <row r="4655" spans="1:30">
      <c r="A4655" s="99" t="s">
        <v>587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70.199999999999989</v>
      </c>
      <c r="T4655" s="14">
        <f>(O4655/100)*(K4655*$K$9)</f>
        <v>504.45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128.69999999999999</v>
      </c>
      <c r="Y4655" s="14">
        <f t="shared" si="1468"/>
        <v>646.95000000000005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775.7</v>
      </c>
      <c r="AD4655" s="48">
        <f>(ROUND(AC4655-AC4649,1)/AC4649)</f>
        <v>0.16471471471471472</v>
      </c>
    </row>
    <row r="4656" spans="1:30">
      <c r="A4656" s="99" t="s">
        <v>822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288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0</v>
      </c>
      <c r="T4656" s="14">
        <f>(O4656/100)*(K4656*$J$10)</f>
        <v>0</v>
      </c>
      <c r="U4656" s="14">
        <f>(P4656/100)*(K4656*$K$10)+(P4656/100)*(L4656*$L$10)</f>
        <v>0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58.5</v>
      </c>
      <c r="Y4656" s="14">
        <f t="shared" si="1468"/>
        <v>0</v>
      </c>
      <c r="Z4656" s="14">
        <f t="shared" si="1469"/>
        <v>288</v>
      </c>
      <c r="AA4656" s="14">
        <f t="shared" si="1470"/>
        <v>0</v>
      </c>
      <c r="AB4656" s="14">
        <f t="shared" si="1472"/>
        <v>0</v>
      </c>
      <c r="AC4656" s="15">
        <f t="shared" si="1471"/>
        <v>346.5</v>
      </c>
      <c r="AD4656" s="48">
        <f>(ROUND(AC4656-AC4649,1)/AC4649)</f>
        <v>-0.47972972972972971</v>
      </c>
    </row>
    <row r="4657" spans="1:30">
      <c r="A4657" s="99" t="s">
        <v>823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212.35499999999999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353.565</v>
      </c>
      <c r="W4657" s="14">
        <f>(R4657/100)*(K4657*$K$11)+(R4657/100)*(L4657*$L$11)</f>
        <v>0</v>
      </c>
      <c r="X4657" s="14">
        <f t="shared" si="1467"/>
        <v>270.85500000000002</v>
      </c>
      <c r="Y4657" s="14">
        <f t="shared" si="1468"/>
        <v>0</v>
      </c>
      <c r="Z4657" s="14">
        <f t="shared" si="1469"/>
        <v>0</v>
      </c>
      <c r="AA4657" s="14">
        <f t="shared" si="1470"/>
        <v>499.065</v>
      </c>
      <c r="AB4657" s="14">
        <f t="shared" si="1472"/>
        <v>0</v>
      </c>
      <c r="AC4657" s="15">
        <f t="shared" si="1471"/>
        <v>769.9</v>
      </c>
      <c r="AD4657" s="48">
        <f>(ROUND(AC4657-AC4649,1)/AC4649)</f>
        <v>0.156006006006006</v>
      </c>
    </row>
    <row r="4658" spans="1:30">
      <c r="A4658" s="99" t="s">
        <v>824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154.44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414.71999999999997</v>
      </c>
      <c r="X4658" s="14">
        <f t="shared" si="1467"/>
        <v>212.94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558.72</v>
      </c>
      <c r="AC4658" s="15">
        <f t="shared" si="1471"/>
        <v>771.7</v>
      </c>
      <c r="AD4658" s="48">
        <f>(ROUND(AC4658-AC4649,1)/AC4649)</f>
        <v>0.15870870870870871</v>
      </c>
    </row>
    <row r="4659" spans="1:30">
      <c r="A4659" s="99" t="s">
        <v>825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668.25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803.25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803.3</v>
      </c>
      <c r="AD4659" s="48">
        <f>(ROUND(AC4659-AC4649,1)/AC4649)</f>
        <v>0.20615615615615618</v>
      </c>
    </row>
    <row r="4660" spans="1:30">
      <c r="A4660" s="99" t="s">
        <v>826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643.5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808.5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808.5</v>
      </c>
      <c r="AD4660" s="48">
        <f>(ROUND(AC4660-AC4649,1)/AC4649)</f>
        <v>0.21396396396396397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643.5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808.5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808.5</v>
      </c>
      <c r="AD4661" s="48">
        <f>(ROUND(AC4661-AC4649,1)/AC4649)</f>
        <v>0.21396396396396397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568.79999999999995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712.8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712.8</v>
      </c>
      <c r="AD4662" s="48">
        <f>(ROUND(AC4662-AC4649,1)/AC4649)</f>
        <v>7.027027027027026E-2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568.79999999999995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712.8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712.8</v>
      </c>
      <c r="AD4663" s="48">
        <f>(ROUND(AC4663-AC4649,1)/AC4649)</f>
        <v>7.027027027027026E-2</v>
      </c>
    </row>
    <row r="4664" spans="1:30">
      <c r="A4664" s="106" t="s">
        <v>0</v>
      </c>
      <c r="B4664" s="92" t="s">
        <v>538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288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608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608</v>
      </c>
      <c r="AD4664" s="58"/>
    </row>
    <row r="4665" spans="1:30">
      <c r="A4665" s="99" t="s">
        <v>793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448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704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704</v>
      </c>
      <c r="AD4665" s="48">
        <f>(ROUND(AC4665-AC4664,1)/AC4664)</f>
        <v>0.15789473684210525</v>
      </c>
    </row>
    <row r="4666" spans="1:30">
      <c r="A4666" s="99" t="s">
        <v>794</v>
      </c>
      <c r="B4666" s="93">
        <v>0</v>
      </c>
      <c r="C4666" s="21" t="s">
        <v>827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268.8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588.79999999999995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588.79999999999995</v>
      </c>
      <c r="AD4666" s="48">
        <f>(ROUND(AC4666-AC4664,1)/AC4664)</f>
        <v>-3.1578947368421054E-2</v>
      </c>
    </row>
    <row r="4667" spans="1:30">
      <c r="A4667" s="99" t="s">
        <v>795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268.8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588.79999999999995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588.79999999999995</v>
      </c>
      <c r="AD4667" s="48">
        <f>(ROUND(AC4667-AC4664,1)/AC4664)</f>
        <v>-3.1578947368421054E-2</v>
      </c>
    </row>
    <row r="4668" spans="1:30">
      <c r="A4668" s="99" t="s">
        <v>796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268.8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588.79999999999995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588.79999999999995</v>
      </c>
      <c r="AD4668" s="48">
        <f>(ROUND(AC4668-AC4664,1)/AC4664)</f>
        <v>-3.1578947368421054E-2</v>
      </c>
    </row>
    <row r="4669" spans="1:30">
      <c r="A4669" s="99" t="s">
        <v>646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268.8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588.79999999999995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588.79999999999995</v>
      </c>
      <c r="AD4669" s="48">
        <f>(ROUND(AC4669-AC4664,1)/AC4664)</f>
        <v>-3.1578947368421054E-2</v>
      </c>
    </row>
    <row r="4670" spans="1:30">
      <c r="A4670" s="99" t="s">
        <v>587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93.600000000000009</v>
      </c>
      <c r="T4670" s="14">
        <f>(O4670/100)*(K4670*$K$9)</f>
        <v>288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197.60000000000002</v>
      </c>
      <c r="Y4670" s="14">
        <f t="shared" si="1474"/>
        <v>528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725.6</v>
      </c>
      <c r="AD4670" s="48">
        <f>(ROUND(AC4670-AC4664,1)/AC4664)</f>
        <v>0.19342105263157894</v>
      </c>
    </row>
    <row r="4671" spans="1:30">
      <c r="A4671" s="99" t="s">
        <v>822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480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0</v>
      </c>
      <c r="T4671" s="14">
        <f>(O4671/100)*(K4671*$J$10)</f>
        <v>0</v>
      </c>
      <c r="U4671" s="14">
        <f>(P4671/100)*(K4671*$K$10)+(P4671/100)*(L4671*$L$10)</f>
        <v>0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104</v>
      </c>
      <c r="Y4671" s="14">
        <f t="shared" si="1474"/>
        <v>0</v>
      </c>
      <c r="Z4671" s="14">
        <f t="shared" si="1475"/>
        <v>480</v>
      </c>
      <c r="AA4671" s="14">
        <f t="shared" si="1476"/>
        <v>0</v>
      </c>
      <c r="AB4671" s="14">
        <f t="shared" si="1478"/>
        <v>0</v>
      </c>
      <c r="AC4671" s="15">
        <f t="shared" si="1477"/>
        <v>584</v>
      </c>
      <c r="AD4671" s="48">
        <f>(ROUND(AC4671-AC4664,1)/AC4664)</f>
        <v>-3.9473684210526314E-2</v>
      </c>
    </row>
    <row r="4672" spans="1:30">
      <c r="A4672" s="99" t="s">
        <v>823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93.600000000000009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288</v>
      </c>
      <c r="W4672" s="14">
        <f>(R4672/100)*(K4672*$K$11)+(R4672/100)*(L4672*$L$11)</f>
        <v>0</v>
      </c>
      <c r="X4672" s="14">
        <f t="shared" si="1473"/>
        <v>197.60000000000002</v>
      </c>
      <c r="Y4672" s="14">
        <f t="shared" si="1474"/>
        <v>0</v>
      </c>
      <c r="Z4672" s="14">
        <f t="shared" si="1475"/>
        <v>0</v>
      </c>
      <c r="AA4672" s="14">
        <f t="shared" si="1476"/>
        <v>528</v>
      </c>
      <c r="AB4672" s="14">
        <f t="shared" si="1478"/>
        <v>0</v>
      </c>
      <c r="AC4672" s="15">
        <f t="shared" si="1477"/>
        <v>725.6</v>
      </c>
      <c r="AD4672" s="48">
        <f>(ROUND(AC4672-AC4664,1)/AC4664)</f>
        <v>0.19342105263157894</v>
      </c>
    </row>
    <row r="4673" spans="1:30">
      <c r="A4673" s="99" t="s">
        <v>824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93.600000000000009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288</v>
      </c>
      <c r="X4673" s="14">
        <f t="shared" si="1473"/>
        <v>197.60000000000002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528</v>
      </c>
      <c r="AC4673" s="15">
        <f t="shared" si="1477"/>
        <v>725.6</v>
      </c>
      <c r="AD4673" s="48">
        <f>(ROUND(AC4673-AC4664,1)/AC4664)</f>
        <v>0.19342105263157894</v>
      </c>
    </row>
    <row r="4674" spans="1:30">
      <c r="A4674" s="99" t="s">
        <v>825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540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780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780</v>
      </c>
      <c r="AD4674" s="48">
        <f>(ROUND(AC4674-AC4664,1)/AC4664)</f>
        <v>0.28289473684210525</v>
      </c>
    </row>
    <row r="4675" spans="1:30">
      <c r="A4675" s="99" t="s">
        <v>826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540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780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780</v>
      </c>
      <c r="AD4675" s="48">
        <f>(ROUND(AC4675-AC4664,1)/AC4664)</f>
        <v>0.28289473684210525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540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780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780</v>
      </c>
      <c r="AD4676" s="48">
        <f>(ROUND(AC4676-AC4664,1)/AC4664)</f>
        <v>0.28289473684210525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364.8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620.79999999999995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620.79999999999995</v>
      </c>
      <c r="AD4677" s="48">
        <f>(ROUND(AC4677-AC4664,1)/AC4664)</f>
        <v>2.1052631578947368E-2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460.8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716.8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716.8</v>
      </c>
      <c r="AD4678" s="48">
        <f>(ROUND(AC4678-AC4664,1)/AC4664)</f>
        <v>0.17894736842105263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480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680</v>
      </c>
      <c r="AC4679" s="53">
        <f>ROUND(X4679+Y4679+Z4679+AA4679+AB4679,1)</f>
        <v>680</v>
      </c>
      <c r="AD4679" s="58"/>
    </row>
    <row r="4680" spans="1:30">
      <c r="A4680" s="99" t="s">
        <v>793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576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736</v>
      </c>
      <c r="AC4680" s="15">
        <f>ROUND(X4680+Y4680+Z4680+AA4680+AB4680,1)</f>
        <v>736</v>
      </c>
      <c r="AD4680" s="48">
        <f>(ROUND(AC4680-AC4679,1)/AC4679)</f>
        <v>8.2352941176470587E-2</v>
      </c>
    </row>
    <row r="4681" spans="1:30">
      <c r="A4681" s="99" t="s">
        <v>794</v>
      </c>
      <c r="B4681" s="91">
        <v>0</v>
      </c>
      <c r="C4681" s="21" t="s">
        <v>827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448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648</v>
      </c>
      <c r="AC4681" s="15">
        <f t="shared" ref="AC4681:AC4693" si="1479">ROUND(X4681+Y4681+Z4681+AA4681+AB4681,1)</f>
        <v>648</v>
      </c>
      <c r="AD4681" s="48">
        <f>(ROUND(AC4681-AC4679,1)/AC4679)</f>
        <v>-4.7058823529411764E-2</v>
      </c>
    </row>
    <row r="4682" spans="1:30">
      <c r="A4682" s="99" t="s">
        <v>795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448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648</v>
      </c>
      <c r="AC4682" s="15">
        <f t="shared" si="1479"/>
        <v>648</v>
      </c>
      <c r="AD4682" s="48">
        <f>(ROUND(AC4682-AC4679,1)/AC4679)</f>
        <v>-4.7058823529411764E-2</v>
      </c>
    </row>
    <row r="4683" spans="1:30">
      <c r="A4683" s="99" t="s">
        <v>796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448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648</v>
      </c>
      <c r="AC4683" s="15">
        <f t="shared" si="1479"/>
        <v>648</v>
      </c>
      <c r="AD4683" s="48">
        <f>(ROUND(AC4683-AC4679,1)/AC4679)</f>
        <v>-4.7058823529411764E-2</v>
      </c>
    </row>
    <row r="4684" spans="1:30">
      <c r="A4684" s="99" t="s">
        <v>646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448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648</v>
      </c>
      <c r="AC4684" s="15">
        <f t="shared" si="1479"/>
        <v>648</v>
      </c>
      <c r="AD4684" s="48">
        <f>(ROUND(AC4684-AC4679,1)/AC4679)</f>
        <v>-4.7058823529411764E-2</v>
      </c>
    </row>
    <row r="4685" spans="1:30">
      <c r="A4685" s="99" t="s">
        <v>587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580.5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805.5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805.5</v>
      </c>
      <c r="AD4685" s="48">
        <f>(ROUND(AC4685-AC4679,1)/AC4679)</f>
        <v>0.18455882352941178</v>
      </c>
    </row>
    <row r="4686" spans="1:30">
      <c r="A4686" s="99" t="s">
        <v>822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450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0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450</v>
      </c>
      <c r="AA4686" s="14">
        <f t="shared" si="1470"/>
        <v>0</v>
      </c>
      <c r="AB4686" s="14">
        <f t="shared" si="1480"/>
        <v>0</v>
      </c>
      <c r="AC4686" s="15">
        <f t="shared" si="1479"/>
        <v>450</v>
      </c>
      <c r="AD4686" s="48">
        <f>(ROUND(AC4686-AC4679,1)/AC4679)</f>
        <v>-0.33823529411764708</v>
      </c>
    </row>
    <row r="4687" spans="1:30">
      <c r="A4687" s="99" t="s">
        <v>823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580.5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805.5</v>
      </c>
      <c r="AB4687" s="14">
        <f t="shared" si="1480"/>
        <v>0</v>
      </c>
      <c r="AC4687" s="15">
        <f t="shared" si="1479"/>
        <v>805.5</v>
      </c>
      <c r="AD4687" s="48">
        <f>(ROUND(AC4687-AC4679,1)/AC4679)</f>
        <v>0.18455882352941178</v>
      </c>
    </row>
    <row r="4688" spans="1:30">
      <c r="A4688" s="99" t="s">
        <v>824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607.5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832.5</v>
      </c>
      <c r="AC4688" s="15">
        <f t="shared" si="1479"/>
        <v>832.5</v>
      </c>
      <c r="AD4688" s="48">
        <f>(ROUND(AC4688-AC4679,1)/AC4679)</f>
        <v>0.22426470588235295</v>
      </c>
    </row>
    <row r="4689" spans="1:30">
      <c r="A4689" s="99" t="s">
        <v>825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675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825</v>
      </c>
      <c r="AC4689" s="15">
        <f t="shared" si="1479"/>
        <v>825</v>
      </c>
      <c r="AD4689" s="48">
        <f>(ROUND(AC4689-AC4679,1)/AC4679)</f>
        <v>0.21323529411764705</v>
      </c>
    </row>
    <row r="4690" spans="1:30">
      <c r="A4690" s="99" t="s">
        <v>826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573.75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798.75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798.8</v>
      </c>
      <c r="AD4690" s="48">
        <f>(ROUND(AC4690-AC4679,1)/AC4679)</f>
        <v>0.17470588235294118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573.75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798.75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798.8</v>
      </c>
      <c r="AD4691" s="48">
        <f>(ROUND(AC4691-AC4679,1)/AC4679)</f>
        <v>0.17470588235294118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576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736</v>
      </c>
      <c r="AC4692" s="15">
        <f t="shared" si="1479"/>
        <v>736</v>
      </c>
      <c r="AD4692" s="48">
        <f>(ROUND(AC4692-AC4679,1)/AC4679)</f>
        <v>8.2352941176470587E-2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576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736</v>
      </c>
      <c r="AC4693" s="15">
        <f t="shared" si="1479"/>
        <v>736</v>
      </c>
      <c r="AD4693" s="48">
        <f>(ROUND(AC4693-AC4679,1)/AC4679)</f>
        <v>8.2352941176470587E-2</v>
      </c>
    </row>
    <row r="4694" spans="1:30">
      <c r="A4694" s="106" t="s">
        <v>0</v>
      </c>
      <c r="B4694" s="92" t="s">
        <v>1012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210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180</v>
      </c>
      <c r="X4694" s="52">
        <f t="shared" si="1467"/>
        <v>310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330</v>
      </c>
      <c r="AC4694" s="53">
        <f>ROUND(X4694+Y4694+Z4694+AA4694+AB4694,1)</f>
        <v>640</v>
      </c>
      <c r="AD4694" s="58"/>
    </row>
    <row r="4695" spans="1:30">
      <c r="A4695" s="99" t="s">
        <v>793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392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144</v>
      </c>
      <c r="X4695" s="14">
        <f t="shared" si="1467"/>
        <v>472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264</v>
      </c>
      <c r="AC4695" s="15">
        <f>ROUND(X4695+Y4695+Z4695+AA4695+AB4695,1)</f>
        <v>736</v>
      </c>
      <c r="AD4695" s="48">
        <f>(ROUND(AC4695-AC4694,1)/AC4694)</f>
        <v>0.15</v>
      </c>
    </row>
    <row r="4696" spans="1:30">
      <c r="A4696" s="99" t="s">
        <v>794</v>
      </c>
      <c r="B4696" s="93">
        <v>10</v>
      </c>
      <c r="C4696" s="21" t="s">
        <v>827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196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168</v>
      </c>
      <c r="X4696" s="14">
        <f t="shared" si="1467"/>
        <v>296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318</v>
      </c>
      <c r="AC4696" s="15">
        <f t="shared" ref="AC4696:AC4708" si="1481">ROUND(X4696+Y4696+Z4696+AA4696+AB4696,1)</f>
        <v>614</v>
      </c>
      <c r="AD4696" s="48">
        <f>(ROUND(AC4696-AC4694,1)/AC4694)</f>
        <v>-4.0625000000000001E-2</v>
      </c>
    </row>
    <row r="4697" spans="1:30">
      <c r="A4697" s="99" t="s">
        <v>795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196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168</v>
      </c>
      <c r="X4697" s="14">
        <f t="shared" si="1467"/>
        <v>296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318</v>
      </c>
      <c r="AC4697" s="15">
        <f t="shared" si="1481"/>
        <v>614</v>
      </c>
      <c r="AD4697" s="48">
        <f>(ROUND(AC4697-AC4694,1)/AC4694)</f>
        <v>-4.0625000000000001E-2</v>
      </c>
    </row>
    <row r="4698" spans="1:30">
      <c r="A4698" s="99" t="s">
        <v>796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196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168</v>
      </c>
      <c r="X4698" s="14">
        <f t="shared" si="1467"/>
        <v>296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318</v>
      </c>
      <c r="AC4698" s="15">
        <f t="shared" si="1481"/>
        <v>614</v>
      </c>
      <c r="AD4698" s="48">
        <f>(ROUND(AC4698-AC4694,1)/AC4694)</f>
        <v>-4.0625000000000001E-2</v>
      </c>
    </row>
    <row r="4699" spans="1:30">
      <c r="A4699" s="99" t="s">
        <v>646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196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168</v>
      </c>
      <c r="X4699" s="14">
        <f t="shared" si="1467"/>
        <v>296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318</v>
      </c>
      <c r="AC4699" s="15">
        <f t="shared" si="1481"/>
        <v>614</v>
      </c>
      <c r="AD4699" s="48">
        <f>(ROUND(AC4699-AC4694,1)/AC4694)</f>
        <v>-4.0625000000000001E-2</v>
      </c>
    </row>
    <row r="4700" spans="1:30">
      <c r="A4700" s="99" t="s">
        <v>587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68.25</v>
      </c>
      <c r="T4700" s="14">
        <f>(O4700/100)*(K4700*$K$9)</f>
        <v>468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100.75</v>
      </c>
      <c r="Y4700" s="14">
        <f t="shared" si="1468"/>
        <v>663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763.8</v>
      </c>
      <c r="AD4700" s="48">
        <f>(ROUND(AC4700-AC4694,1)/AC4694)</f>
        <v>0.19343749999999998</v>
      </c>
    </row>
    <row r="4701" spans="1:30">
      <c r="A4701" s="99" t="s">
        <v>822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390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0</v>
      </c>
      <c r="T4701" s="14">
        <f>(O4701/100)*(K4701*$J$10)</f>
        <v>0</v>
      </c>
      <c r="U4701" s="14">
        <f>(P4701/100)*(K4701*$K$10)+(P4701/100)*(L4701*$L$10)</f>
        <v>0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32.5</v>
      </c>
      <c r="Y4701" s="14">
        <f t="shared" si="1468"/>
        <v>0</v>
      </c>
      <c r="Z4701" s="14">
        <f t="shared" si="1469"/>
        <v>390</v>
      </c>
      <c r="AA4701" s="14">
        <f t="shared" si="1470"/>
        <v>0</v>
      </c>
      <c r="AB4701" s="14">
        <f t="shared" si="1482"/>
        <v>0</v>
      </c>
      <c r="AC4701" s="15">
        <f t="shared" si="1481"/>
        <v>422.5</v>
      </c>
      <c r="AD4701" s="48">
        <f>(ROUND(AC4701-AC4694,1)/AC4694)</f>
        <v>-0.33984375</v>
      </c>
    </row>
    <row r="4702" spans="1:30">
      <c r="A4702" s="99" t="s">
        <v>823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68.25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468</v>
      </c>
      <c r="W4702" s="14">
        <f>(R4702/100)*(K4702*$K$11)+(R4702/100)*(L4702*$L$11)</f>
        <v>0</v>
      </c>
      <c r="X4702" s="14">
        <f t="shared" si="1467"/>
        <v>100.75</v>
      </c>
      <c r="Y4702" s="14">
        <f t="shared" si="1468"/>
        <v>0</v>
      </c>
      <c r="Z4702" s="14">
        <f t="shared" si="1469"/>
        <v>0</v>
      </c>
      <c r="AA4702" s="14">
        <f t="shared" si="1470"/>
        <v>663</v>
      </c>
      <c r="AB4702" s="14">
        <f t="shared" si="1482"/>
        <v>0</v>
      </c>
      <c r="AC4702" s="15">
        <f t="shared" si="1481"/>
        <v>763.8</v>
      </c>
      <c r="AD4702" s="48">
        <f>(ROUND(AC4702-AC4694,1)/AC4694)</f>
        <v>0.19343749999999998</v>
      </c>
    </row>
    <row r="4703" spans="1:30">
      <c r="A4703" s="99" t="s">
        <v>824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68.25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526.5</v>
      </c>
      <c r="X4703" s="14">
        <f t="shared" si="1467"/>
        <v>100.75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721.5</v>
      </c>
      <c r="AC4703" s="15">
        <f t="shared" si="1481"/>
        <v>822.3</v>
      </c>
      <c r="AD4703" s="48">
        <f>(ROUND(AC4703-AC4694,1)/AC4694)</f>
        <v>0.28484375000000001</v>
      </c>
    </row>
    <row r="4704" spans="1:30">
      <c r="A4704" s="99" t="s">
        <v>825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292.5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337.5</v>
      </c>
      <c r="X4704" s="14">
        <f>N4704+S4704</f>
        <v>367.5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450</v>
      </c>
      <c r="AC4704" s="15">
        <f t="shared" si="1481"/>
        <v>817.5</v>
      </c>
      <c r="AD4704" s="48">
        <f>(ROUND(AC4704-AC4694,1)/AC4694)</f>
        <v>0.27734375</v>
      </c>
    </row>
    <row r="4705" spans="1:30">
      <c r="A4705" s="99" t="s">
        <v>826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675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825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825</v>
      </c>
      <c r="AD4705" s="48">
        <f>(ROUND(AC4705-AC4694,1)/AC4694)</f>
        <v>0.2890625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675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825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825</v>
      </c>
      <c r="AD4706" s="48">
        <f>(ROUND(AC4706-AC4694,1)/AC4694)</f>
        <v>0.2890625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320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144</v>
      </c>
      <c r="X4707" s="14">
        <f t="shared" si="1483"/>
        <v>400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264</v>
      </c>
      <c r="AC4707" s="15">
        <f t="shared" si="1481"/>
        <v>664</v>
      </c>
      <c r="AD4707" s="48">
        <f>(ROUND(AC4707-AC4694,1)/AC4694)</f>
        <v>3.7499999999999999E-2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402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144</v>
      </c>
      <c r="X4708" s="14">
        <f t="shared" si="1483"/>
        <v>482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264</v>
      </c>
      <c r="AC4708" s="15">
        <f t="shared" si="1481"/>
        <v>746</v>
      </c>
      <c r="AD4708" s="48">
        <f>(ROUND(AC4708-AC4694,1)/AC4694)</f>
        <v>0.16562499999999999</v>
      </c>
    </row>
    <row r="4709" spans="1:30">
      <c r="A4709" s="107"/>
      <c r="B4709" s="152" t="s">
        <v>346</v>
      </c>
      <c r="C4709" s="152"/>
      <c r="D4709" s="152"/>
      <c r="E4709" s="152"/>
      <c r="F4709" s="152"/>
      <c r="G4709" s="152"/>
      <c r="H4709" s="152"/>
      <c r="I4709" s="152"/>
      <c r="J4709" s="152"/>
      <c r="K4709" s="152"/>
      <c r="L4709" s="152"/>
      <c r="M4709" s="152"/>
      <c r="N4709" s="152"/>
      <c r="O4709" s="152"/>
      <c r="P4709" s="152"/>
      <c r="Q4709" s="152"/>
      <c r="R4709" s="152"/>
      <c r="S4709" s="152"/>
      <c r="T4709" s="152"/>
      <c r="U4709" s="152"/>
      <c r="V4709" s="152"/>
      <c r="W4709" s="152"/>
      <c r="X4709" s="152"/>
      <c r="Y4709" s="152"/>
      <c r="Z4709" s="152"/>
      <c r="AA4709" s="152"/>
      <c r="AB4709" s="152"/>
      <c r="AC4709" s="18">
        <v>500</v>
      </c>
      <c r="AD4709" s="18"/>
    </row>
    <row r="4710" spans="1:30">
      <c r="A4710" s="106" t="s">
        <v>0</v>
      </c>
      <c r="B4710" s="87" t="s">
        <v>1010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510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680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680</v>
      </c>
      <c r="AD4710" s="48">
        <v>0</v>
      </c>
    </row>
    <row r="4711" spans="1:30">
      <c r="A4711" s="99" t="s">
        <v>793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618.80000000000007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754.80000000000007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754.8</v>
      </c>
      <c r="AD4711" s="48">
        <f>(ROUND(AC4711-AC4710,1)/AC4710)</f>
        <v>0.11</v>
      </c>
    </row>
    <row r="4712" spans="1:30">
      <c r="A4712" s="99" t="s">
        <v>794</v>
      </c>
      <c r="B4712" s="87">
        <v>14</v>
      </c>
      <c r="C4712" s="21" t="s">
        <v>827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476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646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646</v>
      </c>
      <c r="AD4712" s="48">
        <f>(ROUND(AC4712-AC4710,1)/AC4710)</f>
        <v>-0.05</v>
      </c>
    </row>
    <row r="4713" spans="1:30">
      <c r="A4713" s="99" t="s">
        <v>795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476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646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646</v>
      </c>
      <c r="AD4713" s="48">
        <f>(ROUND(AC4713-AC4710,1)/AC4710)</f>
        <v>-0.05</v>
      </c>
    </row>
    <row r="4714" spans="1:30">
      <c r="A4714" s="99" t="s">
        <v>796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476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646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646</v>
      </c>
      <c r="AD4714" s="48">
        <f>(ROUND(AC4714-AC4710,1)/AC4710)</f>
        <v>-0.05</v>
      </c>
    </row>
    <row r="4715" spans="1:30">
      <c r="A4715" s="99" t="s">
        <v>646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476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646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646</v>
      </c>
      <c r="AD4715" s="48">
        <f>(ROUND(AC4715-AC4710,1)/AC4710)</f>
        <v>-0.05</v>
      </c>
    </row>
    <row r="4716" spans="1:30">
      <c r="A4716" s="99" t="s">
        <v>587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163.80000000000001</v>
      </c>
      <c r="T4716" s="14">
        <f>(O4716/100)*(K4716*$K$9)</f>
        <v>458.99999999999994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218.4</v>
      </c>
      <c r="Y4716" s="14">
        <f t="shared" si="1485"/>
        <v>586.5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804.9</v>
      </c>
      <c r="AD4716" s="48">
        <f>(ROUND(AC4716-AC4710,1)/AC4710)</f>
        <v>0.1836764705882353</v>
      </c>
    </row>
    <row r="4717" spans="1:30">
      <c r="A4717" s="99" t="s">
        <v>822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255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0</v>
      </c>
      <c r="T4717" s="14">
        <f>(O4717/100)*(K4717*$J$10)</f>
        <v>0</v>
      </c>
      <c r="U4717" s="14">
        <f>(P4717/100)*(K4717*$K$10)+(P4717/100)*(L4717*$L$10)</f>
        <v>0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54.6</v>
      </c>
      <c r="Y4717" s="14">
        <f t="shared" si="1485"/>
        <v>0</v>
      </c>
      <c r="Z4717" s="14">
        <f t="shared" si="1486"/>
        <v>255</v>
      </c>
      <c r="AA4717" s="14">
        <f t="shared" si="1487"/>
        <v>0</v>
      </c>
      <c r="AB4717" s="14">
        <f t="shared" si="1489"/>
        <v>0</v>
      </c>
      <c r="AC4717" s="15">
        <f t="shared" si="1488"/>
        <v>309.60000000000002</v>
      </c>
      <c r="AD4717" s="48">
        <f>(ROUND(AC4717-AC4710,1)/AC4710)</f>
        <v>-0.54470588235294115</v>
      </c>
    </row>
    <row r="4718" spans="1:30">
      <c r="A4718" s="99" t="s">
        <v>823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163.80000000000001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458.99999999999994</v>
      </c>
      <c r="W4718" s="14">
        <f>(R4718/100)*(K4718*$K$11)+(R4718/100)*(L4718*$L$11)</f>
        <v>0</v>
      </c>
      <c r="X4718" s="14">
        <f t="shared" si="1484"/>
        <v>218.4</v>
      </c>
      <c r="Y4718" s="14">
        <f t="shared" si="1485"/>
        <v>0</v>
      </c>
      <c r="Z4718" s="14">
        <f t="shared" si="1486"/>
        <v>0</v>
      </c>
      <c r="AA4718" s="14">
        <f t="shared" si="1487"/>
        <v>586.5</v>
      </c>
      <c r="AB4718" s="14">
        <f t="shared" si="1489"/>
        <v>0</v>
      </c>
      <c r="AC4718" s="15">
        <f t="shared" si="1488"/>
        <v>804.9</v>
      </c>
      <c r="AD4718" s="48">
        <f>(ROUND(AC4718-AC4710,1)/AC4710)</f>
        <v>0.1836764705882353</v>
      </c>
    </row>
    <row r="4719" spans="1:30">
      <c r="A4719" s="99" t="s">
        <v>824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163.80000000000001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458.99999999999994</v>
      </c>
      <c r="X4719" s="14">
        <f t="shared" si="1484"/>
        <v>218.4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586.5</v>
      </c>
      <c r="AC4719" s="15">
        <f t="shared" si="1488"/>
        <v>804.9</v>
      </c>
      <c r="AD4719" s="48">
        <f>(ROUND(AC4719-AC4710,1)/AC4710)</f>
        <v>0.1836764705882353</v>
      </c>
    </row>
    <row r="4720" spans="1:30">
      <c r="A4720" s="99" t="s">
        <v>825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688.5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816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816</v>
      </c>
      <c r="AD4720" s="48">
        <f>(ROUND(AC4720-AC4710,1)/AC4710)</f>
        <v>0.2</v>
      </c>
    </row>
    <row r="4721" spans="1:30">
      <c r="A4721" s="99" t="s">
        <v>826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688.5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816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816</v>
      </c>
      <c r="AD4721" s="48">
        <f>(ROUND(AC4721-AC4710,1)/AC4710)</f>
        <v>0.2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688.5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816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816</v>
      </c>
      <c r="AD4722" s="48">
        <f>(ROUND(AC4722-AC4710,1)/AC4710)</f>
        <v>0.2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591.6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727.6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727.6</v>
      </c>
      <c r="AD4723" s="48">
        <f>(ROUND(AC4723-AC4710,1)/AC4710)</f>
        <v>7.0000000000000007E-2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523.6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659.6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659.6</v>
      </c>
      <c r="AD4724" s="48">
        <f>(ROUND(AC4724-AC4710,1)/AC4710)</f>
        <v>-0.03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504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672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672</v>
      </c>
      <c r="AD4725" s="58"/>
    </row>
    <row r="4726" spans="1:30">
      <c r="A4726" s="99" t="s">
        <v>793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611.5200000000001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745.92000000000007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745.9</v>
      </c>
      <c r="AD4726" s="48">
        <f>(ROUND(AC4726-AC4725,1)/AC4725)</f>
        <v>0.10997023809523811</v>
      </c>
    </row>
    <row r="4727" spans="1:30">
      <c r="A4727" s="99" t="s">
        <v>794</v>
      </c>
      <c r="B4727" s="91">
        <v>18</v>
      </c>
      <c r="C4727" s="21" t="s">
        <v>827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470.4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638.4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638.4</v>
      </c>
      <c r="AD4727" s="48">
        <f>(ROUND(AC4727-AC4725,1)/AC4725)</f>
        <v>-0.05</v>
      </c>
    </row>
    <row r="4728" spans="1:30">
      <c r="A4728" s="99" t="s">
        <v>795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470.4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638.4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638.4</v>
      </c>
      <c r="AD4728" s="48">
        <f>(ROUND(AC4728-AC4725,1)/AC4725)</f>
        <v>-0.05</v>
      </c>
    </row>
    <row r="4729" spans="1:30">
      <c r="A4729" s="99" t="s">
        <v>796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470.4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638.4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638.4</v>
      </c>
      <c r="AD4729" s="48">
        <f>(ROUND(AC4729-AC4725,1)/AC4725)</f>
        <v>-0.05</v>
      </c>
    </row>
    <row r="4730" spans="1:30">
      <c r="A4730" s="99" t="s">
        <v>646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470.4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638.4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638.4</v>
      </c>
      <c r="AD4730" s="48">
        <f>(ROUND(AC4730-AC4725,1)/AC4725)</f>
        <v>-0.05</v>
      </c>
    </row>
    <row r="4731" spans="1:30">
      <c r="A4731" s="99" t="s">
        <v>587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163.80000000000001</v>
      </c>
      <c r="T4731" s="14">
        <f>(O4731/100)*(K4731*$K$9)</f>
        <v>458.99999999999994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218.4</v>
      </c>
      <c r="Y4731" s="14">
        <f t="shared" si="1491"/>
        <v>586.5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804.9</v>
      </c>
      <c r="AD4731" s="48">
        <f>(ROUND(AC4731-AC4725,1)/AC4725)</f>
        <v>0.19776785714285716</v>
      </c>
    </row>
    <row r="4732" spans="1:30">
      <c r="A4732" s="99" t="s">
        <v>822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255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0</v>
      </c>
      <c r="T4732" s="14">
        <f>(O4732/100)*(K4732*$J$10)</f>
        <v>0</v>
      </c>
      <c r="U4732" s="14">
        <f>(P4732/100)*(K4732*$K$10)+(P4732/100)*(L4732*$L$10)</f>
        <v>0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54.6</v>
      </c>
      <c r="Y4732" s="14">
        <f t="shared" si="1491"/>
        <v>0</v>
      </c>
      <c r="Z4732" s="14">
        <f t="shared" si="1492"/>
        <v>255</v>
      </c>
      <c r="AA4732" s="14">
        <f t="shared" si="1493"/>
        <v>0</v>
      </c>
      <c r="AB4732" s="14">
        <f t="shared" si="1496"/>
        <v>0</v>
      </c>
      <c r="AC4732" s="15">
        <f t="shared" si="1495"/>
        <v>309.60000000000002</v>
      </c>
      <c r="AD4732" s="48">
        <f>(ROUND(AC4732-AC4725,1)/AC4725)</f>
        <v>-0.53928571428571426</v>
      </c>
    </row>
    <row r="4733" spans="1:30">
      <c r="A4733" s="99" t="s">
        <v>823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163.80000000000001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458.99999999999994</v>
      </c>
      <c r="W4733" s="14">
        <f>(R4733/100)*(K4733*$K$11)+(R4733/100)*(L4733*$L$11)</f>
        <v>0</v>
      </c>
      <c r="X4733" s="14">
        <f t="shared" si="1490"/>
        <v>218.4</v>
      </c>
      <c r="Y4733" s="14">
        <f t="shared" si="1491"/>
        <v>0</v>
      </c>
      <c r="Z4733" s="14">
        <f t="shared" si="1492"/>
        <v>0</v>
      </c>
      <c r="AA4733" s="14">
        <f t="shared" si="1493"/>
        <v>586.5</v>
      </c>
      <c r="AB4733" s="14">
        <f t="shared" si="1496"/>
        <v>0</v>
      </c>
      <c r="AC4733" s="15">
        <f t="shared" si="1495"/>
        <v>804.9</v>
      </c>
      <c r="AD4733" s="48">
        <f>(ROUND(AC4733-AC4725,1)/AC4725)</f>
        <v>0.19776785714285716</v>
      </c>
    </row>
    <row r="4734" spans="1:30">
      <c r="A4734" s="99" t="s">
        <v>824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163.80000000000001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458.99999999999994</v>
      </c>
      <c r="X4734" s="14">
        <f t="shared" si="1490"/>
        <v>218.4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586.5</v>
      </c>
      <c r="AC4734" s="15">
        <f t="shared" si="1495"/>
        <v>804.9</v>
      </c>
      <c r="AD4734" s="48">
        <f>(ROUND(AC4734-AC4725,1)/AC4725)</f>
        <v>0.19776785714285716</v>
      </c>
    </row>
    <row r="4735" spans="1:30">
      <c r="A4735" s="99" t="s">
        <v>825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680.4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806.4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806.4</v>
      </c>
      <c r="AD4735" s="48">
        <f>(ROUND(AC4735-AC4725,1)/AC4725)</f>
        <v>0.2</v>
      </c>
    </row>
    <row r="4736" spans="1:30">
      <c r="A4736" s="99" t="s">
        <v>826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680.4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806.4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806.4</v>
      </c>
      <c r="AD4736" s="48">
        <f>(ROUND(AC4736-AC4725,1)/AC4725)</f>
        <v>0.2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680.4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806.4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806.4</v>
      </c>
      <c r="AD4737" s="48">
        <f>(ROUND(AC4737-AC4725,1)/AC4725)</f>
        <v>0.2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631.68000000000006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766.08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766.1</v>
      </c>
      <c r="AD4738" s="48">
        <f>(ROUND(AC4738-AC4725,1)/AC4725)</f>
        <v>0.14002976190476191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530.88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665.28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665.3</v>
      </c>
      <c r="AD4739" s="48">
        <f>(ROUND(AC4739-AC4725,1)/AC4725)</f>
        <v>-9.9702380952380962E-3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501.59999999999997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677.59999999999991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677.6</v>
      </c>
      <c r="AD4740" s="58"/>
    </row>
    <row r="4741" spans="1:30">
      <c r="A4741" s="99" t="s">
        <v>793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616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756.8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756.8</v>
      </c>
      <c r="AD4741" s="48">
        <f>(ROUND(AC4741-AC4740,1)/AC4740)</f>
        <v>0.11688311688311688</v>
      </c>
    </row>
    <row r="4742" spans="1:30">
      <c r="A4742" s="99" t="s">
        <v>794</v>
      </c>
      <c r="B4742" s="93">
        <v>20</v>
      </c>
      <c r="C4742" s="21" t="s">
        <v>827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468.16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644.16000000000008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644.20000000000005</v>
      </c>
      <c r="AD4742" s="48">
        <f>(ROUND(AC4742-AC4740,1)/AC4740)</f>
        <v>-4.9291617473435655E-2</v>
      </c>
    </row>
    <row r="4743" spans="1:30">
      <c r="A4743" s="99" t="s">
        <v>795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468.16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644.16000000000008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644.20000000000005</v>
      </c>
      <c r="AD4743" s="48">
        <f>(ROUND(AC4743-AC4740,1)/AC4740)</f>
        <v>-4.9291617473435655E-2</v>
      </c>
    </row>
    <row r="4744" spans="1:30">
      <c r="A4744" s="99" t="s">
        <v>796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468.16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644.16000000000008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644.20000000000005</v>
      </c>
      <c r="AD4744" s="48">
        <f>(ROUND(AC4744-AC4740,1)/AC4740)</f>
        <v>-4.9291617473435655E-2</v>
      </c>
    </row>
    <row r="4745" spans="1:30">
      <c r="A4745" s="99" t="s">
        <v>646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468.16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644.16000000000008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644.20000000000005</v>
      </c>
      <c r="AD4745" s="48">
        <f>(ROUND(AC4745-AC4740,1)/AC4740)</f>
        <v>-4.9291617473435655E-2</v>
      </c>
    </row>
    <row r="4746" spans="1:30">
      <c r="A4746" s="99" t="s">
        <v>587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163.02000000000004</v>
      </c>
      <c r="T4746" s="14">
        <f>(O4746/100)*(K4746*$K$9)</f>
        <v>427.5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220.22000000000003</v>
      </c>
      <c r="Y4746" s="14">
        <f t="shared" si="1498"/>
        <v>570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790.2</v>
      </c>
      <c r="AD4746" s="48">
        <f>(ROUND(AC4746-AC4740,1)/AC4740)</f>
        <v>0.16617473435655253</v>
      </c>
    </row>
    <row r="4747" spans="1:30">
      <c r="A4747" s="99" t="s">
        <v>822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285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0</v>
      </c>
      <c r="T4747" s="14">
        <f>(O4747/100)*(K4747*$J$10)</f>
        <v>0</v>
      </c>
      <c r="U4747" s="14">
        <f>(P4747/100)*(K4747*$K$10)+(P4747/100)*(L4747*$L$10)</f>
        <v>0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57.2</v>
      </c>
      <c r="Y4747" s="14">
        <f t="shared" si="1498"/>
        <v>0</v>
      </c>
      <c r="Z4747" s="14">
        <f t="shared" si="1499"/>
        <v>285</v>
      </c>
      <c r="AA4747" s="14">
        <f t="shared" si="1500"/>
        <v>0</v>
      </c>
      <c r="AB4747" s="14">
        <f t="shared" si="1502"/>
        <v>0</v>
      </c>
      <c r="AC4747" s="15">
        <f t="shared" si="1501"/>
        <v>342.2</v>
      </c>
      <c r="AD4747" s="48">
        <f>(ROUND(AC4747-AC4740,1)/AC4740)</f>
        <v>-0.49498229043683584</v>
      </c>
    </row>
    <row r="4748" spans="1:30">
      <c r="A4748" s="99" t="s">
        <v>823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163.02000000000004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427.5</v>
      </c>
      <c r="W4748" s="14">
        <f>(R4748/100)*(K4748*$K$11)+(R4748/100)*(L4748*$L$11)</f>
        <v>0</v>
      </c>
      <c r="X4748" s="14">
        <f t="shared" si="1497"/>
        <v>220.22000000000003</v>
      </c>
      <c r="Y4748" s="14">
        <f t="shared" si="1498"/>
        <v>0</v>
      </c>
      <c r="Z4748" s="14">
        <f t="shared" si="1499"/>
        <v>0</v>
      </c>
      <c r="AA4748" s="14">
        <f t="shared" si="1500"/>
        <v>570</v>
      </c>
      <c r="AB4748" s="14">
        <f t="shared" si="1502"/>
        <v>0</v>
      </c>
      <c r="AC4748" s="15">
        <f t="shared" si="1501"/>
        <v>790.2</v>
      </c>
      <c r="AD4748" s="48">
        <f>(ROUND(AC4748-AC4740,1)/AC4740)</f>
        <v>0.16617473435655253</v>
      </c>
    </row>
    <row r="4749" spans="1:30">
      <c r="A4749" s="99" t="s">
        <v>824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163.02000000000004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427.5</v>
      </c>
      <c r="X4749" s="14">
        <f t="shared" si="1497"/>
        <v>220.22000000000003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570</v>
      </c>
      <c r="AC4749" s="15">
        <f t="shared" si="1501"/>
        <v>790.2</v>
      </c>
      <c r="AD4749" s="48">
        <f>(ROUND(AC4749-AC4740,1)/AC4740)</f>
        <v>0.16617473435655253</v>
      </c>
    </row>
    <row r="4750" spans="1:30">
      <c r="A4750" s="99" t="s">
        <v>825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681.12000000000012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813.12000000000012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813.1</v>
      </c>
      <c r="AD4750" s="48">
        <f>(ROUND(AC4750-AC4740,1)/AC4740)</f>
        <v>0.19997048406139314</v>
      </c>
    </row>
    <row r="4751" spans="1:30">
      <c r="A4751" s="99" t="s">
        <v>826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681.12000000000012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813.12000000000012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813.1</v>
      </c>
      <c r="AD4751" s="48">
        <f>(ROUND(AC4751-AC4740,1)/AC4740)</f>
        <v>0.19997048406139314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681.12000000000012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813.12000000000012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813.1</v>
      </c>
      <c r="AD4752" s="48">
        <f>(ROUND(AC4752-AC4740,1)/AC4740)</f>
        <v>0.19997048406139314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623.04000000000008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763.84000000000015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763.8</v>
      </c>
      <c r="AD4753" s="48">
        <f>(ROUND(AC4753-AC4740,1)/AC4740)</f>
        <v>0.12721369539551358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492.80000000000007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633.60000000000014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633.6</v>
      </c>
      <c r="AD4754" s="48">
        <f>(ROUND(AC4754-AC4740,1)/AC4740)</f>
        <v>-6.4935064935064929E-2</v>
      </c>
    </row>
    <row r="4755" spans="1:30">
      <c r="A4755" s="106" t="s">
        <v>0</v>
      </c>
      <c r="B4755" s="90" t="s">
        <v>861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486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666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666</v>
      </c>
      <c r="AD4755" s="58"/>
    </row>
    <row r="4756" spans="1:30">
      <c r="A4756" s="99" t="s">
        <v>793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604.79999999999995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748.8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748.8</v>
      </c>
      <c r="AD4756" s="48">
        <f>(ROUND(AC4756-AC4755,1)/AC4755)</f>
        <v>0.12432432432432432</v>
      </c>
    </row>
    <row r="4757" spans="1:30">
      <c r="A4757" s="99" t="s">
        <v>794</v>
      </c>
      <c r="B4757" s="91">
        <v>15</v>
      </c>
      <c r="C4757" s="21" t="s">
        <v>827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453.6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633.6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633.6</v>
      </c>
      <c r="AD4757" s="48">
        <f>(ROUND(AC4757-AC4755,1)/AC4755)</f>
        <v>-4.8648648648648644E-2</v>
      </c>
    </row>
    <row r="4758" spans="1:30">
      <c r="A4758" s="99" t="s">
        <v>795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453.6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633.6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633.6</v>
      </c>
      <c r="AD4758" s="48">
        <f>(ROUND(AC4758-AC4755,1)/AC4755)</f>
        <v>-4.8648648648648644E-2</v>
      </c>
    </row>
    <row r="4759" spans="1:30">
      <c r="A4759" s="99" t="s">
        <v>796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453.6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633.6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633.6</v>
      </c>
      <c r="AD4759" s="48">
        <f>(ROUND(AC4759-AC4755,1)/AC4755)</f>
        <v>-4.8648648648648644E-2</v>
      </c>
    </row>
    <row r="4760" spans="1:30">
      <c r="A4760" s="99" t="s">
        <v>646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453.6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633.6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633.6</v>
      </c>
      <c r="AD4760" s="48">
        <f>(ROUND(AC4760-AC4755,1)/AC4755)</f>
        <v>-4.8648648648648644E-2</v>
      </c>
    </row>
    <row r="4761" spans="1:30">
      <c r="A4761" s="99" t="s">
        <v>587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157.94999999999999</v>
      </c>
      <c r="T4761" s="14">
        <f>(O4761/100)*(K4761*$K$9)</f>
        <v>432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216.45</v>
      </c>
      <c r="Y4761" s="14">
        <f t="shared" si="1498"/>
        <v>582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798.5</v>
      </c>
      <c r="AD4761" s="48">
        <f>(ROUND(AC4761-AC4755,1)/AC4755)</f>
        <v>0.19894894894894896</v>
      </c>
    </row>
    <row r="4762" spans="1:30">
      <c r="A4762" s="99" t="s">
        <v>822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300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0</v>
      </c>
      <c r="T4762" s="14">
        <f>(O4762/100)*(K4762*$J$10)</f>
        <v>0</v>
      </c>
      <c r="U4762" s="14">
        <f>(P4762/100)*(K4762*$K$10)+(P4762/100)*(L4762*$L$10)</f>
        <v>0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58.5</v>
      </c>
      <c r="Y4762" s="14">
        <f t="shared" si="1498"/>
        <v>0</v>
      </c>
      <c r="Z4762" s="14">
        <f t="shared" si="1499"/>
        <v>300</v>
      </c>
      <c r="AA4762" s="14">
        <f t="shared" si="1500"/>
        <v>0</v>
      </c>
      <c r="AB4762" s="14">
        <f t="shared" si="1504"/>
        <v>0</v>
      </c>
      <c r="AC4762" s="15">
        <f t="shared" si="1503"/>
        <v>358.5</v>
      </c>
      <c r="AD4762" s="48">
        <f>(ROUND(AC4762-AC4755,1)/AC4755)</f>
        <v>-0.46171171171171171</v>
      </c>
    </row>
    <row r="4763" spans="1:30">
      <c r="A4763" s="99" t="s">
        <v>823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157.94999999999999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432</v>
      </c>
      <c r="W4763" s="14">
        <f>(R4763/100)*(K4763*$K$11)+(R4763/100)*(L4763*$L$11)</f>
        <v>0</v>
      </c>
      <c r="X4763" s="14">
        <f t="shared" si="1497"/>
        <v>216.45</v>
      </c>
      <c r="Y4763" s="14">
        <f t="shared" si="1498"/>
        <v>0</v>
      </c>
      <c r="Z4763" s="14">
        <f t="shared" si="1499"/>
        <v>0</v>
      </c>
      <c r="AA4763" s="14">
        <f t="shared" si="1500"/>
        <v>582</v>
      </c>
      <c r="AB4763" s="14">
        <f t="shared" si="1504"/>
        <v>0</v>
      </c>
      <c r="AC4763" s="15">
        <f t="shared" si="1503"/>
        <v>798.5</v>
      </c>
      <c r="AD4763" s="48">
        <f>(ROUND(AC4763-AC4755,1)/AC4755)</f>
        <v>0.19894894894894896</v>
      </c>
    </row>
    <row r="4764" spans="1:30">
      <c r="A4764" s="99" t="s">
        <v>824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157.94999999999999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432</v>
      </c>
      <c r="X4764" s="14">
        <f t="shared" si="1497"/>
        <v>216.45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582</v>
      </c>
      <c r="AC4764" s="15">
        <f t="shared" si="1503"/>
        <v>798.5</v>
      </c>
      <c r="AD4764" s="48">
        <f>(ROUND(AC4764-AC4755,1)/AC4755)</f>
        <v>0.19894894894894896</v>
      </c>
    </row>
    <row r="4765" spans="1:30">
      <c r="A4765" s="99" t="s">
        <v>825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688.5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823.5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823.5</v>
      </c>
      <c r="AD4765" s="48">
        <f>(ROUND(AC4765-AC4755,1)/AC4755)</f>
        <v>0.23648648648648649</v>
      </c>
    </row>
    <row r="4766" spans="1:30">
      <c r="A4766" s="99" t="s">
        <v>826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688.5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823.5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823.5</v>
      </c>
      <c r="AD4766" s="48">
        <f>(ROUND(AC4766-AC4755,1)/AC4755)</f>
        <v>0.23648648648648649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688.5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823.5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823.5</v>
      </c>
      <c r="AD4767" s="48">
        <f>(ROUND(AC4767-AC4755,1)/AC4755)</f>
        <v>0.23648648648648649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507.59999999999997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651.59999999999991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651.6</v>
      </c>
      <c r="AD4768" s="48">
        <f>(ROUND(AC4768-AC4755,1)/AC4755)</f>
        <v>-2.1621621621621623E-2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594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738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738</v>
      </c>
      <c r="AD4769" s="48">
        <f>(ROUND(AC4769-AC4755,1)/AC4755)</f>
        <v>0.10810810810810811</v>
      </c>
    </row>
    <row r="4770" spans="1:30">
      <c r="A4770" s="106" t="s">
        <v>0</v>
      </c>
      <c r="B4770" s="92" t="s">
        <v>868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516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688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688</v>
      </c>
      <c r="AD4770" s="58"/>
    </row>
    <row r="4771" spans="1:30">
      <c r="A4771" s="99" t="s">
        <v>793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650.16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787.76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787.8</v>
      </c>
      <c r="AD4771" s="48">
        <f>(ROUND(AC4771-AC4770,1)/AC4770)</f>
        <v>0.14505813953488372</v>
      </c>
    </row>
    <row r="4772" spans="1:30">
      <c r="A4772" s="99" t="s">
        <v>794</v>
      </c>
      <c r="B4772" s="93">
        <v>12</v>
      </c>
      <c r="C4772" s="21" t="s">
        <v>827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481.59999999999997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653.59999999999991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653.6</v>
      </c>
      <c r="AD4772" s="48">
        <f>(ROUND(AC4772-AC4770,1)/AC4770)</f>
        <v>-4.9999999999999996E-2</v>
      </c>
    </row>
    <row r="4773" spans="1:30">
      <c r="A4773" s="99" t="s">
        <v>795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481.59999999999997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653.59999999999991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653.6</v>
      </c>
      <c r="AD4773" s="48">
        <f>(ROUND(AC4773-AC4770,1)/AC4770)</f>
        <v>-4.9999999999999996E-2</v>
      </c>
    </row>
    <row r="4774" spans="1:30">
      <c r="A4774" s="99" t="s">
        <v>796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481.59999999999997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653.59999999999991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653.6</v>
      </c>
      <c r="AD4774" s="48">
        <f>(ROUND(AC4774-AC4770,1)/AC4770)</f>
        <v>-4.9999999999999996E-2</v>
      </c>
    </row>
    <row r="4775" spans="1:30">
      <c r="A4775" s="99" t="s">
        <v>646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481.59999999999997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653.59999999999991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653.6</v>
      </c>
      <c r="AD4775" s="48">
        <f>(ROUND(AC4775-AC4770,1)/AC4770)</f>
        <v>-4.9999999999999996E-2</v>
      </c>
    </row>
    <row r="4776" spans="1:30">
      <c r="A4776" s="99" t="s">
        <v>587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167.7</v>
      </c>
      <c r="T4776" s="14">
        <f>(O4776/100)*(K4776*$K$9)</f>
        <v>453.15000000000003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223.6</v>
      </c>
      <c r="Y4776" s="14">
        <f t="shared" si="1506"/>
        <v>595.65000000000009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819.3</v>
      </c>
      <c r="AD4776" s="48">
        <f>(ROUND(AC4776-AC4770,1)/AC4770)</f>
        <v>0.19084302325581398</v>
      </c>
    </row>
    <row r="4777" spans="1:30">
      <c r="A4777" s="99" t="s">
        <v>822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285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0</v>
      </c>
      <c r="T4777" s="14">
        <f>(O4777/100)*(K4777*$J$10)</f>
        <v>0</v>
      </c>
      <c r="U4777" s="14">
        <f>(P4777/100)*(K4777*$K$10)+(P4777/100)*(L4777*$L$10)</f>
        <v>0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55.9</v>
      </c>
      <c r="Y4777" s="14">
        <f t="shared" si="1506"/>
        <v>0</v>
      </c>
      <c r="Z4777" s="14">
        <f t="shared" si="1507"/>
        <v>285</v>
      </c>
      <c r="AA4777" s="14">
        <f t="shared" si="1508"/>
        <v>0</v>
      </c>
      <c r="AB4777" s="14">
        <f t="shared" si="1510"/>
        <v>0</v>
      </c>
      <c r="AC4777" s="15">
        <f t="shared" si="1509"/>
        <v>340.9</v>
      </c>
      <c r="AD4777" s="48">
        <f>(ROUND(AC4777-AC4770,1)/AC4770)</f>
        <v>-0.50450581395348837</v>
      </c>
    </row>
    <row r="4778" spans="1:30">
      <c r="A4778" s="99" t="s">
        <v>823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167.7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453.15000000000003</v>
      </c>
      <c r="W4778" s="14">
        <f>(R4778/100)*(K4778*$K$11)+(R4778/100)*(L4778*$L$11)</f>
        <v>0</v>
      </c>
      <c r="X4778" s="14">
        <f t="shared" si="1505"/>
        <v>223.6</v>
      </c>
      <c r="Y4778" s="14">
        <f t="shared" si="1506"/>
        <v>0</v>
      </c>
      <c r="Z4778" s="14">
        <f t="shared" si="1507"/>
        <v>0</v>
      </c>
      <c r="AA4778" s="14">
        <f t="shared" si="1508"/>
        <v>595.65000000000009</v>
      </c>
      <c r="AB4778" s="14">
        <f t="shared" si="1510"/>
        <v>0</v>
      </c>
      <c r="AC4778" s="15">
        <f t="shared" si="1509"/>
        <v>819.3</v>
      </c>
      <c r="AD4778" s="48">
        <f>(ROUND(AC4778-AC4770,1)/AC4770)</f>
        <v>0.19084302325581398</v>
      </c>
    </row>
    <row r="4779" spans="1:30">
      <c r="A4779" s="99" t="s">
        <v>824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167.7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453.15000000000003</v>
      </c>
      <c r="X4779" s="14">
        <f t="shared" si="1505"/>
        <v>223.6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595.65000000000009</v>
      </c>
      <c r="AC4779" s="15">
        <f t="shared" si="1509"/>
        <v>819.3</v>
      </c>
      <c r="AD4779" s="48">
        <f>(ROUND(AC4779-AC4770,1)/AC4770)</f>
        <v>0.19084302325581398</v>
      </c>
    </row>
    <row r="4780" spans="1:30">
      <c r="A4780" s="99" t="s">
        <v>825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696.6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825.6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825.6</v>
      </c>
      <c r="AD4780" s="48">
        <f>(ROUND(AC4780-AC4770,1)/AC4770)</f>
        <v>0.19999999999999998</v>
      </c>
    </row>
    <row r="4781" spans="1:30">
      <c r="A4781" s="99" t="s">
        <v>826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696.6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825.6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825.6</v>
      </c>
      <c r="AD4781" s="48">
        <f>(ROUND(AC4781-AC4770,1)/AC4770)</f>
        <v>0.19999999999999998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696.6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825.6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825.6</v>
      </c>
      <c r="AD4782" s="48">
        <f>(ROUND(AC4782-AC4770,1)/AC4770)</f>
        <v>0.19999999999999998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481.59999999999997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619.19999999999993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619.20000000000005</v>
      </c>
      <c r="AD4783" s="48">
        <f>(ROUND(AC4783-AC4770,1)/AC4770)</f>
        <v>-9.9999999999999992E-2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646.71999999999991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784.31999999999994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784.3</v>
      </c>
      <c r="AD4784" s="48">
        <f>(ROUND(AC4784-AC4770,1)/AC4770)</f>
        <v>0.13997093023255813</v>
      </c>
    </row>
    <row r="4785" spans="1:30">
      <c r="A4785" s="107"/>
      <c r="B4785" s="152" t="s">
        <v>347</v>
      </c>
      <c r="C4785" s="152"/>
      <c r="D4785" s="152"/>
      <c r="E4785" s="152"/>
      <c r="F4785" s="152"/>
      <c r="G4785" s="152"/>
      <c r="H4785" s="152"/>
      <c r="I4785" s="152"/>
      <c r="J4785" s="152"/>
      <c r="K4785" s="152"/>
      <c r="L4785" s="152"/>
      <c r="M4785" s="152"/>
      <c r="N4785" s="152"/>
      <c r="O4785" s="152"/>
      <c r="P4785" s="152"/>
      <c r="Q4785" s="152"/>
      <c r="R4785" s="152"/>
      <c r="S4785" s="152"/>
      <c r="T4785" s="152"/>
      <c r="U4785" s="152"/>
      <c r="V4785" s="152"/>
      <c r="W4785" s="152"/>
      <c r="X4785" s="152"/>
      <c r="Y4785" s="152"/>
      <c r="Z4785" s="152"/>
      <c r="AA4785" s="152"/>
      <c r="AB4785" s="152"/>
      <c r="AC4785" s="18" t="s">
        <v>1006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537.6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793.6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793.6</v>
      </c>
      <c r="AD4786" s="48">
        <v>0</v>
      </c>
    </row>
    <row r="4787" spans="1:30">
      <c r="A4787" s="99" t="s">
        <v>793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788.48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993.28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993.3</v>
      </c>
      <c r="AD4787" s="48">
        <f>(ROUND(AC4787-AC4786,1)/AC4786)</f>
        <v>0.25163810483870963</v>
      </c>
    </row>
    <row r="4788" spans="1:30">
      <c r="A4788" s="99" t="s">
        <v>794</v>
      </c>
      <c r="B4788" s="87">
        <v>10</v>
      </c>
      <c r="C4788" s="21" t="s">
        <v>827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501.76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757.76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757.8</v>
      </c>
      <c r="AD4788" s="48">
        <f>(ROUND(AC4788-AC4786,1)/AC4786)</f>
        <v>-4.5110887096774188E-2</v>
      </c>
    </row>
    <row r="4789" spans="1:30">
      <c r="A4789" s="99" t="s">
        <v>795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501.76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757.76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757.8</v>
      </c>
      <c r="AD4789" s="48">
        <f>(ROUND(AC4789-AC4786,1)/AC4786)</f>
        <v>-4.5110887096774188E-2</v>
      </c>
    </row>
    <row r="4790" spans="1:30">
      <c r="A4790" s="99" t="s">
        <v>796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501.76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757.76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757.8</v>
      </c>
      <c r="AD4790" s="48">
        <f>(ROUND(AC4790-AC4786,1)/AC4786)</f>
        <v>-4.5110887096774188E-2</v>
      </c>
    </row>
    <row r="4791" spans="1:30">
      <c r="A4791" s="99" t="s">
        <v>646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501.76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757.76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757.8</v>
      </c>
      <c r="AD4791" s="48">
        <f>(ROUND(AC4791-AC4786,1)/AC4786)</f>
        <v>-4.5110887096774188E-2</v>
      </c>
    </row>
    <row r="4792" spans="1:30">
      <c r="A4792" s="99" t="s">
        <v>587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174.72000000000003</v>
      </c>
      <c r="T4792" s="14">
        <f>(O4792/100)*(K4792*$K$9)</f>
        <v>472.5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257.92</v>
      </c>
      <c r="Y4792" s="14">
        <f t="shared" si="1512"/>
        <v>682.5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940.4</v>
      </c>
      <c r="AD4792" s="48">
        <f>(ROUND(AC4792-AC4786,1)/AC4786)</f>
        <v>0.18497983870967744</v>
      </c>
    </row>
    <row r="4793" spans="1:30">
      <c r="A4793" s="99" t="s">
        <v>822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420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0</v>
      </c>
      <c r="T4793" s="14">
        <f>(O4793/100)*(K4793*$J$10)</f>
        <v>0</v>
      </c>
      <c r="U4793" s="14">
        <f>(P4793/100)*(K4793*$K$10)+(P4793/100)*(L4793*$L$10)</f>
        <v>0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83.2</v>
      </c>
      <c r="Y4793" s="14">
        <f t="shared" si="1512"/>
        <v>0</v>
      </c>
      <c r="Z4793" s="14">
        <f t="shared" si="1513"/>
        <v>420</v>
      </c>
      <c r="AA4793" s="14">
        <f t="shared" si="1514"/>
        <v>0</v>
      </c>
      <c r="AB4793" s="14">
        <f t="shared" si="1516"/>
        <v>0</v>
      </c>
      <c r="AC4793" s="15">
        <f t="shared" si="1515"/>
        <v>503.2</v>
      </c>
      <c r="AD4793" s="48">
        <f>(ROUND(AC4793-AC4786,1)/AC4786)</f>
        <v>-0.36592741935483869</v>
      </c>
    </row>
    <row r="4794" spans="1:30">
      <c r="A4794" s="99" t="s">
        <v>823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174.72000000000003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472.5</v>
      </c>
      <c r="W4794" s="14">
        <f>(R4794/100)*(K4794*$K$11)+(R4794/100)*(L4794*$L$11)</f>
        <v>0</v>
      </c>
      <c r="X4794" s="14">
        <f t="shared" si="1511"/>
        <v>257.92</v>
      </c>
      <c r="Y4794" s="14">
        <f t="shared" si="1512"/>
        <v>0</v>
      </c>
      <c r="Z4794" s="14">
        <f t="shared" si="1513"/>
        <v>0</v>
      </c>
      <c r="AA4794" s="14">
        <f t="shared" si="1514"/>
        <v>682.5</v>
      </c>
      <c r="AB4794" s="14">
        <f t="shared" si="1516"/>
        <v>0</v>
      </c>
      <c r="AC4794" s="15">
        <f t="shared" si="1515"/>
        <v>940.4</v>
      </c>
      <c r="AD4794" s="48">
        <f>(ROUND(AC4794-AC4786,1)/AC4786)</f>
        <v>0.18497983870967744</v>
      </c>
    </row>
    <row r="4795" spans="1:30">
      <c r="A4795" s="99" t="s">
        <v>824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174.72000000000003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472.5</v>
      </c>
      <c r="X4795" s="14">
        <f t="shared" si="1511"/>
        <v>257.92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682.5</v>
      </c>
      <c r="AC4795" s="15">
        <f t="shared" si="1515"/>
        <v>940.4</v>
      </c>
      <c r="AD4795" s="48">
        <f>(ROUND(AC4795-AC4786,1)/AC4786)</f>
        <v>0.18497983870967744</v>
      </c>
    </row>
    <row r="4796" spans="1:30">
      <c r="A4796" s="99" t="s">
        <v>825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777.59999999999991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969.59999999999991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969.6</v>
      </c>
      <c r="AD4796" s="48">
        <f>(ROUND(AC4796-AC4786,1)/AC4786)</f>
        <v>0.22177419354838709</v>
      </c>
    </row>
    <row r="4797" spans="1:30">
      <c r="A4797" s="99" t="s">
        <v>826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777.59999999999991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969.59999999999991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969.6</v>
      </c>
      <c r="AD4797" s="48">
        <f>(ROUND(AC4797-AC4786,1)/AC4786)</f>
        <v>0.22177419354838709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777.59999999999991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969.59999999999991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969.6</v>
      </c>
      <c r="AD4798" s="48">
        <f>(ROUND(AC4798-AC4786,1)/AC4786)</f>
        <v>0.22177419354838709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624.6400000000001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829.44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829.4</v>
      </c>
      <c r="AD4799" s="48">
        <f>(ROUND(AC4799-AC4786,1)/AC4786)</f>
        <v>4.5110887096774188E-2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624.6400000000001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829.44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829.4</v>
      </c>
      <c r="AD4800" s="48">
        <f>(ROUND(AC4800-AC4786,1)/AC4786)</f>
        <v>4.5110887096774188E-2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556.79999999999995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788.8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788.8</v>
      </c>
      <c r="AD4801" s="58">
        <v>0</v>
      </c>
    </row>
    <row r="4802" spans="1:30">
      <c r="A4802" s="99" t="s">
        <v>793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714.56000000000017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900.1600000000002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900.2</v>
      </c>
      <c r="AD4802" s="48">
        <f>(ROUND(AC4802-AC4801,1)/AC4801)</f>
        <v>0.14122718052738339</v>
      </c>
    </row>
    <row r="4803" spans="1:30">
      <c r="A4803" s="99" t="s">
        <v>794</v>
      </c>
      <c r="B4803" s="89">
        <v>12</v>
      </c>
      <c r="C4803" s="21" t="s">
        <v>827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519.67999999999995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751.68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751.7</v>
      </c>
      <c r="AD4803" s="48">
        <f>(ROUND(AC4803-AC4801,1)/AC4801)</f>
        <v>-4.7033468559837734E-2</v>
      </c>
    </row>
    <row r="4804" spans="1:30">
      <c r="A4804" s="99" t="s">
        <v>795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519.67999999999995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751.68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751.7</v>
      </c>
      <c r="AD4804" s="48">
        <f>(ROUND(AC4804-AC4801,1)/AC4801)</f>
        <v>-4.7033468559837734E-2</v>
      </c>
    </row>
    <row r="4805" spans="1:30">
      <c r="A4805" s="99" t="s">
        <v>796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519.67999999999995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751.68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751.7</v>
      </c>
      <c r="AD4805" s="48">
        <f>(ROUND(AC4805-AC4801,1)/AC4801)</f>
        <v>-4.7033468559837734E-2</v>
      </c>
    </row>
    <row r="4806" spans="1:30">
      <c r="A4806" s="99" t="s">
        <v>646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519.67999999999995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751.68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751.7</v>
      </c>
      <c r="AD4806" s="48">
        <f>(ROUND(AC4806-AC4801,1)/AC4801)</f>
        <v>-4.7033468559837734E-2</v>
      </c>
    </row>
    <row r="4807" spans="1:30">
      <c r="A4807" s="99" t="s">
        <v>587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180.96</v>
      </c>
      <c r="T4807" s="14">
        <f>(O4807/100)*(K4807*$K$9)</f>
        <v>478.125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256.36</v>
      </c>
      <c r="Y4807" s="14">
        <f t="shared" si="1518"/>
        <v>665.625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922</v>
      </c>
      <c r="AD4807" s="48">
        <f>(ROUND(AC4807-AC4801,1)/AC4801)</f>
        <v>0.16886409736308317</v>
      </c>
    </row>
    <row r="4808" spans="1:30">
      <c r="A4808" s="99" t="s">
        <v>822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375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0</v>
      </c>
      <c r="T4808" s="14">
        <f>(O4808/100)*(K4808*$J$10)</f>
        <v>0</v>
      </c>
      <c r="U4808" s="14">
        <f>(P4808/100)*(K4808*$K$10)+(P4808/100)*(L4808*$L$10)</f>
        <v>0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75.400000000000006</v>
      </c>
      <c r="Y4808" s="14">
        <f t="shared" si="1518"/>
        <v>0</v>
      </c>
      <c r="Z4808" s="14">
        <f t="shared" si="1519"/>
        <v>375</v>
      </c>
      <c r="AA4808" s="14">
        <f t="shared" si="1520"/>
        <v>0</v>
      </c>
      <c r="AB4808" s="14">
        <f t="shared" si="1521"/>
        <v>0</v>
      </c>
      <c r="AC4808" s="15">
        <f t="shared" si="1522"/>
        <v>450.4</v>
      </c>
      <c r="AD4808" s="48">
        <f>(ROUND(AC4808-AC4801,1)/AC4801)</f>
        <v>-0.42900608519269778</v>
      </c>
    </row>
    <row r="4809" spans="1:30">
      <c r="A4809" s="99" t="s">
        <v>823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180.96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478.125</v>
      </c>
      <c r="W4809" s="14">
        <f>(R4809/100)*(K4809*$K$11)+(R4809/100)*(L4809*$L$11)</f>
        <v>0</v>
      </c>
      <c r="X4809" s="14">
        <f t="shared" si="1517"/>
        <v>256.36</v>
      </c>
      <c r="Y4809" s="14">
        <f t="shared" si="1518"/>
        <v>0</v>
      </c>
      <c r="Z4809" s="14">
        <f t="shared" si="1519"/>
        <v>0</v>
      </c>
      <c r="AA4809" s="14">
        <f t="shared" si="1520"/>
        <v>665.625</v>
      </c>
      <c r="AB4809" s="14">
        <f t="shared" si="1521"/>
        <v>0</v>
      </c>
      <c r="AC4809" s="15">
        <f t="shared" si="1522"/>
        <v>922</v>
      </c>
      <c r="AD4809" s="48">
        <f>(ROUND(AC4809-AC4801,1)/AC4801)</f>
        <v>0.16886409736308317</v>
      </c>
    </row>
    <row r="4810" spans="1:30">
      <c r="A4810" s="99" t="s">
        <v>824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180.96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478.125</v>
      </c>
      <c r="X4810" s="14">
        <f t="shared" si="1517"/>
        <v>256.36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665.625</v>
      </c>
      <c r="AC4810" s="15">
        <f t="shared" si="1522"/>
        <v>922</v>
      </c>
      <c r="AD4810" s="48">
        <f>(ROUND(AC4810-AC4801,1)/AC4801)</f>
        <v>0.16886409736308317</v>
      </c>
    </row>
    <row r="4811" spans="1:30">
      <c r="A4811" s="99" t="s">
        <v>825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783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957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957</v>
      </c>
      <c r="AD4811" s="48">
        <f>(ROUND(AC4811-AC4801,1)/AC4801)</f>
        <v>0.21323529411764705</v>
      </c>
    </row>
    <row r="4812" spans="1:30">
      <c r="A4812" s="99" t="s">
        <v>826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783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957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957</v>
      </c>
      <c r="AD4812" s="48">
        <f>(ROUND(AC4812-AC4801,1)/AC4801)</f>
        <v>0.21323529411764705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783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957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957</v>
      </c>
      <c r="AD4813" s="48">
        <f>(ROUND(AC4813-AC4801,1)/AC4801)</f>
        <v>0.21323529411764705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705.28000000000009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890.88000000000011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890.9</v>
      </c>
      <c r="AD4814" s="48">
        <f>(ROUND(AC4814-AC4801,1)/AC4801)</f>
        <v>0.1294371196754564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570.72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756.32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756.3</v>
      </c>
      <c r="AD4815" s="48">
        <f>(ROUND(AC4815-AC4801,1)/AC4801)</f>
        <v>-4.1201825557809331E-2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576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896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896</v>
      </c>
      <c r="AD4816" s="58"/>
    </row>
    <row r="4817" spans="1:30">
      <c r="A4817" s="99" t="s">
        <v>793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761.6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1017.6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1017.6</v>
      </c>
      <c r="AD4817" s="48">
        <f>(ROUND(AC4817-AC4816,1)/AC4816)</f>
        <v>0.1357142857142857</v>
      </c>
    </row>
    <row r="4818" spans="1:30">
      <c r="A4818" s="99" t="s">
        <v>794</v>
      </c>
      <c r="B4818" s="91">
        <v>0</v>
      </c>
      <c r="C4818" s="21" t="s">
        <v>827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537.6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857.6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857.6</v>
      </c>
      <c r="AD4818" s="48">
        <f>(ROUND(AC4818-AC4816,1)/AC4816)</f>
        <v>-4.2857142857142858E-2</v>
      </c>
    </row>
    <row r="4819" spans="1:30">
      <c r="A4819" s="99" t="s">
        <v>795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537.6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857.6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857.6</v>
      </c>
      <c r="AD4819" s="48">
        <f>(ROUND(AC4819-AC4816,1)/AC4816)</f>
        <v>-4.2857142857142858E-2</v>
      </c>
    </row>
    <row r="4820" spans="1:30">
      <c r="A4820" s="99" t="s">
        <v>796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537.6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857.6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857.6</v>
      </c>
      <c r="AD4820" s="48">
        <f>(ROUND(AC4820-AC4816,1)/AC4816)</f>
        <v>-4.2857142857142858E-2</v>
      </c>
    </row>
    <row r="4821" spans="1:30">
      <c r="A4821" s="99" t="s">
        <v>646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537.6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857.6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857.6</v>
      </c>
      <c r="AD4821" s="48">
        <f>(ROUND(AC4821-AC4816,1)/AC4816)</f>
        <v>-4.2857142857142858E-2</v>
      </c>
    </row>
    <row r="4822" spans="1:30">
      <c r="A4822" s="99" t="s">
        <v>587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187.20000000000002</v>
      </c>
      <c r="T4822" s="14">
        <f>(O4822/100)*(K4822*$K$9)</f>
        <v>558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291.20000000000005</v>
      </c>
      <c r="Y4822" s="14">
        <f t="shared" si="1518"/>
        <v>790.5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1081.7</v>
      </c>
      <c r="AD4822" s="48">
        <f>(ROUND(AC4822-AC4816,1)/AC4816)</f>
        <v>0.20725446428571428</v>
      </c>
    </row>
    <row r="4823" spans="1:30">
      <c r="A4823" s="99" t="s">
        <v>822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465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0</v>
      </c>
      <c r="T4823" s="14">
        <f>(O4823/100)*(K4823*$J$10)</f>
        <v>0</v>
      </c>
      <c r="U4823" s="14">
        <f>(P4823/100)*(K4823*$K$10)+(P4823/100)*(L4823*$L$10)</f>
        <v>0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104</v>
      </c>
      <c r="Y4823" s="14">
        <f t="shared" si="1518"/>
        <v>0</v>
      </c>
      <c r="Z4823" s="14">
        <f t="shared" si="1519"/>
        <v>465</v>
      </c>
      <c r="AA4823" s="14">
        <f t="shared" si="1520"/>
        <v>0</v>
      </c>
      <c r="AB4823" s="14">
        <f t="shared" si="1524"/>
        <v>0</v>
      </c>
      <c r="AC4823" s="15">
        <f t="shared" si="1523"/>
        <v>569</v>
      </c>
      <c r="AD4823" s="48">
        <f>(ROUND(AC4823-AC4816,1)/AC4816)</f>
        <v>-0.36495535714285715</v>
      </c>
    </row>
    <row r="4824" spans="1:30">
      <c r="A4824" s="99" t="s">
        <v>823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187.20000000000002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558</v>
      </c>
      <c r="W4824" s="14">
        <f>(R4824/100)*(K4824*$K$11)+(R4824/100)*(L4824*$L$11)</f>
        <v>0</v>
      </c>
      <c r="X4824" s="14">
        <f t="shared" si="1517"/>
        <v>291.20000000000005</v>
      </c>
      <c r="Y4824" s="14">
        <f t="shared" si="1518"/>
        <v>0</v>
      </c>
      <c r="Z4824" s="14">
        <f t="shared" si="1519"/>
        <v>0</v>
      </c>
      <c r="AA4824" s="14">
        <f t="shared" si="1520"/>
        <v>790.5</v>
      </c>
      <c r="AB4824" s="14">
        <f t="shared" si="1524"/>
        <v>0</v>
      </c>
      <c r="AC4824" s="15">
        <f t="shared" si="1523"/>
        <v>1081.7</v>
      </c>
      <c r="AD4824" s="48">
        <f>(ROUND(AC4824-AC4816,1)/AC4816)</f>
        <v>0.20725446428571428</v>
      </c>
    </row>
    <row r="4825" spans="1:30">
      <c r="A4825" s="99" t="s">
        <v>824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187.20000000000002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558</v>
      </c>
      <c r="X4825" s="14">
        <f t="shared" si="1517"/>
        <v>291.20000000000005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790.5</v>
      </c>
      <c r="AC4825" s="15">
        <f t="shared" si="1523"/>
        <v>1081.7</v>
      </c>
      <c r="AD4825" s="48">
        <f>(ROUND(AC4825-AC4816,1)/AC4816)</f>
        <v>0.20725446428571428</v>
      </c>
    </row>
    <row r="4826" spans="1:30">
      <c r="A4826" s="99" t="s">
        <v>825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864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1104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1104</v>
      </c>
      <c r="AD4826" s="48">
        <f>(ROUND(AC4826-AC4816,1)/AC4816)</f>
        <v>0.23214285714285715</v>
      </c>
    </row>
    <row r="4827" spans="1:30">
      <c r="A4827" s="99" t="s">
        <v>826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864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1104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1104</v>
      </c>
      <c r="AD4827" s="48">
        <f>(ROUND(AC4827-AC4816,1)/AC4816)</f>
        <v>0.23214285714285715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864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1104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1104</v>
      </c>
      <c r="AD4828" s="48">
        <f>(ROUND(AC4828-AC4816,1)/AC4816)</f>
        <v>0.23214285714285715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614.4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870.4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870.4</v>
      </c>
      <c r="AD4829" s="48">
        <f>(ROUND(AC4829-AC4816,1)/AC4816)</f>
        <v>-2.8571428571428574E-2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806.4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1062.4000000000001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1062.4000000000001</v>
      </c>
      <c r="AD4830" s="48">
        <f>(ROUND(AC4830-AC4816,1)/AC4816)</f>
        <v>0.18571428571428572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270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75</v>
      </c>
      <c r="X4831" s="52">
        <f t="shared" si="1517"/>
        <v>450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175</v>
      </c>
      <c r="AC4831" s="53">
        <f>ROUND(X4831+Y4831+Z4831+AA4831+AB4831,1)</f>
        <v>625</v>
      </c>
      <c r="AD4831" s="58"/>
    </row>
    <row r="4832" spans="1:30">
      <c r="A4832" s="99" t="s">
        <v>793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428.4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60</v>
      </c>
      <c r="X4832" s="14">
        <f t="shared" ref="X4832:X4845" si="1525">N4832+S4832</f>
        <v>572.4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140</v>
      </c>
      <c r="AC4832" s="15">
        <f>ROUND(X4832+Y4832+Z4832+AA4832+AB4832,1)</f>
        <v>712.4</v>
      </c>
      <c r="AD4832" s="48">
        <f>(ROUND(AC4832-AC4831,1)/AC4831)</f>
        <v>0.13984000000000002</v>
      </c>
    </row>
    <row r="4833" spans="1:30">
      <c r="A4833" s="99" t="s">
        <v>794</v>
      </c>
      <c r="B4833" s="93">
        <v>12</v>
      </c>
      <c r="C4833" s="21" t="s">
        <v>827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252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70</v>
      </c>
      <c r="X4833" s="14">
        <f t="shared" si="1525"/>
        <v>432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170</v>
      </c>
      <c r="AC4833" s="15">
        <f t="shared" ref="AC4833:AC4845" si="1529">ROUND(X4833+Y4833+Z4833+AA4833+AB4833,1)</f>
        <v>602</v>
      </c>
      <c r="AD4833" s="48">
        <f>(ROUND(AC4833-AC4831,1)/AC4831)</f>
        <v>-3.6799999999999999E-2</v>
      </c>
    </row>
    <row r="4834" spans="1:30">
      <c r="A4834" s="99" t="s">
        <v>795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252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70</v>
      </c>
      <c r="X4834" s="14">
        <f t="shared" si="1525"/>
        <v>432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170</v>
      </c>
      <c r="AC4834" s="15">
        <f t="shared" si="1529"/>
        <v>602</v>
      </c>
      <c r="AD4834" s="48">
        <f>(ROUND(AC4834-AC4831,1)/AC4831)</f>
        <v>-3.6799999999999999E-2</v>
      </c>
    </row>
    <row r="4835" spans="1:30">
      <c r="A4835" s="99" t="s">
        <v>796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252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70</v>
      </c>
      <c r="X4835" s="14">
        <f t="shared" si="1525"/>
        <v>432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170</v>
      </c>
      <c r="AC4835" s="15">
        <f t="shared" si="1529"/>
        <v>602</v>
      </c>
      <c r="AD4835" s="48">
        <f>(ROUND(AC4835-AC4831,1)/AC4831)</f>
        <v>-3.6799999999999999E-2</v>
      </c>
    </row>
    <row r="4836" spans="1:30">
      <c r="A4836" s="99" t="s">
        <v>646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252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70</v>
      </c>
      <c r="X4836" s="14">
        <f t="shared" si="1525"/>
        <v>432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170</v>
      </c>
      <c r="AC4836" s="15">
        <f t="shared" si="1529"/>
        <v>602</v>
      </c>
      <c r="AD4836" s="48">
        <f>(ROUND(AC4836-AC4831,1)/AC4831)</f>
        <v>-3.6799999999999999E-2</v>
      </c>
    </row>
    <row r="4837" spans="1:30">
      <c r="A4837" s="99" t="s">
        <v>587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87.75</v>
      </c>
      <c r="T4837" s="14">
        <f>(O4837/100)*(K4837*$K$9)</f>
        <v>450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146.25</v>
      </c>
      <c r="Y4837" s="14">
        <f t="shared" si="1526"/>
        <v>637.5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783.8</v>
      </c>
      <c r="AD4837" s="48">
        <f>(ROUND(AC4837-AC4831,1)/AC4831)</f>
        <v>0.25408000000000003</v>
      </c>
    </row>
    <row r="4838" spans="1:30">
      <c r="A4838" s="99" t="s">
        <v>822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375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0</v>
      </c>
      <c r="T4838" s="14">
        <f>(O4838/100)*(K4838*$J$10)</f>
        <v>0</v>
      </c>
      <c r="U4838" s="14">
        <f>(P4838/100)*(K4838*$K$10)+(P4838/100)*(L4838*$L$10)</f>
        <v>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58.5</v>
      </c>
      <c r="Y4838" s="14">
        <f t="shared" si="1526"/>
        <v>0</v>
      </c>
      <c r="Z4838" s="14">
        <f t="shared" si="1527"/>
        <v>375</v>
      </c>
      <c r="AA4838" s="14">
        <f t="shared" si="1528"/>
        <v>0</v>
      </c>
      <c r="AB4838" s="14">
        <f t="shared" si="1530"/>
        <v>0</v>
      </c>
      <c r="AC4838" s="15">
        <f t="shared" si="1529"/>
        <v>433.5</v>
      </c>
      <c r="AD4838" s="48">
        <f>(ROUND(AC4838-AC4831,1)/AC4831)</f>
        <v>-0.30640000000000001</v>
      </c>
    </row>
    <row r="4839" spans="1:30">
      <c r="A4839" s="99" t="s">
        <v>823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87.75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450</v>
      </c>
      <c r="W4839" s="14">
        <f>(R4839/100)*(K4839*$K$11)+(R4839/100)*(L4839*$L$11)</f>
        <v>0</v>
      </c>
      <c r="X4839" s="14">
        <f t="shared" si="1525"/>
        <v>146.25</v>
      </c>
      <c r="Y4839" s="14">
        <f t="shared" si="1526"/>
        <v>0</v>
      </c>
      <c r="Z4839" s="14">
        <f t="shared" si="1527"/>
        <v>0</v>
      </c>
      <c r="AA4839" s="14">
        <f t="shared" si="1528"/>
        <v>637.5</v>
      </c>
      <c r="AB4839" s="14">
        <f t="shared" si="1530"/>
        <v>0</v>
      </c>
      <c r="AC4839" s="15">
        <f t="shared" si="1529"/>
        <v>783.8</v>
      </c>
      <c r="AD4839" s="48">
        <f>(ROUND(AC4839-AC4831,1)/AC4831)</f>
        <v>0.25408000000000003</v>
      </c>
    </row>
    <row r="4840" spans="1:30">
      <c r="A4840" s="99" t="s">
        <v>824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87.75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506.25</v>
      </c>
      <c r="X4840" s="14">
        <f t="shared" si="1525"/>
        <v>146.25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693.75</v>
      </c>
      <c r="AC4840" s="15">
        <f t="shared" si="1529"/>
        <v>840</v>
      </c>
      <c r="AD4840" s="48">
        <f>(ROUND(AC4840-AC4831,1)/AC4831)</f>
        <v>0.34399999999999997</v>
      </c>
    </row>
    <row r="4841" spans="1:30">
      <c r="A4841" s="99" t="s">
        <v>825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405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168.75</v>
      </c>
      <c r="X4841" s="14">
        <f>N4841+S4841</f>
        <v>540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243.75</v>
      </c>
      <c r="AC4841" s="15">
        <f t="shared" si="1529"/>
        <v>783.8</v>
      </c>
      <c r="AD4841" s="48">
        <f>(ROUND(AC4841-AC4831,1)/AC4831)</f>
        <v>0.25408000000000003</v>
      </c>
    </row>
    <row r="4842" spans="1:30">
      <c r="A4842" s="99" t="s">
        <v>826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643.5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808.5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808.5</v>
      </c>
      <c r="AD4842" s="48">
        <f>(ROUND(AC4842-AC4831,1)/AC4831)</f>
        <v>0.29360000000000003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643.5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808.5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808.5</v>
      </c>
      <c r="AD4843" s="48">
        <f>(ROUND(AC4843-AC4831,1)/AC4831)</f>
        <v>0.29360000000000003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450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60</v>
      </c>
      <c r="X4844" s="14">
        <f t="shared" si="1525"/>
        <v>594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140</v>
      </c>
      <c r="AC4844" s="15">
        <f t="shared" si="1529"/>
        <v>734</v>
      </c>
      <c r="AD4844" s="48">
        <f>(ROUND(AC4844-AC4831,1)/AC4831)</f>
        <v>0.1744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367.2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60</v>
      </c>
      <c r="X4845" s="14">
        <f t="shared" si="1525"/>
        <v>511.2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140</v>
      </c>
      <c r="AC4845" s="15">
        <f t="shared" si="1529"/>
        <v>651.20000000000005</v>
      </c>
      <c r="AD4845" s="48">
        <f>(ROUND(AC4845-AC4831,1)/AC4831)</f>
        <v>4.1919999999999999E-2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675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925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925</v>
      </c>
      <c r="AD4846" s="58" t="s">
        <v>327</v>
      </c>
    </row>
    <row r="4847" spans="1:30">
      <c r="A4847" s="99" t="s">
        <v>793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930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1130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1130</v>
      </c>
      <c r="AD4847" s="48">
        <f>(ROUND(AC4847-AC4846,1)/AC4846)</f>
        <v>0.22162162162162163</v>
      </c>
    </row>
    <row r="4848" spans="1:30">
      <c r="A4848" s="99" t="s">
        <v>794</v>
      </c>
      <c r="B4848" s="91">
        <v>20</v>
      </c>
      <c r="C4848" s="21" t="s">
        <v>827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630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880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880</v>
      </c>
      <c r="AD4848" s="48">
        <f>(ROUND(AC4848-AC4846,1)/AC4846)</f>
        <v>-4.8648648648648651E-2</v>
      </c>
    </row>
    <row r="4849" spans="1:30">
      <c r="A4849" s="99" t="s">
        <v>795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630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880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880</v>
      </c>
      <c r="AD4849" s="48">
        <f>(ROUND(AC4849-AC4846,1)/AC4846)</f>
        <v>-4.8648648648648651E-2</v>
      </c>
    </row>
    <row r="4850" spans="1:30">
      <c r="A4850" s="99" t="s">
        <v>796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630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880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880</v>
      </c>
      <c r="AD4850" s="48">
        <f>(ROUND(AC4850-AC4846,1)/AC4846)</f>
        <v>-4.8648648648648651E-2</v>
      </c>
    </row>
    <row r="4851" spans="1:30">
      <c r="A4851" s="99" t="s">
        <v>646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630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880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880</v>
      </c>
      <c r="AD4851" s="48">
        <f>(ROUND(AC4851-AC4846,1)/AC4846)</f>
        <v>-4.8648648648648651E-2</v>
      </c>
    </row>
    <row r="4852" spans="1:30">
      <c r="A4852" s="99" t="s">
        <v>587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217.62</v>
      </c>
      <c r="T4852" s="14">
        <f>(O4852/100)*(K4852*$K$9)+(N4852/100)*(M4852*$M$9)</f>
        <v>627.15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298.22000000000003</v>
      </c>
      <c r="Y4852" s="14">
        <f t="shared" si="1526"/>
        <v>814.65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1112.9000000000001</v>
      </c>
      <c r="AD4852" s="48">
        <f>(ROUND(AC4852-AC4846,1)/AC4846)</f>
        <v>0.20313513513513515</v>
      </c>
    </row>
    <row r="4853" spans="1:30">
      <c r="A4853" s="99" t="s">
        <v>822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375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0</v>
      </c>
      <c r="T4853" s="14">
        <f>(O4853/100)*(K4853*$J$10)</f>
        <v>0</v>
      </c>
      <c r="U4853" s="14">
        <f>(P4853/100)*(K4853*$K$10)+(P4853/100)*(L4853*$L$10)+(N4853/100)*(M4853*$M$10)</f>
        <v>0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80.600000000000009</v>
      </c>
      <c r="Y4853" s="14">
        <f t="shared" si="1526"/>
        <v>0</v>
      </c>
      <c r="Z4853" s="14">
        <f t="shared" si="1527"/>
        <v>375</v>
      </c>
      <c r="AA4853" s="14">
        <f t="shared" si="1528"/>
        <v>0</v>
      </c>
      <c r="AB4853" s="14">
        <f t="shared" si="1533"/>
        <v>0</v>
      </c>
      <c r="AC4853" s="15">
        <f t="shared" si="1531"/>
        <v>455.6</v>
      </c>
      <c r="AD4853" s="48">
        <f>(ROUND(AC4853-AC4846,1)/AC4846)</f>
        <v>-0.50745945945945947</v>
      </c>
    </row>
    <row r="4854" spans="1:30">
      <c r="A4854" s="99" t="s">
        <v>823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217.62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627.15</v>
      </c>
      <c r="W4854" s="14">
        <f>(R4854/100)*(K4854*$K$11)+(R4854/100)*(L4854*$L$11)</f>
        <v>0</v>
      </c>
      <c r="X4854" s="14">
        <f t="shared" si="1532"/>
        <v>298.22000000000003</v>
      </c>
      <c r="Y4854" s="14">
        <f t="shared" si="1526"/>
        <v>0</v>
      </c>
      <c r="Z4854" s="14">
        <f t="shared" si="1527"/>
        <v>0</v>
      </c>
      <c r="AA4854" s="14">
        <f t="shared" si="1528"/>
        <v>814.65</v>
      </c>
      <c r="AB4854" s="14">
        <f t="shared" si="1533"/>
        <v>0</v>
      </c>
      <c r="AC4854" s="15">
        <f t="shared" si="1531"/>
        <v>1112.9000000000001</v>
      </c>
      <c r="AD4854" s="48">
        <f>(ROUND(AC4854-AC4846,1)/AC4846)</f>
        <v>0.20313513513513515</v>
      </c>
    </row>
    <row r="4855" spans="1:30">
      <c r="A4855" s="99" t="s">
        <v>824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217.62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627.15</v>
      </c>
      <c r="X4855" s="14">
        <f t="shared" si="1532"/>
        <v>298.22000000000003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814.65</v>
      </c>
      <c r="AC4855" s="15">
        <f t="shared" si="1531"/>
        <v>1112.9000000000001</v>
      </c>
      <c r="AD4855" s="48">
        <f>(ROUND(AC4855-AC4846,1)/AC4846)</f>
        <v>0.20313513513513515</v>
      </c>
    </row>
    <row r="4856" spans="1:30">
      <c r="A4856" s="99" t="s">
        <v>825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1012.5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1200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1200</v>
      </c>
      <c r="AD4856" s="48">
        <f>(ROUND(AC4856-AC4846,1)/AC4846)</f>
        <v>0.29729729729729731</v>
      </c>
    </row>
    <row r="4857" spans="1:30">
      <c r="A4857" s="99" t="s">
        <v>826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956.25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1143.75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1143.8</v>
      </c>
      <c r="AD4857" s="48">
        <f>(ROUND(AC4857-AC4846,1)/AC4846)</f>
        <v>0.23654054054054055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956.25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1143.75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1143.8</v>
      </c>
      <c r="AD4858" s="48">
        <f>(ROUND(AC4858-AC4846,1)/AC4846)</f>
        <v>0.23654054054054055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790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990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990</v>
      </c>
      <c r="AD4859" s="48">
        <f>(ROUND(AC4859-AC4846,1)/AC4846)</f>
        <v>7.0270270270270274E-2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790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990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990</v>
      </c>
      <c r="AD4860" s="48">
        <f>(ROUND(AC4860-AC4846,1)/AC4846)</f>
        <v>7.0270270270270274E-2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453.6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669.6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769.6</v>
      </c>
      <c r="AD4861" s="58"/>
    </row>
    <row r="4862" spans="1:30">
      <c r="A4862" s="99" t="s">
        <v>793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635.04000000000008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807.84000000000015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887.8</v>
      </c>
      <c r="AD4862" s="48">
        <f>(ROUND(AC4862-AC4861,1)/AC4861)</f>
        <v>0.15358627858627857</v>
      </c>
    </row>
    <row r="4863" spans="1:30">
      <c r="A4863" s="99" t="s">
        <v>794</v>
      </c>
      <c r="B4863" s="93">
        <v>30</v>
      </c>
      <c r="C4863" s="21" t="s">
        <v>827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423.36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639.36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739.4</v>
      </c>
      <c r="AD4863" s="48">
        <f>(ROUND(AC4863-AC4861,1)/AC4861)</f>
        <v>-3.9241164241164236E-2</v>
      </c>
    </row>
    <row r="4864" spans="1:30">
      <c r="A4864" s="99" t="s">
        <v>795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423.36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639.36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739.4</v>
      </c>
      <c r="AD4864" s="48">
        <f>(ROUND(AC4864-AC4861,1)/AC4861)</f>
        <v>-3.9241164241164236E-2</v>
      </c>
    </row>
    <row r="4865" spans="1:30">
      <c r="A4865" s="99" t="s">
        <v>796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423.36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639.36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739.4</v>
      </c>
      <c r="AD4865" s="48">
        <f>(ROUND(AC4865-AC4861,1)/AC4861)</f>
        <v>-3.9241164241164236E-2</v>
      </c>
    </row>
    <row r="4866" spans="1:30">
      <c r="A4866" s="99" t="s">
        <v>646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423.36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639.36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739.4</v>
      </c>
      <c r="AD4866" s="48">
        <f>(ROUND(AC4866-AC4861,1)/AC4861)</f>
        <v>-3.9241164241164236E-2</v>
      </c>
    </row>
    <row r="4867" spans="1:30">
      <c r="A4867" s="99" t="s">
        <v>587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147.42000000000002</v>
      </c>
      <c r="T4867" s="14">
        <f>(O4867/100)*(K4867*$K$9)</f>
        <v>546.75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217.62</v>
      </c>
      <c r="Y4867" s="14">
        <f t="shared" si="1518"/>
        <v>749.25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966.9</v>
      </c>
      <c r="AD4867" s="48">
        <f>(ROUND(AC4867-AC4861,1)/AC4861)</f>
        <v>0.25636694386694386</v>
      </c>
    </row>
    <row r="4868" spans="1:30">
      <c r="A4868" s="99" t="s">
        <v>822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405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0</v>
      </c>
      <c r="T4868" s="14">
        <f>(O4868/100)*(K4868*$J$10)</f>
        <v>0</v>
      </c>
      <c r="U4868" s="14">
        <f>(P4868/100)*(K4868*$K$10)+(P4868/100)*(L4868*$L$10)</f>
        <v>0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70.2</v>
      </c>
      <c r="Y4868" s="14">
        <f t="shared" si="1518"/>
        <v>0</v>
      </c>
      <c r="Z4868" s="14">
        <f t="shared" si="1519"/>
        <v>405</v>
      </c>
      <c r="AA4868" s="14">
        <f t="shared" si="1520"/>
        <v>0</v>
      </c>
      <c r="AB4868" s="14">
        <f t="shared" si="1536"/>
        <v>0</v>
      </c>
      <c r="AC4868" s="15">
        <f t="shared" si="1535"/>
        <v>475.2</v>
      </c>
      <c r="AD4868" s="48">
        <f>(ROUND(AC4868-AC4861,1)/AC4861)</f>
        <v>-0.3825363825363825</v>
      </c>
    </row>
    <row r="4869" spans="1:30">
      <c r="A4869" s="99" t="s">
        <v>823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147.42000000000002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607.5</v>
      </c>
      <c r="W4869" s="14">
        <f>(R4869/100)*(K4869*$K$11)+(R4869/100)*(L4869*$L$11)</f>
        <v>0</v>
      </c>
      <c r="X4869" s="14">
        <f t="shared" si="1517"/>
        <v>217.62</v>
      </c>
      <c r="Y4869" s="14">
        <f t="shared" si="1518"/>
        <v>0</v>
      </c>
      <c r="Z4869" s="14">
        <f t="shared" si="1519"/>
        <v>0</v>
      </c>
      <c r="AA4869" s="14">
        <f t="shared" si="1520"/>
        <v>810</v>
      </c>
      <c r="AB4869" s="14">
        <f t="shared" si="1536"/>
        <v>0</v>
      </c>
      <c r="AC4869" s="15">
        <f t="shared" si="1535"/>
        <v>1027.5999999999999</v>
      </c>
      <c r="AD4869" s="48">
        <f>(ROUND(AC4869-AC4861,1)/AC4861)</f>
        <v>0.33523908523908524</v>
      </c>
    </row>
    <row r="4870" spans="1:30">
      <c r="A4870" s="99" t="s">
        <v>824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147.42000000000002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546.75</v>
      </c>
      <c r="X4870" s="14">
        <f t="shared" si="1517"/>
        <v>217.62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749.25</v>
      </c>
      <c r="AC4870" s="15">
        <f t="shared" si="1535"/>
        <v>966.9</v>
      </c>
      <c r="AD4870" s="48">
        <f>(ROUND(AC4870-AC4861,1)/AC4861)</f>
        <v>0.25636694386694386</v>
      </c>
    </row>
    <row r="4871" spans="1:30">
      <c r="A4871" s="99" t="s">
        <v>825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583.20000000000005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112.5</v>
      </c>
      <c r="W4871" s="14">
        <f>(R4871/100)*(K4871*$K$13)+(R4871/100)*(L4871*$L$13)+(R4871/100)*(M4871*$M$13)</f>
        <v>0</v>
      </c>
      <c r="X4871" s="14">
        <f>N4871+S4871</f>
        <v>745.2</v>
      </c>
      <c r="Y4871" s="14">
        <f t="shared" si="1518"/>
        <v>0</v>
      </c>
      <c r="Z4871" s="14">
        <f t="shared" si="1519"/>
        <v>0</v>
      </c>
      <c r="AA4871" s="14">
        <f t="shared" si="1520"/>
        <v>187.5</v>
      </c>
      <c r="AB4871" s="14">
        <f t="shared" si="1536"/>
        <v>0</v>
      </c>
      <c r="AC4871" s="15">
        <f t="shared" si="1535"/>
        <v>932.7</v>
      </c>
      <c r="AD4871" s="48">
        <f>(ROUND(AC4871-AC4861,1)/AC4861)</f>
        <v>0.21192827442827442</v>
      </c>
    </row>
    <row r="4872" spans="1:30">
      <c r="A4872" s="99" t="s">
        <v>826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810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990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990</v>
      </c>
      <c r="AD4872" s="48">
        <f>(ROUND(AC4872-AC4861,1)/AC4861)</f>
        <v>0.28638253638253636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810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990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990</v>
      </c>
      <c r="AD4873" s="48">
        <f>(ROUND(AC4873-AC4861,1)/AC4861)</f>
        <v>0.28638253638253636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656.6400000000001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829.44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909.4</v>
      </c>
      <c r="AD4874" s="48">
        <f>(ROUND(AC4874-AC4861,1)/AC4861)</f>
        <v>0.18165280665280667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514.08000000000004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686.88000000000011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766.9</v>
      </c>
      <c r="AD4875" s="48">
        <f>(ROUND(AC4875-AC4861,1)/AC4861)</f>
        <v>-3.5083160083160085E-3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432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120</v>
      </c>
      <c r="X4876" s="52">
        <f t="shared" si="1517"/>
        <v>672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220</v>
      </c>
      <c r="AC4876" s="53">
        <f>ROUND(X4876+Y4876+Z4876+AA4876+AB4876,1)</f>
        <v>892</v>
      </c>
      <c r="AD4876" s="58"/>
    </row>
    <row r="4877" spans="1:30">
      <c r="A4877" s="99" t="s">
        <v>793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752.64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96</v>
      </c>
      <c r="X4877" s="14">
        <f t="shared" ref="X4877:X4890" si="1537">N4877+S4877</f>
        <v>944.64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176</v>
      </c>
      <c r="AC4877" s="15">
        <f>ROUND(X4877+Y4877+Z4877+AA4877+AB4877,1)</f>
        <v>1120.5999999999999</v>
      </c>
      <c r="AD4877" s="48">
        <f>(ROUND(AC4877-AC4876,1)/AC4876)</f>
        <v>0.25627802690582957</v>
      </c>
    </row>
    <row r="4878" spans="1:30">
      <c r="A4878" s="99" t="s">
        <v>794</v>
      </c>
      <c r="B4878" s="91">
        <v>10</v>
      </c>
      <c r="C4878" s="21" t="s">
        <v>827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403.2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112</v>
      </c>
      <c r="X4878" s="14">
        <f t="shared" si="1537"/>
        <v>643.20000000000005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212</v>
      </c>
      <c r="AC4878" s="15">
        <f t="shared" ref="AC4878:AC4890" si="1541">ROUND(X4878+Y4878+Z4878+AA4878+AB4878,1)</f>
        <v>855.2</v>
      </c>
      <c r="AD4878" s="48">
        <f>(ROUND(AC4878-AC4876,1)/AC4876)</f>
        <v>-4.1255605381165919E-2</v>
      </c>
    </row>
    <row r="4879" spans="1:30">
      <c r="A4879" s="99" t="s">
        <v>795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403.2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112</v>
      </c>
      <c r="X4879" s="14">
        <f t="shared" si="1537"/>
        <v>643.20000000000005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212</v>
      </c>
      <c r="AC4879" s="15">
        <f t="shared" si="1541"/>
        <v>855.2</v>
      </c>
      <c r="AD4879" s="48">
        <f>(ROUND(AC4879-AC4876,1)/AC4876)</f>
        <v>-4.1255605381165919E-2</v>
      </c>
    </row>
    <row r="4880" spans="1:30">
      <c r="A4880" s="99" t="s">
        <v>796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403.2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112</v>
      </c>
      <c r="X4880" s="14">
        <f t="shared" si="1537"/>
        <v>643.20000000000005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212</v>
      </c>
      <c r="AC4880" s="15">
        <f t="shared" si="1541"/>
        <v>855.2</v>
      </c>
      <c r="AD4880" s="48">
        <f>(ROUND(AC4880-AC4876,1)/AC4876)</f>
        <v>-4.1255605381165919E-2</v>
      </c>
    </row>
    <row r="4881" spans="1:30">
      <c r="A4881" s="99" t="s">
        <v>646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403.2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112</v>
      </c>
      <c r="X4881" s="14">
        <f t="shared" si="1537"/>
        <v>643.20000000000005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212</v>
      </c>
      <c r="AC4881" s="15">
        <f t="shared" si="1541"/>
        <v>855.2</v>
      </c>
      <c r="AD4881" s="48">
        <f>(ROUND(AC4881-AC4876,1)/AC4876)</f>
        <v>-4.1255605381165919E-2</v>
      </c>
    </row>
    <row r="4882" spans="1:30">
      <c r="A4882" s="99" t="s">
        <v>587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140.4</v>
      </c>
      <c r="T4882" s="14">
        <f>(O4882/100)*(K4882*$K$9)</f>
        <v>652.5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218.4</v>
      </c>
      <c r="Y4882" s="14">
        <f t="shared" si="1538"/>
        <v>870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1088.4000000000001</v>
      </c>
      <c r="AD4882" s="48">
        <f>(ROUND(AC4882-AC4876,1)/AC4876)</f>
        <v>0.22017937219730943</v>
      </c>
    </row>
    <row r="4883" spans="1:30">
      <c r="A4883" s="99" t="s">
        <v>822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435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0</v>
      </c>
      <c r="T4883" s="14">
        <f>(O4883/100)*(K4883*$J$10)</f>
        <v>0</v>
      </c>
      <c r="U4883" s="14">
        <f>(P4883/100)*(K4883*$K$10)+(P4883/100)*(L4883*$L$10)</f>
        <v>0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78</v>
      </c>
      <c r="Y4883" s="14">
        <f t="shared" si="1538"/>
        <v>0</v>
      </c>
      <c r="Z4883" s="14">
        <f t="shared" si="1539"/>
        <v>435</v>
      </c>
      <c r="AA4883" s="14">
        <f t="shared" si="1540"/>
        <v>0</v>
      </c>
      <c r="AB4883" s="14">
        <f t="shared" si="1542"/>
        <v>0</v>
      </c>
      <c r="AC4883" s="15">
        <f t="shared" si="1541"/>
        <v>513</v>
      </c>
      <c r="AD4883" s="48">
        <f>(ROUND(AC4883-AC4876,1)/AC4876)</f>
        <v>-0.42488789237668162</v>
      </c>
    </row>
    <row r="4884" spans="1:30">
      <c r="A4884" s="99" t="s">
        <v>823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140.4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652.5</v>
      </c>
      <c r="W4884" s="14">
        <f>(R4884/100)*(K4884*$K$11)+(R4884/100)*(L4884*$L$11)</f>
        <v>0</v>
      </c>
      <c r="X4884" s="14">
        <f t="shared" si="1537"/>
        <v>218.4</v>
      </c>
      <c r="Y4884" s="14">
        <f t="shared" si="1538"/>
        <v>0</v>
      </c>
      <c r="Z4884" s="14">
        <f t="shared" si="1539"/>
        <v>0</v>
      </c>
      <c r="AA4884" s="14">
        <f t="shared" si="1540"/>
        <v>870</v>
      </c>
      <c r="AB4884" s="14">
        <f t="shared" si="1542"/>
        <v>0</v>
      </c>
      <c r="AC4884" s="15">
        <f t="shared" si="1541"/>
        <v>1088.4000000000001</v>
      </c>
      <c r="AD4884" s="48">
        <f>(ROUND(AC4884-AC4876,1)/AC4876)</f>
        <v>0.22017937219730943</v>
      </c>
    </row>
    <row r="4885" spans="1:30">
      <c r="A4885" s="99" t="s">
        <v>824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140.4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717.74999999999989</v>
      </c>
      <c r="X4885" s="14">
        <f t="shared" si="1537"/>
        <v>218.4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935.24999999999989</v>
      </c>
      <c r="AC4885" s="15">
        <f t="shared" si="1541"/>
        <v>1153.7</v>
      </c>
      <c r="AD4885" s="48">
        <f>(ROUND(AC4885-AC4876,1)/AC4876)</f>
        <v>0.29338565022421526</v>
      </c>
    </row>
    <row r="4886" spans="1:30">
      <c r="A4886" s="99" t="s">
        <v>825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648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225</v>
      </c>
      <c r="X4886" s="14">
        <f>N4886+S4886</f>
        <v>828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300</v>
      </c>
      <c r="AC4886" s="15">
        <f t="shared" si="1541"/>
        <v>1128</v>
      </c>
      <c r="AD4886" s="48">
        <f>(ROUND(AC4886-AC4876,1)/AC4876)</f>
        <v>0.26457399103139012</v>
      </c>
    </row>
    <row r="4887" spans="1:30">
      <c r="A4887" s="99" t="s">
        <v>826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913.5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1131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1131</v>
      </c>
      <c r="AD4887" s="48">
        <f>(ROUND(AC4887-AC4876,1)/AC4876)</f>
        <v>0.2679372197309417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913.5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1131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1131</v>
      </c>
      <c r="AD4888" s="48">
        <f>(ROUND(AC4888-AC4876,1)/AC4876)</f>
        <v>0.2679372197309417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576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96</v>
      </c>
      <c r="X4889" s="14">
        <f t="shared" si="1537"/>
        <v>768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176</v>
      </c>
      <c r="AC4889" s="15">
        <f t="shared" si="1541"/>
        <v>944</v>
      </c>
      <c r="AD4889" s="48">
        <f>(ROUND(AC4889-AC4876,1)/AC4876)</f>
        <v>5.829596412556054E-2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576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96</v>
      </c>
      <c r="X4890" s="14">
        <f t="shared" si="1537"/>
        <v>768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176</v>
      </c>
      <c r="AC4890" s="15">
        <f t="shared" si="1541"/>
        <v>944</v>
      </c>
      <c r="AD4890" s="48">
        <f>(ROUND(AC4890-AC4876,1)/AC4876)</f>
        <v>5.829596412556054E-2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255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90</v>
      </c>
      <c r="X4891" s="52">
        <f t="shared" si="1517"/>
        <v>425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190</v>
      </c>
      <c r="AC4891" s="53">
        <f>ROUND(X4891+Y4891+Z4891+AA4891+AB4891,1)</f>
        <v>615</v>
      </c>
      <c r="AD4891" s="58"/>
    </row>
    <row r="4892" spans="1:30">
      <c r="A4892" s="99" t="s">
        <v>793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428.40000000000003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72</v>
      </c>
      <c r="X4892" s="14">
        <f t="shared" si="1517"/>
        <v>564.40000000000009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152</v>
      </c>
      <c r="AC4892" s="15">
        <f>ROUND(X4892+Y4892+Z4892+AA4892+AB4892,1)</f>
        <v>716.4</v>
      </c>
      <c r="AD4892" s="48">
        <f>(ROUND(AC4892-AC4891,1)/AC4891)</f>
        <v>0.16487804878048781</v>
      </c>
    </row>
    <row r="4893" spans="1:30">
      <c r="A4893" s="99" t="s">
        <v>794</v>
      </c>
      <c r="B4893" s="93">
        <v>16</v>
      </c>
      <c r="C4893" s="21" t="s">
        <v>827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238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84</v>
      </c>
      <c r="X4893" s="14">
        <f t="shared" si="1517"/>
        <v>408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184</v>
      </c>
      <c r="AC4893" s="15">
        <f t="shared" ref="AC4893:AC4905" si="1543">ROUND(X4893+Y4893+Z4893+AA4893+AB4893,1)</f>
        <v>592</v>
      </c>
      <c r="AD4893" s="48">
        <f>(ROUND(AC4893-AC4891,1)/AC4891)</f>
        <v>-3.7398373983739838E-2</v>
      </c>
    </row>
    <row r="4894" spans="1:30">
      <c r="A4894" s="99" t="s">
        <v>795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238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84</v>
      </c>
      <c r="X4894" s="14">
        <f t="shared" si="1517"/>
        <v>408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184</v>
      </c>
      <c r="AC4894" s="15">
        <f t="shared" si="1543"/>
        <v>592</v>
      </c>
      <c r="AD4894" s="48">
        <f>(ROUND(AC4894-AC4891,1)/AC4891)</f>
        <v>-3.7398373983739838E-2</v>
      </c>
    </row>
    <row r="4895" spans="1:30">
      <c r="A4895" s="99" t="s">
        <v>796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238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84</v>
      </c>
      <c r="X4895" s="14">
        <f t="shared" si="1517"/>
        <v>408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184</v>
      </c>
      <c r="AC4895" s="15">
        <f t="shared" si="1543"/>
        <v>592</v>
      </c>
      <c r="AD4895" s="48">
        <f>(ROUND(AC4895-AC4891,1)/AC4891)</f>
        <v>-3.7398373983739838E-2</v>
      </c>
    </row>
    <row r="4896" spans="1:30">
      <c r="A4896" s="99" t="s">
        <v>646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238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84</v>
      </c>
      <c r="X4896" s="14">
        <f t="shared" si="1517"/>
        <v>408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184</v>
      </c>
      <c r="AC4896" s="15">
        <f t="shared" si="1543"/>
        <v>592</v>
      </c>
      <c r="AD4896" s="48">
        <f>(ROUND(AC4896-AC4891,1)/AC4891)</f>
        <v>-3.7398373983739838E-2</v>
      </c>
    </row>
    <row r="4897" spans="1:30">
      <c r="A4897" s="99" t="s">
        <v>587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81.900000000000006</v>
      </c>
      <c r="T4897" s="14">
        <f>(O4897/100)*(K4897*$K$9)</f>
        <v>432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136.5</v>
      </c>
      <c r="Y4897" s="14">
        <f t="shared" si="1518"/>
        <v>612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748.5</v>
      </c>
      <c r="AD4897" s="48">
        <f>(ROUND(AC4897-AC4891,1)/AC4891)</f>
        <v>0.21707317073170732</v>
      </c>
    </row>
    <row r="4898" spans="1:30">
      <c r="A4898" s="99" t="s">
        <v>822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360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0</v>
      </c>
      <c r="T4898" s="14">
        <f>(O4898/100)*(K4898*$J$10)</f>
        <v>0</v>
      </c>
      <c r="U4898" s="14">
        <f>(P4898/100)*(K4898*$K$10)+(P4898/100)*(L4898*$L$10)</f>
        <v>0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54.6</v>
      </c>
      <c r="Y4898" s="14">
        <f t="shared" si="1518"/>
        <v>0</v>
      </c>
      <c r="Z4898" s="14">
        <f t="shared" si="1519"/>
        <v>360</v>
      </c>
      <c r="AA4898" s="14">
        <f t="shared" si="1520"/>
        <v>0</v>
      </c>
      <c r="AB4898" s="14">
        <f t="shared" si="1544"/>
        <v>0</v>
      </c>
      <c r="AC4898" s="15">
        <f t="shared" si="1543"/>
        <v>414.6</v>
      </c>
      <c r="AD4898" s="48">
        <f>(ROUND(AC4898-AC4891,1)/AC4891)</f>
        <v>-0.32585365853658538</v>
      </c>
    </row>
    <row r="4899" spans="1:30">
      <c r="A4899" s="99" t="s">
        <v>823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81.900000000000006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432</v>
      </c>
      <c r="W4899" s="14">
        <f>(R4899/100)*(K4899*$K$11)+(R4899/100)*(L4899*$L$11)</f>
        <v>0</v>
      </c>
      <c r="X4899" s="14">
        <f t="shared" si="1517"/>
        <v>136.5</v>
      </c>
      <c r="Y4899" s="14">
        <f t="shared" si="1518"/>
        <v>0</v>
      </c>
      <c r="Z4899" s="14">
        <f t="shared" si="1519"/>
        <v>0</v>
      </c>
      <c r="AA4899" s="14">
        <f t="shared" si="1520"/>
        <v>612</v>
      </c>
      <c r="AB4899" s="14">
        <f t="shared" si="1544"/>
        <v>0</v>
      </c>
      <c r="AC4899" s="15">
        <f t="shared" si="1543"/>
        <v>748.5</v>
      </c>
      <c r="AD4899" s="48">
        <f>(ROUND(AC4899-AC4891,1)/AC4891)</f>
        <v>0.21707317073170732</v>
      </c>
    </row>
    <row r="4900" spans="1:30">
      <c r="A4900" s="99" t="s">
        <v>824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81.900000000000006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486</v>
      </c>
      <c r="X4900" s="14">
        <f t="shared" si="1517"/>
        <v>136.5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666</v>
      </c>
      <c r="AC4900" s="15">
        <f t="shared" si="1543"/>
        <v>802.5</v>
      </c>
      <c r="AD4900" s="48">
        <f>(ROUND(AC4900-AC4891,1)/AC4891)</f>
        <v>0.3048780487804878</v>
      </c>
    </row>
    <row r="4901" spans="1:30">
      <c r="A4901" s="99" t="s">
        <v>825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382.5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180</v>
      </c>
      <c r="X4901" s="14">
        <f>N4901+S4901</f>
        <v>510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255</v>
      </c>
      <c r="AC4901" s="15">
        <f t="shared" si="1543"/>
        <v>765</v>
      </c>
      <c r="AD4901" s="48">
        <f>(ROUND(AC4901-AC4891,1)/AC4891)</f>
        <v>0.24390243902439024</v>
      </c>
    </row>
    <row r="4902" spans="1:30">
      <c r="A4902" s="99" t="s">
        <v>826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643.5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808.5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808.5</v>
      </c>
      <c r="AD4902" s="48">
        <f>(ROUND(AC4902-AC4891,1)/AC4891)</f>
        <v>0.31463414634146342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643.5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808.5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808.5</v>
      </c>
      <c r="AD4903" s="48">
        <f>(ROUND(AC4903-AC4891,1)/AC4891)</f>
        <v>0.31463414634146342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455.6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72</v>
      </c>
      <c r="X4904" s="14">
        <f t="shared" si="1517"/>
        <v>591.6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152</v>
      </c>
      <c r="AC4904" s="15">
        <f t="shared" si="1543"/>
        <v>743.6</v>
      </c>
      <c r="AD4904" s="48">
        <f>(ROUND(AC4904-AC4891,1)/AC4891)</f>
        <v>0.20910569105691057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346.8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72</v>
      </c>
      <c r="X4905" s="14">
        <f t="shared" si="1517"/>
        <v>482.8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152</v>
      </c>
      <c r="AC4905" s="15">
        <f t="shared" si="1543"/>
        <v>634.79999999999995</v>
      </c>
      <c r="AD4905" s="48">
        <f>(ROUND(AC4905-AC4891,1)/AC4891)</f>
        <v>3.2195121951219513E-2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330</v>
      </c>
      <c r="T4906" s="52">
        <f>(O4906/100)*(K4906*$K$3)</f>
        <v>0</v>
      </c>
      <c r="U4906" s="52">
        <f>(P4906/100)*(K4906*$K$3)+(P4906/100)*(L4906*$L$3)</f>
        <v>108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530</v>
      </c>
      <c r="Y4906" s="52">
        <f t="shared" si="1518"/>
        <v>0</v>
      </c>
      <c r="Z4906" s="52">
        <f t="shared" si="1519"/>
        <v>228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758</v>
      </c>
      <c r="AD4906" s="58"/>
    </row>
    <row r="4907" spans="1:30">
      <c r="A4907" s="99" t="s">
        <v>793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560</v>
      </c>
      <c r="T4907" s="14">
        <f>(O4907/100)*(K4907*$K$4)</f>
        <v>0</v>
      </c>
      <c r="U4907" s="14">
        <f>(P4907/100)*(K4907*$K$4)+(P4907/100)*(L4907*$L$4)</f>
        <v>86.399999999999991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720</v>
      </c>
      <c r="Y4907" s="14">
        <f t="shared" ref="Y4907:Y4935" si="1546">O4907+T4907</f>
        <v>0</v>
      </c>
      <c r="Z4907" s="14">
        <f t="shared" ref="Z4907:Z4935" si="1547">P4907+U4907</f>
        <v>182.39999999999998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902.4</v>
      </c>
      <c r="AD4907" s="48">
        <f>(ROUND(AC4907-AC4906,1)/AC4906)</f>
        <v>0.19050131926121372</v>
      </c>
    </row>
    <row r="4908" spans="1:30">
      <c r="A4908" s="99" t="s">
        <v>794</v>
      </c>
      <c r="B4908" s="91">
        <v>10</v>
      </c>
      <c r="C4908" s="21" t="s">
        <v>827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308</v>
      </c>
      <c r="T4908" s="14">
        <f>(O4908/100)*(K4908*$K$5)</f>
        <v>0</v>
      </c>
      <c r="U4908" s="14">
        <f>(P4908/100)*(K4908*$K$5)+(P4908/100)*(L4908*$L$5)</f>
        <v>100.8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508</v>
      </c>
      <c r="Y4908" s="14">
        <f t="shared" si="1546"/>
        <v>0</v>
      </c>
      <c r="Z4908" s="14">
        <f t="shared" si="1547"/>
        <v>220.8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728.8</v>
      </c>
      <c r="AD4908" s="48">
        <f>(ROUND(AC4908-AC4906,1)/AC4906)</f>
        <v>-3.8522427440633243E-2</v>
      </c>
    </row>
    <row r="4909" spans="1:30">
      <c r="A4909" s="99" t="s">
        <v>795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308</v>
      </c>
      <c r="T4909" s="14">
        <f>(O4909/100)*(K4909*$K$6)</f>
        <v>0</v>
      </c>
      <c r="U4909" s="14">
        <f>(P4909/100)*(K4909*$K$6)+(P4909/100)*(L4909*$L$6)</f>
        <v>100.8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508</v>
      </c>
      <c r="Y4909" s="14">
        <f t="shared" si="1546"/>
        <v>0</v>
      </c>
      <c r="Z4909" s="14">
        <f t="shared" si="1547"/>
        <v>220.8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728.8</v>
      </c>
      <c r="AD4909" s="48">
        <f>(ROUND(AC4909-AC4906,1)/AC4906)</f>
        <v>-3.8522427440633243E-2</v>
      </c>
    </row>
    <row r="4910" spans="1:30">
      <c r="A4910" s="99" t="s">
        <v>796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308</v>
      </c>
      <c r="T4910" s="14">
        <f>(O4910/100)*(K4910*$K$7)</f>
        <v>0</v>
      </c>
      <c r="U4910" s="14">
        <f>(P4910/100)*(K4910*$K$7)+(P4910/100)*(L4910*$L$7)</f>
        <v>100.8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508</v>
      </c>
      <c r="Y4910" s="14">
        <f t="shared" si="1546"/>
        <v>0</v>
      </c>
      <c r="Z4910" s="14">
        <f t="shared" si="1547"/>
        <v>220.8</v>
      </c>
      <c r="AA4910" s="14">
        <f t="shared" si="1548"/>
        <v>0</v>
      </c>
      <c r="AB4910" s="14">
        <f t="shared" si="1550"/>
        <v>0</v>
      </c>
      <c r="AC4910" s="15">
        <f t="shared" si="1549"/>
        <v>728.8</v>
      </c>
      <c r="AD4910" s="48">
        <f>(ROUND(AC4910-AC4906,1)/AC4906)</f>
        <v>-3.8522427440633243E-2</v>
      </c>
    </row>
    <row r="4911" spans="1:30">
      <c r="A4911" s="99" t="s">
        <v>646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308</v>
      </c>
      <c r="T4911" s="14">
        <f>(O4911/100)*(K4911*$K$8)</f>
        <v>0</v>
      </c>
      <c r="U4911" s="14">
        <f>(P4911/100)*(K4911*$K$8)+(P4911/100)*(L4911*$L$8)</f>
        <v>100.8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508</v>
      </c>
      <c r="Y4911" s="14">
        <f t="shared" si="1546"/>
        <v>0</v>
      </c>
      <c r="Z4911" s="14">
        <f t="shared" si="1547"/>
        <v>220.8</v>
      </c>
      <c r="AA4911" s="14">
        <f t="shared" si="1548"/>
        <v>0</v>
      </c>
      <c r="AB4911" s="14">
        <f t="shared" si="1550"/>
        <v>0</v>
      </c>
      <c r="AC4911" s="15">
        <f t="shared" si="1549"/>
        <v>728.8</v>
      </c>
      <c r="AD4911" s="48">
        <f>(ROUND(AC4911-AC4906,1)/AC4906)</f>
        <v>-3.8522427440633243E-2</v>
      </c>
    </row>
    <row r="4912" spans="1:30">
      <c r="A4912" s="99" t="s">
        <v>587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107.25</v>
      </c>
      <c r="T4912" s="14">
        <f>(O4912/100)*(K4912*$K$9)</f>
        <v>567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172.25</v>
      </c>
      <c r="Y4912" s="14">
        <f t="shared" si="1546"/>
        <v>777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949.3</v>
      </c>
      <c r="AD4912" s="48">
        <f>(ROUND(AC4912-AC4906,1)/AC4906)</f>
        <v>0.25237467018469656</v>
      </c>
    </row>
    <row r="4913" spans="1:30">
      <c r="A4913" s="99" t="s">
        <v>822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420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0</v>
      </c>
      <c r="T4913" s="14">
        <f>(O4913/100)*(K4913*$J$10)</f>
        <v>0</v>
      </c>
      <c r="U4913" s="14">
        <f>(P4913/100)*(K4913*$K$10)+(P4913/100)*(L4913*$L$10)</f>
        <v>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65</v>
      </c>
      <c r="Y4913" s="14">
        <f t="shared" si="1546"/>
        <v>0</v>
      </c>
      <c r="Z4913" s="14">
        <f t="shared" si="1547"/>
        <v>420</v>
      </c>
      <c r="AA4913" s="14">
        <f t="shared" si="1548"/>
        <v>0</v>
      </c>
      <c r="AB4913" s="14">
        <f t="shared" si="1550"/>
        <v>0</v>
      </c>
      <c r="AC4913" s="15">
        <f t="shared" si="1549"/>
        <v>485</v>
      </c>
      <c r="AD4913" s="48">
        <f>(ROUND(AC4913-AC4906,1)/AC4906)</f>
        <v>-0.36015831134564646</v>
      </c>
    </row>
    <row r="4914" spans="1:30">
      <c r="A4914" s="99" t="s">
        <v>823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107.25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567</v>
      </c>
      <c r="W4914" s="14">
        <f>(R4914/100)*(K4914*$K$11)+(R4914/100)*(L4914*$L$11)</f>
        <v>0</v>
      </c>
      <c r="X4914" s="14">
        <f t="shared" si="1545"/>
        <v>172.25</v>
      </c>
      <c r="Y4914" s="14">
        <f t="shared" si="1546"/>
        <v>0</v>
      </c>
      <c r="Z4914" s="14">
        <f t="shared" si="1547"/>
        <v>0</v>
      </c>
      <c r="AA4914" s="14">
        <f t="shared" si="1548"/>
        <v>777</v>
      </c>
      <c r="AB4914" s="14">
        <f t="shared" si="1550"/>
        <v>0</v>
      </c>
      <c r="AC4914" s="15">
        <f t="shared" si="1549"/>
        <v>949.3</v>
      </c>
      <c r="AD4914" s="48">
        <f>(ROUND(AC4914-AC4906,1)/AC4906)</f>
        <v>0.25237467018469656</v>
      </c>
    </row>
    <row r="4915" spans="1:30">
      <c r="A4915" s="99" t="s">
        <v>824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107.25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567</v>
      </c>
      <c r="X4915" s="14">
        <f t="shared" si="1545"/>
        <v>172.25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777</v>
      </c>
      <c r="AC4915" s="15">
        <f t="shared" si="1549"/>
        <v>949.3</v>
      </c>
      <c r="AD4915" s="48">
        <f>(ROUND(AC4915-AC4906,1)/AC4906)</f>
        <v>0.25237467018469656</v>
      </c>
    </row>
    <row r="4916" spans="1:30">
      <c r="A4916" s="99" t="s">
        <v>825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472.5</v>
      </c>
      <c r="T4916" s="14">
        <f>(O4916/100)*(K4916*$K$13)+(O4916/100)*(M4916*$M$13)</f>
        <v>0</v>
      </c>
      <c r="U4916" s="14">
        <f>(P4916/100)*(K4916*$K$13)+(P4916/100)*(L4916*$L$13)+(P4916/100)*(M4916*$M$13)</f>
        <v>216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622.5</v>
      </c>
      <c r="Y4916" s="14">
        <f t="shared" si="1546"/>
        <v>0</v>
      </c>
      <c r="Z4916" s="14">
        <f t="shared" si="1547"/>
        <v>306</v>
      </c>
      <c r="AA4916" s="14">
        <f t="shared" si="1548"/>
        <v>0</v>
      </c>
      <c r="AB4916" s="14">
        <f t="shared" si="1550"/>
        <v>0</v>
      </c>
      <c r="AC4916" s="15">
        <f t="shared" si="1549"/>
        <v>928.5</v>
      </c>
      <c r="AD4916" s="48">
        <f>(ROUND(AC4916-AC4906,1)/AC4906)</f>
        <v>0.22493403693931399</v>
      </c>
    </row>
    <row r="4917" spans="1:30">
      <c r="A4917" s="99" t="s">
        <v>826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789.75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984.75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984.8</v>
      </c>
      <c r="AD4917" s="48">
        <f>(ROUND(AC4917-AC4906,1)/AC4906)</f>
        <v>0.29920844327176782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789.75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984.75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984.8</v>
      </c>
      <c r="AD4918" s="48">
        <f>(ROUND(AC4918-AC4906,1)/AC4906)</f>
        <v>0.29920844327176782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564</v>
      </c>
      <c r="T4919" s="14">
        <f>(O4919/100)*(K4919*$K$16)</f>
        <v>0</v>
      </c>
      <c r="U4919" s="14">
        <f>(P4919/100)*(K4919*$K$16)+(P4919/100)*(L4919*$L$16)</f>
        <v>86.399999999999991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724</v>
      </c>
      <c r="Y4919" s="14">
        <f t="shared" si="1546"/>
        <v>0</v>
      </c>
      <c r="Z4919" s="14">
        <f t="shared" si="1547"/>
        <v>182.39999999999998</v>
      </c>
      <c r="AA4919" s="14">
        <f t="shared" si="1548"/>
        <v>0</v>
      </c>
      <c r="AB4919" s="14">
        <f t="shared" si="1550"/>
        <v>0</v>
      </c>
      <c r="AC4919" s="15">
        <f t="shared" si="1549"/>
        <v>906.4</v>
      </c>
      <c r="AD4919" s="48">
        <f>(ROUND(AC4919-AC4906,1)/AC4906)</f>
        <v>0.195778364116095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424</v>
      </c>
      <c r="T4920" s="14">
        <f>(O4920/100)*(K4920*$K$17)</f>
        <v>0</v>
      </c>
      <c r="U4920" s="14">
        <f>(P4920/100)*(K4920*$K$17)+(P4920/100)*(L4920*$L$17)</f>
        <v>86.399999999999991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584</v>
      </c>
      <c r="Y4920" s="14">
        <f t="shared" si="1546"/>
        <v>0</v>
      </c>
      <c r="Z4920" s="14">
        <f t="shared" si="1547"/>
        <v>182.39999999999998</v>
      </c>
      <c r="AA4920" s="14">
        <f t="shared" si="1548"/>
        <v>0</v>
      </c>
      <c r="AB4920" s="14">
        <f t="shared" si="1550"/>
        <v>0</v>
      </c>
      <c r="AC4920" s="15">
        <f t="shared" si="1549"/>
        <v>766.4</v>
      </c>
      <c r="AD4920" s="48">
        <f>(ROUND(AC4920-AC4906,1)/AC4906)</f>
        <v>1.108179419525066E-2</v>
      </c>
    </row>
    <row r="4921" spans="1:30">
      <c r="A4921" s="106" t="s">
        <v>0</v>
      </c>
      <c r="B4921" s="92" t="s">
        <v>997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60</v>
      </c>
      <c r="T4921" s="52">
        <f>(O4921/100)*(K4921*$K$3)</f>
        <v>30</v>
      </c>
      <c r="U4921" s="52">
        <f>(P4921/100)*(K4921*$K$3)+(P4921/100)*(L4921*$L$3)</f>
        <v>60</v>
      </c>
      <c r="V4921" s="52">
        <f>(Q4921/100)*(L4921*$L$3)</f>
        <v>30</v>
      </c>
      <c r="W4921" s="52">
        <f>(R4921/100)*(K4921*$K$3)+(R4921/100)*(L4921*$L$3)</f>
        <v>60</v>
      </c>
      <c r="X4921" s="52">
        <f t="shared" si="1545"/>
        <v>160</v>
      </c>
      <c r="Y4921" s="52">
        <f t="shared" si="1546"/>
        <v>130</v>
      </c>
      <c r="Z4921" s="52">
        <f t="shared" si="1547"/>
        <v>160</v>
      </c>
      <c r="AA4921" s="52">
        <f t="shared" si="1548"/>
        <v>130</v>
      </c>
      <c r="AB4921" s="52">
        <f>R4921+W4921</f>
        <v>160</v>
      </c>
      <c r="AC4921" s="53">
        <f>ROUND(X4921+Y4921+Z4921+AA4921+AB4921,1)</f>
        <v>740</v>
      </c>
      <c r="AD4921" s="58"/>
    </row>
    <row r="4922" spans="1:30">
      <c r="A4922" s="99" t="s">
        <v>793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420</v>
      </c>
      <c r="T4922" s="14">
        <f>(O4922/100)*(K4922*$K$4)</f>
        <v>24</v>
      </c>
      <c r="U4922" s="14">
        <f>(P4922/100)*(K4922*$K$4)+(P4922/100)*(L4922*$L$4)</f>
        <v>48</v>
      </c>
      <c r="V4922" s="14">
        <f>(Q4922/100)*(L4922*$L$4)</f>
        <v>24</v>
      </c>
      <c r="W4922" s="14">
        <f>(R4922/100)*(K4922*$K$4)+(R4922/100)*(L4922*$L$4)</f>
        <v>48</v>
      </c>
      <c r="X4922" s="14">
        <f t="shared" si="1545"/>
        <v>500</v>
      </c>
      <c r="Y4922" s="14">
        <f t="shared" si="1546"/>
        <v>104</v>
      </c>
      <c r="Z4922" s="14">
        <f t="shared" si="1547"/>
        <v>128</v>
      </c>
      <c r="AA4922" s="14">
        <f t="shared" si="1548"/>
        <v>104</v>
      </c>
      <c r="AB4922" s="14">
        <f>R4922+W4922</f>
        <v>128</v>
      </c>
      <c r="AC4922" s="15">
        <f>ROUND(X4922+Y4922+Z4922+AA4922+AB4922,1)</f>
        <v>964</v>
      </c>
      <c r="AD4922" s="48">
        <f>(ROUND(AC4922-AC4921,1)/AC4921)</f>
        <v>0.30270270270270272</v>
      </c>
    </row>
    <row r="4923" spans="1:30">
      <c r="A4923" s="99" t="s">
        <v>794</v>
      </c>
      <c r="B4923" s="93">
        <v>20</v>
      </c>
      <c r="C4923" s="21" t="s">
        <v>827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56</v>
      </c>
      <c r="T4923" s="14">
        <f>(O4923/100)*(K4923*$K$5)</f>
        <v>28</v>
      </c>
      <c r="U4923" s="14">
        <f>(P4923/100)*(K4923*$K$5)+(P4923/100)*(L4923*$L$5)</f>
        <v>56</v>
      </c>
      <c r="V4923" s="14">
        <f>(Q4923/100)*(L4923*$L$5)</f>
        <v>28</v>
      </c>
      <c r="W4923" s="14">
        <f>(R4923/100)*(K4923*$K$5)+(R4923/100)*(L4923*$L$5)</f>
        <v>56</v>
      </c>
      <c r="X4923" s="14">
        <f t="shared" si="1545"/>
        <v>156</v>
      </c>
      <c r="Y4923" s="14">
        <f t="shared" si="1546"/>
        <v>128</v>
      </c>
      <c r="Z4923" s="14">
        <f t="shared" si="1547"/>
        <v>156</v>
      </c>
      <c r="AA4923" s="14">
        <f t="shared" si="1548"/>
        <v>128</v>
      </c>
      <c r="AB4923" s="14">
        <f>R4923+W4923</f>
        <v>156</v>
      </c>
      <c r="AC4923" s="15">
        <f t="shared" ref="AC4923:AC4935" si="1551">ROUND(X4923+Y4923+Z4923+AA4923+AB4923,1)</f>
        <v>724</v>
      </c>
      <c r="AD4923" s="48">
        <f>(ROUND(AC4923-AC4921,1)/AC4921)</f>
        <v>-2.1621621621621623E-2</v>
      </c>
    </row>
    <row r="4924" spans="1:30">
      <c r="A4924" s="99" t="s">
        <v>795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56</v>
      </c>
      <c r="T4924" s="14">
        <f>(O4924/100)*(K4924*$K$6)</f>
        <v>28</v>
      </c>
      <c r="U4924" s="14">
        <f>(P4924/100)*(K4924*$K$6)+(P4924/100)*(L4924*$L$6)</f>
        <v>56</v>
      </c>
      <c r="V4924" s="14">
        <f>(Q4924/100)*(L4924*$L$6)</f>
        <v>28</v>
      </c>
      <c r="W4924" s="14">
        <f>(R4924/100)*(K4924*$K$6)+(R4924/100)*(L4924*$L$6)</f>
        <v>56</v>
      </c>
      <c r="X4924" s="14">
        <f t="shared" si="1545"/>
        <v>156</v>
      </c>
      <c r="Y4924" s="14">
        <f t="shared" si="1546"/>
        <v>128</v>
      </c>
      <c r="Z4924" s="14">
        <f t="shared" si="1547"/>
        <v>156</v>
      </c>
      <c r="AA4924" s="14">
        <f t="shared" si="1548"/>
        <v>128</v>
      </c>
      <c r="AB4924" s="14">
        <f t="shared" ref="AB4924:AB4935" si="1552">R4924+W4924</f>
        <v>156</v>
      </c>
      <c r="AC4924" s="15">
        <f t="shared" si="1551"/>
        <v>724</v>
      </c>
      <c r="AD4924" s="48">
        <f>(ROUND(AC4924-AC4921,1)/AC4921)</f>
        <v>-2.1621621621621623E-2</v>
      </c>
    </row>
    <row r="4925" spans="1:30">
      <c r="A4925" s="99" t="s">
        <v>796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56</v>
      </c>
      <c r="T4925" s="14">
        <f>(O4925/100)*(K4925*$K$7)</f>
        <v>28</v>
      </c>
      <c r="U4925" s="14">
        <f>(P4925/100)*(K4925*$K$7)+(P4925/100)*(L4925*$L$7)</f>
        <v>56</v>
      </c>
      <c r="V4925" s="14">
        <f>(Q4925/100)*(L4925*$L$7)</f>
        <v>28</v>
      </c>
      <c r="W4925" s="14">
        <f>(R4925/100)*(K4925*$K$7)+(R4925/100)*(L4925*$L$7)</f>
        <v>56</v>
      </c>
      <c r="X4925" s="14">
        <f t="shared" si="1545"/>
        <v>156</v>
      </c>
      <c r="Y4925" s="14">
        <f t="shared" si="1546"/>
        <v>128</v>
      </c>
      <c r="Z4925" s="14">
        <f t="shared" si="1547"/>
        <v>156</v>
      </c>
      <c r="AA4925" s="14">
        <f t="shared" si="1548"/>
        <v>128</v>
      </c>
      <c r="AB4925" s="14">
        <f t="shared" si="1552"/>
        <v>156</v>
      </c>
      <c r="AC4925" s="15">
        <f t="shared" si="1551"/>
        <v>724</v>
      </c>
      <c r="AD4925" s="48">
        <f>(ROUND(AC4925-AC4921,1)/AC4921)</f>
        <v>-2.1621621621621623E-2</v>
      </c>
    </row>
    <row r="4926" spans="1:30">
      <c r="A4926" s="99" t="s">
        <v>646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56</v>
      </c>
      <c r="T4926" s="14">
        <f>(O4926/100)*(K4926*$K$8)</f>
        <v>28</v>
      </c>
      <c r="U4926" s="14">
        <f>(P4926/100)*(K4926*$K$8)+(P4926/100)*(L4926*$L$8)</f>
        <v>56</v>
      </c>
      <c r="V4926" s="14">
        <f>(Q4926/100)*(L4926*$L$8)</f>
        <v>28</v>
      </c>
      <c r="W4926" s="14">
        <f>(R4926/100)*(K4926*$K$8)+(R4926/100)*(L4926*$L$8)</f>
        <v>56</v>
      </c>
      <c r="X4926" s="14">
        <f t="shared" si="1545"/>
        <v>156</v>
      </c>
      <c r="Y4926" s="14">
        <f t="shared" si="1546"/>
        <v>128</v>
      </c>
      <c r="Z4926" s="14">
        <f t="shared" si="1547"/>
        <v>156</v>
      </c>
      <c r="AA4926" s="14">
        <f t="shared" si="1548"/>
        <v>128</v>
      </c>
      <c r="AB4926" s="14">
        <f t="shared" si="1552"/>
        <v>156</v>
      </c>
      <c r="AC4926" s="15">
        <f t="shared" si="1551"/>
        <v>724</v>
      </c>
      <c r="AD4926" s="48">
        <f>(ROUND(AC4926-AC4921,1)/AC4921)</f>
        <v>-2.1621621621621623E-2</v>
      </c>
    </row>
    <row r="4927" spans="1:30">
      <c r="A4927" s="99" t="s">
        <v>587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19.5</v>
      </c>
      <c r="T4927" s="14">
        <f>(O4927/100)*(K4927*$K$9)</f>
        <v>630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52</v>
      </c>
      <c r="Y4927" s="14">
        <f t="shared" si="1546"/>
        <v>930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982</v>
      </c>
      <c r="AD4927" s="48">
        <f>(ROUND(AC4927-AC4921,1)/AC4921)</f>
        <v>0.32702702702702702</v>
      </c>
    </row>
    <row r="4928" spans="1:30">
      <c r="A4928" s="99" t="s">
        <v>822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600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0</v>
      </c>
      <c r="T4928" s="14">
        <f>(O4928/100)*(K4928*$J$10)</f>
        <v>0</v>
      </c>
      <c r="U4928" s="14">
        <f>(P4928/100)*(K4928*$K$10)+(P4928/100)*(L4928*$L$10)</f>
        <v>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32.5</v>
      </c>
      <c r="Y4928" s="14">
        <f t="shared" si="1546"/>
        <v>0</v>
      </c>
      <c r="Z4928" s="14">
        <f t="shared" si="1547"/>
        <v>600</v>
      </c>
      <c r="AA4928" s="14">
        <f t="shared" si="1548"/>
        <v>0</v>
      </c>
      <c r="AB4928" s="14">
        <f t="shared" si="1552"/>
        <v>0</v>
      </c>
      <c r="AC4928" s="15">
        <f t="shared" si="1551"/>
        <v>632.5</v>
      </c>
      <c r="AD4928" s="48">
        <f>(ROUND(AC4928-AC4921,1)/AC4921)</f>
        <v>-0.14527027027027026</v>
      </c>
    </row>
    <row r="4929" spans="1:30">
      <c r="A4929" s="99" t="s">
        <v>823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19.5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630</v>
      </c>
      <c r="W4929" s="14">
        <f>(R4929/100)*(K4929*$K$11)+(R4929/100)*(L4929*$L$11)</f>
        <v>0</v>
      </c>
      <c r="X4929" s="14">
        <f t="shared" si="1545"/>
        <v>52</v>
      </c>
      <c r="Y4929" s="14">
        <f t="shared" si="1546"/>
        <v>0</v>
      </c>
      <c r="Z4929" s="14">
        <f t="shared" si="1547"/>
        <v>0</v>
      </c>
      <c r="AA4929" s="14">
        <f t="shared" si="1548"/>
        <v>930</v>
      </c>
      <c r="AB4929" s="14">
        <f t="shared" si="1552"/>
        <v>0</v>
      </c>
      <c r="AC4929" s="15">
        <f t="shared" si="1551"/>
        <v>982</v>
      </c>
      <c r="AD4929" s="48">
        <f>(ROUND(AC4929-AC4921,1)/AC4921)</f>
        <v>0.32702702702702702</v>
      </c>
    </row>
    <row r="4930" spans="1:30">
      <c r="A4930" s="99" t="s">
        <v>824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19.5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630</v>
      </c>
      <c r="X4930" s="14">
        <f t="shared" si="1545"/>
        <v>52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930</v>
      </c>
      <c r="AC4930" s="15">
        <f t="shared" si="1551"/>
        <v>982</v>
      </c>
      <c r="AD4930" s="48">
        <f>(ROUND(AC4930-AC4921,1)/AC4921)</f>
        <v>0.32702702702702702</v>
      </c>
    </row>
    <row r="4931" spans="1:30">
      <c r="A4931" s="99" t="s">
        <v>825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126</v>
      </c>
      <c r="T4931" s="14">
        <f>(O4931/100)*(K4931*$K$13)+(O4931/100)*(M4931*$M$13)</f>
        <v>103.5</v>
      </c>
      <c r="U4931" s="14">
        <f>(P4931/100)*(K4931*$K$13)+(P4931/100)*(L4931*$L$13)+(P4931/100)*(M4931*$M$13)</f>
        <v>126</v>
      </c>
      <c r="V4931" s="14">
        <f>(Q4931/100)*(L4931*$L$13)+(Q4931/100)*(M4931*$M$13)</f>
        <v>103.5</v>
      </c>
      <c r="W4931" s="14">
        <f>(R4931/100)*(K4931*$K$13)+(R4931/100)*(L4931*$L$13)+(R4931/100)*(M4931*$M$13)</f>
        <v>126</v>
      </c>
      <c r="X4931" s="14">
        <f>N4931+S4931</f>
        <v>201</v>
      </c>
      <c r="Y4931" s="14">
        <f t="shared" si="1546"/>
        <v>178.5</v>
      </c>
      <c r="Z4931" s="14">
        <f t="shared" si="1547"/>
        <v>201</v>
      </c>
      <c r="AA4931" s="14">
        <f t="shared" si="1548"/>
        <v>178.5</v>
      </c>
      <c r="AB4931" s="14">
        <f t="shared" si="1552"/>
        <v>201</v>
      </c>
      <c r="AC4931" s="15">
        <f t="shared" si="1551"/>
        <v>960</v>
      </c>
      <c r="AD4931" s="48">
        <f>(ROUND(AC4931-AC4921,1)/AC4921)</f>
        <v>0.29729729729729731</v>
      </c>
    </row>
    <row r="4932" spans="1:30">
      <c r="A4932" s="99" t="s">
        <v>826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720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1020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1020</v>
      </c>
      <c r="AD4932" s="48">
        <f>(ROUND(AC4932-AC4921,1)/AC4921)</f>
        <v>0.3783783783783784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720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1020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1020</v>
      </c>
      <c r="AD4933" s="48">
        <f>(ROUND(AC4933-AC4921,1)/AC4921)</f>
        <v>0.3783783783783784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296</v>
      </c>
      <c r="T4934" s="14">
        <f>(O4934/100)*(K4934*$K$16)</f>
        <v>24</v>
      </c>
      <c r="U4934" s="14">
        <f>(P4934/100)*(K4934*$K$16)+(P4934/100)*(L4934*$L$16)</f>
        <v>48</v>
      </c>
      <c r="V4934" s="14">
        <f>(Q4934/100)*(L4934*$L$16)</f>
        <v>24</v>
      </c>
      <c r="W4934" s="14">
        <f>(R4934/100)*(K4934*$K$16)+(R4934/100)*(L4934*$L$16)</f>
        <v>48</v>
      </c>
      <c r="X4934" s="14">
        <f t="shared" si="1553"/>
        <v>376</v>
      </c>
      <c r="Y4934" s="14">
        <f t="shared" si="1546"/>
        <v>104</v>
      </c>
      <c r="Z4934" s="14">
        <f t="shared" si="1547"/>
        <v>128</v>
      </c>
      <c r="AA4934" s="14">
        <f t="shared" si="1548"/>
        <v>104</v>
      </c>
      <c r="AB4934" s="14">
        <f t="shared" si="1552"/>
        <v>128</v>
      </c>
      <c r="AC4934" s="15">
        <f t="shared" si="1551"/>
        <v>840</v>
      </c>
      <c r="AD4934" s="48">
        <f>(ROUND(AC4934-AC4921,1)/AC4921)</f>
        <v>0.13513513513513514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296</v>
      </c>
      <c r="T4935" s="14">
        <f>(O4935/100)*(K4935*$K$17)</f>
        <v>24</v>
      </c>
      <c r="U4935" s="14">
        <f>(P4935/100)*(K4935*$K$17)+(P4935/100)*(L4935*$L$17)</f>
        <v>48</v>
      </c>
      <c r="V4935" s="14">
        <f>(Q4935/100)*(L4935*$L$17)</f>
        <v>24</v>
      </c>
      <c r="W4935" s="14">
        <f>(R4935/100)*(K4935*$K$17)+(R4935/100)*(L4935*$L$17)</f>
        <v>48</v>
      </c>
      <c r="X4935" s="14">
        <f t="shared" si="1553"/>
        <v>376</v>
      </c>
      <c r="Y4935" s="14">
        <f t="shared" si="1546"/>
        <v>104</v>
      </c>
      <c r="Z4935" s="14">
        <f t="shared" si="1547"/>
        <v>128</v>
      </c>
      <c r="AA4935" s="14">
        <f t="shared" si="1548"/>
        <v>104</v>
      </c>
      <c r="AB4935" s="14">
        <f t="shared" si="1552"/>
        <v>128</v>
      </c>
      <c r="AC4935" s="15">
        <f t="shared" si="1551"/>
        <v>840</v>
      </c>
      <c r="AD4935" s="48">
        <f>(ROUND(AC4935-AC4921,1)/AC4921)</f>
        <v>0.13513513513513514</v>
      </c>
    </row>
    <row r="4936" spans="1:30">
      <c r="A4936" s="107"/>
      <c r="B4936" s="156" t="s">
        <v>520</v>
      </c>
      <c r="C4936" s="156"/>
      <c r="D4936" s="156"/>
      <c r="E4936" s="156"/>
      <c r="F4936" s="156"/>
      <c r="G4936" s="156"/>
      <c r="H4936" s="156"/>
      <c r="I4936" s="156"/>
      <c r="J4936" s="156"/>
      <c r="K4936" s="156"/>
      <c r="L4936" s="156"/>
      <c r="M4936" s="156"/>
      <c r="N4936" s="156"/>
      <c r="O4936" s="156"/>
      <c r="P4936" s="156"/>
      <c r="Q4936" s="156"/>
      <c r="R4936" s="156"/>
      <c r="S4936" s="156"/>
      <c r="T4936" s="156"/>
      <c r="U4936" s="156"/>
      <c r="V4936" s="156"/>
      <c r="W4936" s="156"/>
      <c r="X4936" s="156"/>
      <c r="Y4936" s="156"/>
      <c r="Z4936" s="156"/>
      <c r="AA4936" s="156"/>
      <c r="AB4936" s="156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720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960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960</v>
      </c>
      <c r="AD4937" s="48">
        <v>0</v>
      </c>
    </row>
    <row r="4938" spans="1:30">
      <c r="A4938" s="99" t="s">
        <v>793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893.76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1085.76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1085.8</v>
      </c>
      <c r="AD4938" s="48">
        <f>(ROUND(AC4938-AC4937,1)/AC4937)</f>
        <v>0.13104166666666667</v>
      </c>
    </row>
    <row r="4939" spans="1:30">
      <c r="A4939" s="99" t="s">
        <v>794</v>
      </c>
      <c r="B4939" s="87">
        <v>0</v>
      </c>
      <c r="C4939" s="21" t="s">
        <v>827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672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912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912</v>
      </c>
      <c r="AD4939" s="48">
        <f>(ROUND(AC4939-AC4937,1)/AC4937)</f>
        <v>-0.05</v>
      </c>
    </row>
    <row r="4940" spans="1:30">
      <c r="A4940" s="99" t="s">
        <v>795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672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912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912</v>
      </c>
      <c r="AD4940" s="48">
        <f>(ROUND(AC4940-AC4937,1)/AC4937)</f>
        <v>-0.05</v>
      </c>
    </row>
    <row r="4941" spans="1:30">
      <c r="A4941" s="99" t="s">
        <v>796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672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912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912</v>
      </c>
      <c r="AD4941" s="48">
        <f>(ROUND(AC4941-AC4937,1)/AC4937)</f>
        <v>-0.05</v>
      </c>
    </row>
    <row r="4942" spans="1:30">
      <c r="A4942" s="99" t="s">
        <v>646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672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912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912</v>
      </c>
      <c r="AD4942" s="48">
        <f>(ROUND(AC4942-AC4937,1)/AC4937)</f>
        <v>-0.05</v>
      </c>
    </row>
    <row r="4943" spans="1:30">
      <c r="A4943" s="99" t="s">
        <v>587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234</v>
      </c>
      <c r="T4943" s="14">
        <f>(O4943/100)*(K4943*$K$9)</f>
        <v>567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312</v>
      </c>
      <c r="Y4943" s="14">
        <f t="shared" si="1555"/>
        <v>747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1059</v>
      </c>
      <c r="AD4943" s="48">
        <f>(ROUND(AC4943-AC4937,1)/AC4937)</f>
        <v>0.10312499999999999</v>
      </c>
    </row>
    <row r="4944" spans="1:30">
      <c r="A4944" s="99" t="s">
        <v>822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360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0</v>
      </c>
      <c r="T4944" s="14">
        <f>(O4944/100)*(K4944*$J$10)</f>
        <v>0</v>
      </c>
      <c r="U4944" s="14">
        <f>(P4944/100)*(K4944*$K$10)+(P4944/100)*(L4944*$L$10)</f>
        <v>0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78</v>
      </c>
      <c r="Y4944" s="14">
        <f t="shared" si="1555"/>
        <v>0</v>
      </c>
      <c r="Z4944" s="14">
        <f t="shared" si="1556"/>
        <v>360</v>
      </c>
      <c r="AA4944" s="14">
        <f t="shared" si="1557"/>
        <v>0</v>
      </c>
      <c r="AB4944" s="14">
        <f t="shared" si="1559"/>
        <v>0</v>
      </c>
      <c r="AC4944" s="15">
        <f t="shared" si="1558"/>
        <v>438</v>
      </c>
      <c r="AD4944" s="48">
        <f>(ROUND(AC4944-AC4937,1)/AC4937)</f>
        <v>-0.54374999999999996</v>
      </c>
    </row>
    <row r="4945" spans="1:30">
      <c r="A4945" s="99" t="s">
        <v>823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234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567</v>
      </c>
      <c r="W4945" s="14">
        <f>(R4945/100)*(K4945*$K$11)+(R4945/100)*(L4945*$L$11)</f>
        <v>0</v>
      </c>
      <c r="X4945" s="14">
        <f t="shared" si="1554"/>
        <v>312</v>
      </c>
      <c r="Y4945" s="14">
        <f t="shared" si="1555"/>
        <v>0</v>
      </c>
      <c r="Z4945" s="14">
        <f t="shared" si="1556"/>
        <v>0</v>
      </c>
      <c r="AA4945" s="14">
        <f t="shared" si="1557"/>
        <v>747</v>
      </c>
      <c r="AB4945" s="14">
        <f t="shared" si="1559"/>
        <v>0</v>
      </c>
      <c r="AC4945" s="15">
        <f t="shared" si="1558"/>
        <v>1059</v>
      </c>
      <c r="AD4945" s="48">
        <f>(ROUND(AC4945-AC4937,1)/AC4937)</f>
        <v>0.10312499999999999</v>
      </c>
    </row>
    <row r="4946" spans="1:30">
      <c r="A4946" s="99" t="s">
        <v>824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234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567</v>
      </c>
      <c r="X4946" s="14">
        <f t="shared" si="1554"/>
        <v>312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747</v>
      </c>
      <c r="AC4946" s="15">
        <f t="shared" si="1558"/>
        <v>1059</v>
      </c>
      <c r="AD4946" s="48">
        <f>(ROUND(AC4946-AC4937,1)/AC4937)</f>
        <v>0.10312499999999999</v>
      </c>
    </row>
    <row r="4947" spans="1:30">
      <c r="A4947" s="99" t="s">
        <v>825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972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1152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1152</v>
      </c>
      <c r="AD4947" s="48">
        <f>(ROUND(AC4947-AC4937,1)/AC4937)</f>
        <v>0.2</v>
      </c>
    </row>
    <row r="4948" spans="1:30">
      <c r="A4948" s="99" t="s">
        <v>826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972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1152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1152</v>
      </c>
      <c r="AD4948" s="48">
        <f>(ROUND(AC4948-AC4937,1)/AC4937)</f>
        <v>0.2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972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1152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1152</v>
      </c>
      <c r="AD4949" s="48">
        <f>(ROUND(AC4949-AC4937,1)/AC4937)</f>
        <v>0.2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658.56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850.56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850.6</v>
      </c>
      <c r="AD4950" s="48">
        <f>(ROUND(AC4950-AC4937,1)/AC4937)</f>
        <v>-0.11395833333333334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950.4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1142.4000000000001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1142.4000000000001</v>
      </c>
      <c r="AD4951" s="48">
        <f>(ROUND(AC4951-AC4937,1)/AC4937)</f>
        <v>0.19</v>
      </c>
    </row>
    <row r="4952" spans="1:30">
      <c r="A4952" s="106" t="s">
        <v>0</v>
      </c>
      <c r="B4952" s="116" t="s">
        <v>1015</v>
      </c>
      <c r="C4952" s="50" t="s">
        <v>241</v>
      </c>
      <c r="D4952" s="11">
        <v>120</v>
      </c>
      <c r="E4952" s="11">
        <v>0</v>
      </c>
      <c r="F4952" s="11">
        <v>0</v>
      </c>
      <c r="G4952" s="11">
        <v>0</v>
      </c>
      <c r="H4952" s="11">
        <v>0</v>
      </c>
      <c r="I4952" s="51">
        <v>50</v>
      </c>
      <c r="J4952" s="51">
        <v>50</v>
      </c>
      <c r="K4952" s="51">
        <v>0</v>
      </c>
      <c r="L4952" s="51">
        <v>0</v>
      </c>
      <c r="M4952" s="51">
        <v>0</v>
      </c>
      <c r="N4952" s="52">
        <f>D4952*$D$3</f>
        <v>240</v>
      </c>
      <c r="O4952" s="52">
        <f>E4952*$E$3</f>
        <v>0</v>
      </c>
      <c r="P4952" s="52">
        <f>F4952*$F$3</f>
        <v>0</v>
      </c>
      <c r="Q4952" s="52">
        <f>G4952*$G$3</f>
        <v>0</v>
      </c>
      <c r="R4952" s="52">
        <f>H4952*$H$3</f>
        <v>0</v>
      </c>
      <c r="S4952" s="52">
        <f>(N4952/100)*(I4952*$I$3)+(N4952/100)*(J4952*$J$3)</f>
        <v>720</v>
      </c>
      <c r="T4952" s="52">
        <f>(O4952/100)*(K4952*$K$3)</f>
        <v>0</v>
      </c>
      <c r="U4952" s="52">
        <f>(P4952/100)*(K4952*$K$3)+(P4952/100)*(L4952*$L$3)</f>
        <v>0</v>
      </c>
      <c r="V4952" s="52">
        <f>(Q4952/100)*(L4952*$L$3)</f>
        <v>0</v>
      </c>
      <c r="W4952" s="52">
        <f>(R4952/100)*(K4952*$K$3)+(R4952/100)*(L4952*$L$3)</f>
        <v>0</v>
      </c>
      <c r="X4952" s="52">
        <f t="shared" ref="X4952:X4961" si="1560">N4952+S4952</f>
        <v>960</v>
      </c>
      <c r="Y4952" s="52">
        <f t="shared" ref="Y4952:Y4966" si="1561">O4952+T4952</f>
        <v>0</v>
      </c>
      <c r="Z4952" s="52">
        <f t="shared" ref="Z4952:Z4966" si="1562">P4952+U4952</f>
        <v>0</v>
      </c>
      <c r="AA4952" s="52">
        <f t="shared" ref="AA4952:AA4966" si="1563">Q4952+V4952</f>
        <v>0</v>
      </c>
      <c r="AB4952" s="52">
        <f>R4952+W4952</f>
        <v>0</v>
      </c>
      <c r="AC4952" s="53">
        <f>ROUND(X4952+Y4952+Z4952+AA4952+AB4952,1)</f>
        <v>960</v>
      </c>
      <c r="AD4952" s="117">
        <v>0</v>
      </c>
    </row>
    <row r="4953" spans="1:30">
      <c r="A4953" s="99" t="s">
        <v>793</v>
      </c>
      <c r="B4953" s="87">
        <v>30</v>
      </c>
      <c r="C4953" s="21" t="s">
        <v>324</v>
      </c>
      <c r="D4953" s="12">
        <v>120</v>
      </c>
      <c r="E4953" s="12">
        <v>0</v>
      </c>
      <c r="F4953" s="12">
        <v>0</v>
      </c>
      <c r="G4953" s="12">
        <v>0</v>
      </c>
      <c r="H4953" s="12">
        <v>0</v>
      </c>
      <c r="I4953" s="13">
        <v>70</v>
      </c>
      <c r="J4953" s="13">
        <v>70</v>
      </c>
      <c r="K4953" s="13">
        <v>0</v>
      </c>
      <c r="L4953" s="13">
        <v>0</v>
      </c>
      <c r="M4953" s="13">
        <v>0</v>
      </c>
      <c r="N4953" s="14">
        <f>D4953*$D$4</f>
        <v>192</v>
      </c>
      <c r="O4953" s="14">
        <f>E4953*$E$4</f>
        <v>0</v>
      </c>
      <c r="P4953" s="14">
        <f>F4953*$F$4</f>
        <v>0</v>
      </c>
      <c r="Q4953" s="14">
        <f>G4953*$G$4</f>
        <v>0</v>
      </c>
      <c r="R4953" s="14">
        <f>H4953*$H$4</f>
        <v>0</v>
      </c>
      <c r="S4953" s="14">
        <f>(N4953/100)*(I4953*$I$4)+(N4953/100)*(J4953*$J$4)</f>
        <v>940.8</v>
      </c>
      <c r="T4953" s="14">
        <f>(O4953/100)*(K4953*$K$4)</f>
        <v>0</v>
      </c>
      <c r="U4953" s="14">
        <f>(P4953/100)*(K4953*$K$4)+(P4953/100)*(L4953*$L$4)</f>
        <v>0</v>
      </c>
      <c r="V4953" s="14">
        <f>(Q4953/100)*(L4953*$L$4)</f>
        <v>0</v>
      </c>
      <c r="W4953" s="14">
        <f>(R4953/100)*(K4953*$K$4)+(R4953/100)*(L4953*$L$4)</f>
        <v>0</v>
      </c>
      <c r="X4953" s="14">
        <f t="shared" si="1560"/>
        <v>1132.8</v>
      </c>
      <c r="Y4953" s="14">
        <f t="shared" si="1561"/>
        <v>0</v>
      </c>
      <c r="Z4953" s="14">
        <f t="shared" si="1562"/>
        <v>0</v>
      </c>
      <c r="AA4953" s="14">
        <f t="shared" si="1563"/>
        <v>0</v>
      </c>
      <c r="AB4953" s="14">
        <f>R4953+W4953</f>
        <v>0</v>
      </c>
      <c r="AC4953" s="15">
        <f>ROUND(X4953+Y4953+Z4953+AA4953+AB4953,1)</f>
        <v>1132.8</v>
      </c>
      <c r="AD4953" s="48">
        <f>(ROUND(AC4953-AC4952,1)/AC4952)</f>
        <v>0.18000000000000002</v>
      </c>
    </row>
    <row r="4954" spans="1:30">
      <c r="A4954" s="99" t="s">
        <v>794</v>
      </c>
      <c r="B4954" s="87">
        <v>30</v>
      </c>
      <c r="C4954" s="21" t="s">
        <v>827</v>
      </c>
      <c r="D4954" s="12">
        <v>120</v>
      </c>
      <c r="E4954" s="12">
        <v>0</v>
      </c>
      <c r="F4954" s="12">
        <v>0</v>
      </c>
      <c r="G4954" s="12">
        <v>0</v>
      </c>
      <c r="H4954" s="12">
        <v>0</v>
      </c>
      <c r="I4954" s="13">
        <v>50</v>
      </c>
      <c r="J4954" s="13">
        <v>50</v>
      </c>
      <c r="K4954" s="13">
        <v>0</v>
      </c>
      <c r="L4954" s="13">
        <v>0</v>
      </c>
      <c r="M4954" s="13">
        <v>0</v>
      </c>
      <c r="N4954" s="14">
        <f>D4954*$D$5</f>
        <v>240</v>
      </c>
      <c r="O4954" s="14">
        <f>E4954*$E$5</f>
        <v>0</v>
      </c>
      <c r="P4954" s="14">
        <f>F4954*$F$5</f>
        <v>0</v>
      </c>
      <c r="Q4954" s="14">
        <f>G4954*$G$5</f>
        <v>0</v>
      </c>
      <c r="R4954" s="14">
        <f>H4954*$H$5</f>
        <v>0</v>
      </c>
      <c r="S4954" s="14">
        <f>(N4954/100)*(I4954*$I$5)+(N4954/100)*(J4954*$J$5)</f>
        <v>672</v>
      </c>
      <c r="T4954" s="14">
        <f>(O4954/100)*(K4954*$K$5)</f>
        <v>0</v>
      </c>
      <c r="U4954" s="14">
        <f>(P4954/100)*(K4954*$K$5)+(P4954/100)*(L4954*$L$5)</f>
        <v>0</v>
      </c>
      <c r="V4954" s="14">
        <f>(Q4954/100)*(L4954*$L$5)</f>
        <v>0</v>
      </c>
      <c r="W4954" s="14">
        <f>(R4954/100)*(K4954*$K$5)+(R4954/100)*(L4954*$L$5)</f>
        <v>0</v>
      </c>
      <c r="X4954" s="14">
        <f t="shared" si="1560"/>
        <v>912</v>
      </c>
      <c r="Y4954" s="14">
        <f t="shared" si="1561"/>
        <v>0</v>
      </c>
      <c r="Z4954" s="14">
        <f t="shared" si="1562"/>
        <v>0</v>
      </c>
      <c r="AA4954" s="14">
        <f t="shared" si="1563"/>
        <v>0</v>
      </c>
      <c r="AB4954" s="14">
        <f>R4954+W4954</f>
        <v>0</v>
      </c>
      <c r="AC4954" s="15">
        <f t="shared" ref="AC4954:AC4966" si="1564">ROUND(X4954+Y4954+Z4954+AA4954+AB4954,1)</f>
        <v>912</v>
      </c>
      <c r="AD4954" s="48">
        <f>(ROUND(AC4954-AC4952,1)/AC4952)</f>
        <v>-0.05</v>
      </c>
    </row>
    <row r="4955" spans="1:30">
      <c r="A4955" s="99" t="s">
        <v>795</v>
      </c>
      <c r="B4955" s="87">
        <v>0</v>
      </c>
      <c r="C4955" s="21" t="s">
        <v>337</v>
      </c>
      <c r="D4955" s="12">
        <v>120</v>
      </c>
      <c r="E4955" s="12">
        <v>0</v>
      </c>
      <c r="F4955" s="12">
        <v>0</v>
      </c>
      <c r="G4955" s="12">
        <v>0</v>
      </c>
      <c r="H4955" s="12">
        <v>0</v>
      </c>
      <c r="I4955" s="13">
        <v>50</v>
      </c>
      <c r="J4955" s="13">
        <v>50</v>
      </c>
      <c r="K4955" s="13">
        <v>0</v>
      </c>
      <c r="L4955" s="13">
        <v>0</v>
      </c>
      <c r="M4955" s="13">
        <v>0</v>
      </c>
      <c r="N4955" s="14">
        <f>D4955*$D$6</f>
        <v>240</v>
      </c>
      <c r="O4955" s="14">
        <f>E4955*$E$6</f>
        <v>0</v>
      </c>
      <c r="P4955" s="14">
        <f>F4955*$F$6</f>
        <v>0</v>
      </c>
      <c r="Q4955" s="14">
        <f>G4955*$G$6</f>
        <v>0</v>
      </c>
      <c r="R4955" s="14">
        <f>H4955*$H$6</f>
        <v>0</v>
      </c>
      <c r="S4955" s="14">
        <f>(N4955/100)*(I4955*$I$6)+(N4955/100)*(J4955*$J$6)</f>
        <v>672</v>
      </c>
      <c r="T4955" s="14">
        <f>(O4955/100)*(K4955*$K$6)</f>
        <v>0</v>
      </c>
      <c r="U4955" s="14">
        <f>(P4955/100)*(K4955*$K$6)+(P4955/100)*(L4955*$L$6)</f>
        <v>0</v>
      </c>
      <c r="V4955" s="14">
        <f>(Q4955/100)*(L4955*$L$6)</f>
        <v>0</v>
      </c>
      <c r="W4955" s="14">
        <f>(R4955/100)*(K4955*$K$6)+(R4955/100)*(L4955*$L$6)</f>
        <v>0</v>
      </c>
      <c r="X4955" s="14">
        <f t="shared" si="1560"/>
        <v>912</v>
      </c>
      <c r="Y4955" s="14">
        <f t="shared" si="1561"/>
        <v>0</v>
      </c>
      <c r="Z4955" s="14">
        <f t="shared" si="1562"/>
        <v>0</v>
      </c>
      <c r="AA4955" s="14">
        <f t="shared" si="1563"/>
        <v>0</v>
      </c>
      <c r="AB4955" s="14">
        <f t="shared" ref="AB4955:AB4966" si="1565">R4955+W4955</f>
        <v>0</v>
      </c>
      <c r="AC4955" s="15">
        <f t="shared" si="1564"/>
        <v>912</v>
      </c>
      <c r="AD4955" s="48">
        <f>(ROUND(AC4955-AC4952,1)/AC4952)</f>
        <v>-0.05</v>
      </c>
    </row>
    <row r="4956" spans="1:30">
      <c r="A4956" s="99" t="s">
        <v>796</v>
      </c>
      <c r="B4956" s="87">
        <v>0</v>
      </c>
      <c r="C4956" s="21" t="s">
        <v>338</v>
      </c>
      <c r="D4956" s="12">
        <v>120</v>
      </c>
      <c r="E4956" s="12">
        <v>0</v>
      </c>
      <c r="F4956" s="12">
        <v>0</v>
      </c>
      <c r="G4956" s="12">
        <v>0</v>
      </c>
      <c r="H4956" s="12">
        <v>0</v>
      </c>
      <c r="I4956" s="13">
        <v>50</v>
      </c>
      <c r="J4956" s="13">
        <v>50</v>
      </c>
      <c r="K4956" s="13">
        <v>0</v>
      </c>
      <c r="L4956" s="13">
        <v>0</v>
      </c>
      <c r="M4956" s="13">
        <v>0</v>
      </c>
      <c r="N4956" s="14">
        <f>D4956*$D$7</f>
        <v>240</v>
      </c>
      <c r="O4956" s="14">
        <f>E4956*$E$7</f>
        <v>0</v>
      </c>
      <c r="P4956" s="14">
        <f>F4956*$F$7</f>
        <v>0</v>
      </c>
      <c r="Q4956" s="14">
        <f>G4956*$G$7</f>
        <v>0</v>
      </c>
      <c r="R4956" s="14">
        <f>H4956*$H$7</f>
        <v>0</v>
      </c>
      <c r="S4956" s="14">
        <f>(N4956/100)*(I4956*$I$7)+(N4956/100)*(J4956*$J$7)</f>
        <v>672</v>
      </c>
      <c r="T4956" s="14">
        <f>(O4956/100)*(K4956*$K$7)</f>
        <v>0</v>
      </c>
      <c r="U4956" s="14">
        <f>(P4956/100)*(K4956*$K$7)+(P4956/100)*(L4956*$L$7)</f>
        <v>0</v>
      </c>
      <c r="V4956" s="14">
        <f>(Q4956/100)*(L4956*$L$7)</f>
        <v>0</v>
      </c>
      <c r="W4956" s="14">
        <f>(R4956/100)*(K4956*$K$7)+(R4956/100)*(L4956*$L$7)</f>
        <v>0</v>
      </c>
      <c r="X4956" s="14">
        <f t="shared" si="1560"/>
        <v>912</v>
      </c>
      <c r="Y4956" s="14">
        <f t="shared" si="1561"/>
        <v>0</v>
      </c>
      <c r="Z4956" s="14">
        <f t="shared" si="1562"/>
        <v>0</v>
      </c>
      <c r="AA4956" s="14">
        <f t="shared" si="1563"/>
        <v>0</v>
      </c>
      <c r="AB4956" s="14">
        <f t="shared" si="1565"/>
        <v>0</v>
      </c>
      <c r="AC4956" s="15">
        <f t="shared" si="1564"/>
        <v>912</v>
      </c>
      <c r="AD4956" s="48">
        <f>(ROUND(AC4956-AC4952,1)/AC4952)</f>
        <v>-0.05</v>
      </c>
    </row>
    <row r="4957" spans="1:30">
      <c r="A4957" s="99" t="s">
        <v>646</v>
      </c>
      <c r="B4957" s="87"/>
      <c r="C4957" s="21" t="s">
        <v>339</v>
      </c>
      <c r="D4957" s="12">
        <v>120</v>
      </c>
      <c r="E4957" s="12">
        <v>0</v>
      </c>
      <c r="F4957" s="12">
        <v>0</v>
      </c>
      <c r="G4957" s="12">
        <v>0</v>
      </c>
      <c r="H4957" s="12">
        <v>0</v>
      </c>
      <c r="I4957" s="13">
        <v>50</v>
      </c>
      <c r="J4957" s="13">
        <v>50</v>
      </c>
      <c r="K4957" s="13">
        <v>0</v>
      </c>
      <c r="L4957" s="13">
        <v>0</v>
      </c>
      <c r="M4957" s="13">
        <v>0</v>
      </c>
      <c r="N4957" s="14">
        <f>D4957*$D$8</f>
        <v>240</v>
      </c>
      <c r="O4957" s="14">
        <f>E4957*$E$8</f>
        <v>0</v>
      </c>
      <c r="P4957" s="14">
        <f>F4957*$F$8</f>
        <v>0</v>
      </c>
      <c r="Q4957" s="14">
        <f>G4957*$G$8</f>
        <v>0</v>
      </c>
      <c r="R4957" s="14">
        <f>H4957*$H$8</f>
        <v>0</v>
      </c>
      <c r="S4957" s="14">
        <f>(N4957/100)*(I4957*$I$8)+(N4957/100)*(J4957*$J$8)</f>
        <v>672</v>
      </c>
      <c r="T4957" s="14">
        <f>(O4957/100)*(K4957*$K$8)</f>
        <v>0</v>
      </c>
      <c r="U4957" s="14">
        <f>(P4957/100)*(K4957*$K$8)+(P4957/100)*(L4957*$L$8)</f>
        <v>0</v>
      </c>
      <c r="V4957" s="14">
        <f>(Q4957/100)*(L4957*$L$8)</f>
        <v>0</v>
      </c>
      <c r="W4957" s="14">
        <f>(R4957/100)*(K4957*$K$8)+(R4957/100)*(L4957*$L$8)</f>
        <v>0</v>
      </c>
      <c r="X4957" s="14">
        <f t="shared" si="1560"/>
        <v>912</v>
      </c>
      <c r="Y4957" s="14">
        <f t="shared" si="1561"/>
        <v>0</v>
      </c>
      <c r="Z4957" s="14">
        <f t="shared" si="1562"/>
        <v>0</v>
      </c>
      <c r="AA4957" s="14">
        <f t="shared" si="1563"/>
        <v>0</v>
      </c>
      <c r="AB4957" s="14">
        <f t="shared" si="1565"/>
        <v>0</v>
      </c>
      <c r="AC4957" s="15">
        <f t="shared" si="1564"/>
        <v>912</v>
      </c>
      <c r="AD4957" s="48">
        <f>(ROUND(AC4957-AC4952,1)/AC4952)</f>
        <v>-0.05</v>
      </c>
    </row>
    <row r="4958" spans="1:30">
      <c r="A4958" s="99" t="s">
        <v>587</v>
      </c>
      <c r="B4958" s="87"/>
      <c r="C4958" s="21" t="s">
        <v>1</v>
      </c>
      <c r="D4958" s="12">
        <v>60</v>
      </c>
      <c r="E4958" s="12">
        <v>135</v>
      </c>
      <c r="F4958" s="12">
        <v>0</v>
      </c>
      <c r="G4958" s="12">
        <v>0</v>
      </c>
      <c r="H4958" s="12">
        <v>0</v>
      </c>
      <c r="I4958" s="13">
        <v>50</v>
      </c>
      <c r="J4958" s="13">
        <v>50</v>
      </c>
      <c r="K4958" s="13">
        <v>100</v>
      </c>
      <c r="L4958" s="13">
        <v>0</v>
      </c>
      <c r="M4958" s="13">
        <v>0</v>
      </c>
      <c r="N4958" s="14">
        <f>D4958*$D$9</f>
        <v>78</v>
      </c>
      <c r="O4958" s="14">
        <f>E4958*$E$9</f>
        <v>202.5</v>
      </c>
      <c r="P4958" s="14">
        <f>F4958*$F$9</f>
        <v>0</v>
      </c>
      <c r="Q4958" s="14">
        <f>G4958*$G$9</f>
        <v>0</v>
      </c>
      <c r="R4958" s="14">
        <f>H4958*$H$9</f>
        <v>0</v>
      </c>
      <c r="S4958" s="14">
        <f>(N4958/100)*(I4958*$I$9)+(N4958/100)*(J4958*$J$9)</f>
        <v>234</v>
      </c>
      <c r="T4958" s="14">
        <f>(O4958/100)*(K4958*$K$9)</f>
        <v>607.5</v>
      </c>
      <c r="U4958" s="14">
        <f>(P4958/100)*(K4958*$K$9)+(P4958/100)*(L4958*$L$9)</f>
        <v>0</v>
      </c>
      <c r="V4958" s="14">
        <f>(Q4958/100)*(L4958*$L$9)</f>
        <v>0</v>
      </c>
      <c r="W4958" s="14">
        <f>(R4958/100)*(K4958*$K$9)+(R4958/100)*(L4958*$L$9)</f>
        <v>0</v>
      </c>
      <c r="X4958" s="14">
        <f t="shared" si="1560"/>
        <v>312</v>
      </c>
      <c r="Y4958" s="14">
        <f t="shared" si="1561"/>
        <v>810</v>
      </c>
      <c r="Z4958" s="14">
        <f t="shared" si="1562"/>
        <v>0</v>
      </c>
      <c r="AA4958" s="14">
        <f t="shared" si="1563"/>
        <v>0</v>
      </c>
      <c r="AB4958" s="14">
        <f t="shared" si="1565"/>
        <v>0</v>
      </c>
      <c r="AC4958" s="15">
        <f t="shared" si="1564"/>
        <v>1122</v>
      </c>
      <c r="AD4958" s="48">
        <f>(ROUND(AC4958-AC4952,1)/AC4952)</f>
        <v>0.16875000000000001</v>
      </c>
    </row>
    <row r="4959" spans="1:30">
      <c r="A4959" s="99" t="s">
        <v>822</v>
      </c>
      <c r="B4959" s="87"/>
      <c r="C4959" s="21" t="s">
        <v>2</v>
      </c>
      <c r="D4959" s="12">
        <v>60</v>
      </c>
      <c r="E4959" s="12">
        <v>0</v>
      </c>
      <c r="F4959" s="12">
        <v>135</v>
      </c>
      <c r="G4959" s="12">
        <v>0</v>
      </c>
      <c r="H4959" s="12">
        <v>0</v>
      </c>
      <c r="I4959" s="13">
        <v>50</v>
      </c>
      <c r="J4959" s="13">
        <v>50</v>
      </c>
      <c r="K4959" s="13">
        <v>50</v>
      </c>
      <c r="L4959" s="13">
        <v>50</v>
      </c>
      <c r="M4959" s="13">
        <v>0</v>
      </c>
      <c r="N4959" s="14">
        <f>D4959*$D$10</f>
        <v>78</v>
      </c>
      <c r="O4959" s="14">
        <f>E4959*$E$10</f>
        <v>0</v>
      </c>
      <c r="P4959" s="14">
        <f>F4959*$F$10</f>
        <v>405</v>
      </c>
      <c r="Q4959" s="14">
        <f>G4959*$G$10</f>
        <v>0</v>
      </c>
      <c r="R4959" s="14">
        <f>H4959*$H$10</f>
        <v>0</v>
      </c>
      <c r="S4959" s="14">
        <f>(N4959/100)*(I4959*$I$10)+(N4959/100)*(J4959*$J$10)</f>
        <v>0</v>
      </c>
      <c r="T4959" s="14">
        <f>(O4959/100)*(K4959*$J$10)</f>
        <v>0</v>
      </c>
      <c r="U4959" s="14">
        <f>(P4959/100)*(K4959*$K$10)+(P4959/100)*(L4959*$L$10)</f>
        <v>0</v>
      </c>
      <c r="V4959" s="14">
        <f>(Q4959/100)*(L4959*$L$10)</f>
        <v>0</v>
      </c>
      <c r="W4959" s="14">
        <f>(R4959/100)*(K4959*$K$10)+(R4959/100)*(L4959*$L$10)</f>
        <v>0</v>
      </c>
      <c r="X4959" s="14">
        <f t="shared" si="1560"/>
        <v>78</v>
      </c>
      <c r="Y4959" s="14">
        <f t="shared" si="1561"/>
        <v>0</v>
      </c>
      <c r="Z4959" s="14">
        <f t="shared" si="1562"/>
        <v>405</v>
      </c>
      <c r="AA4959" s="14">
        <f t="shared" si="1563"/>
        <v>0</v>
      </c>
      <c r="AB4959" s="14">
        <f t="shared" si="1565"/>
        <v>0</v>
      </c>
      <c r="AC4959" s="15">
        <f t="shared" si="1564"/>
        <v>483</v>
      </c>
      <c r="AD4959" s="48">
        <f>(ROUND(AC4959-AC4952,1)/AC4952)</f>
        <v>-0.49687500000000001</v>
      </c>
    </row>
    <row r="4960" spans="1:30">
      <c r="A4960" s="99" t="s">
        <v>823</v>
      </c>
      <c r="B4960" s="87"/>
      <c r="C4960" s="21" t="s">
        <v>3</v>
      </c>
      <c r="D4960" s="12">
        <v>60</v>
      </c>
      <c r="E4960" s="12">
        <v>0</v>
      </c>
      <c r="F4960" s="12">
        <v>0</v>
      </c>
      <c r="G4960" s="12">
        <v>135</v>
      </c>
      <c r="H4960" s="12">
        <v>0</v>
      </c>
      <c r="I4960" s="13">
        <v>50</v>
      </c>
      <c r="J4960" s="13">
        <v>50</v>
      </c>
      <c r="K4960" s="13">
        <v>0</v>
      </c>
      <c r="L4960" s="13">
        <v>100</v>
      </c>
      <c r="M4960" s="13">
        <v>0</v>
      </c>
      <c r="N4960" s="14">
        <f>D4960*$D$11</f>
        <v>78</v>
      </c>
      <c r="O4960" s="14">
        <f>E4960*$E$11</f>
        <v>0</v>
      </c>
      <c r="P4960" s="14">
        <f>F4960*$F$11</f>
        <v>0</v>
      </c>
      <c r="Q4960" s="14">
        <f>G4960*$G$11</f>
        <v>202.5</v>
      </c>
      <c r="R4960" s="14">
        <f>H4960*$H$11</f>
        <v>0</v>
      </c>
      <c r="S4960" s="14">
        <f>(N4960/100)*(I4960*$I$11)+(N4960/100)*(J4960*$J$11)</f>
        <v>234</v>
      </c>
      <c r="T4960" s="14">
        <f>(O4960/100)*(K4960*$K$11)</f>
        <v>0</v>
      </c>
      <c r="U4960" s="14">
        <f>(P4960/100)*(K4960*$K$11)+(P4960/100)*(L4960*$L$11)</f>
        <v>0</v>
      </c>
      <c r="V4960" s="14">
        <f>(Q4960/100)*(L4960*$L$11)</f>
        <v>607.5</v>
      </c>
      <c r="W4960" s="14">
        <f>(R4960/100)*(K4960*$K$11)+(R4960/100)*(L4960*$L$11)</f>
        <v>0</v>
      </c>
      <c r="X4960" s="14">
        <f t="shared" si="1560"/>
        <v>312</v>
      </c>
      <c r="Y4960" s="14">
        <f t="shared" si="1561"/>
        <v>0</v>
      </c>
      <c r="Z4960" s="14">
        <f t="shared" si="1562"/>
        <v>0</v>
      </c>
      <c r="AA4960" s="14">
        <f t="shared" si="1563"/>
        <v>810</v>
      </c>
      <c r="AB4960" s="14">
        <f t="shared" si="1565"/>
        <v>0</v>
      </c>
      <c r="AC4960" s="15">
        <f t="shared" si="1564"/>
        <v>1122</v>
      </c>
      <c r="AD4960" s="48">
        <f>(ROUND(AC4960-AC4952,1)/AC4952)</f>
        <v>0.16875000000000001</v>
      </c>
    </row>
    <row r="4961" spans="1:30">
      <c r="A4961" s="99" t="s">
        <v>824</v>
      </c>
      <c r="B4961" s="87"/>
      <c r="C4961" s="21" t="s">
        <v>4</v>
      </c>
      <c r="D4961" s="12">
        <v>60</v>
      </c>
      <c r="E4961" s="12">
        <v>0</v>
      </c>
      <c r="F4961" s="12">
        <v>0</v>
      </c>
      <c r="G4961" s="12">
        <v>0</v>
      </c>
      <c r="H4961" s="12">
        <v>135</v>
      </c>
      <c r="I4961" s="13">
        <v>50</v>
      </c>
      <c r="J4961" s="13">
        <v>50</v>
      </c>
      <c r="K4961" s="13">
        <v>50</v>
      </c>
      <c r="L4961" s="13">
        <v>50</v>
      </c>
      <c r="M4961" s="13">
        <v>0</v>
      </c>
      <c r="N4961" s="14">
        <f>D4961*$D$12</f>
        <v>78</v>
      </c>
      <c r="O4961" s="14">
        <f>E4961*$E$12</f>
        <v>0</v>
      </c>
      <c r="P4961" s="14">
        <f>F4961*$F$12</f>
        <v>0</v>
      </c>
      <c r="Q4961" s="14">
        <f>G4961*$G$12</f>
        <v>0</v>
      </c>
      <c r="R4961" s="14">
        <f>H4961*$H$12</f>
        <v>202.5</v>
      </c>
      <c r="S4961" s="14">
        <f>(N4961/100)*(I4961*$I$12)+(N4961/100)*(J4961*$J$12)</f>
        <v>234</v>
      </c>
      <c r="T4961" s="14">
        <f>(O4961/100)*(K4961*$K$12)</f>
        <v>0</v>
      </c>
      <c r="U4961" s="14">
        <f>(P4961/100)*(K4961*$K$12)+(P4961/100)*(L4961*$L$12)</f>
        <v>0</v>
      </c>
      <c r="V4961" s="14">
        <f>(Q4961/100)*(L4961*$L$12)</f>
        <v>0</v>
      </c>
      <c r="W4961" s="14">
        <f>(R4961/100)*(K4961*$K$12)+(R4961/100)*(L4961*$L$12)</f>
        <v>607.5</v>
      </c>
      <c r="X4961" s="14">
        <f t="shared" si="1560"/>
        <v>312</v>
      </c>
      <c r="Y4961" s="14">
        <f t="shared" si="1561"/>
        <v>0</v>
      </c>
      <c r="Z4961" s="14">
        <f t="shared" si="1562"/>
        <v>0</v>
      </c>
      <c r="AA4961" s="14">
        <f t="shared" si="1563"/>
        <v>0</v>
      </c>
      <c r="AB4961" s="14">
        <f t="shared" si="1565"/>
        <v>810</v>
      </c>
      <c r="AC4961" s="15">
        <f t="shared" si="1564"/>
        <v>1122</v>
      </c>
      <c r="AD4961" s="48">
        <f>(ROUND(AC4961-AC4952,1)/AC4952)</f>
        <v>0.16875000000000001</v>
      </c>
    </row>
    <row r="4962" spans="1:30">
      <c r="A4962" s="99" t="s">
        <v>825</v>
      </c>
      <c r="B4962" s="87"/>
      <c r="C4962" s="21" t="s">
        <v>327</v>
      </c>
      <c r="D4962" s="12">
        <v>120</v>
      </c>
      <c r="E4962" s="12">
        <v>0</v>
      </c>
      <c r="F4962" s="12">
        <v>0</v>
      </c>
      <c r="G4962" s="12">
        <v>0</v>
      </c>
      <c r="H4962" s="12">
        <v>0</v>
      </c>
      <c r="I4962" s="13">
        <v>50</v>
      </c>
      <c r="J4962" s="13">
        <v>50</v>
      </c>
      <c r="K4962" s="13">
        <v>0</v>
      </c>
      <c r="L4962" s="13">
        <v>0</v>
      </c>
      <c r="M4962" s="13">
        <v>80</v>
      </c>
      <c r="N4962" s="14">
        <f>D4962*$D$13</f>
        <v>180</v>
      </c>
      <c r="O4962" s="14">
        <f>E4962*$E$13</f>
        <v>0</v>
      </c>
      <c r="P4962" s="14">
        <f>F4962*$F$13</f>
        <v>0</v>
      </c>
      <c r="Q4962" s="14">
        <f>G4962*$G$13</f>
        <v>0</v>
      </c>
      <c r="R4962" s="14">
        <f>H4962*$H$13</f>
        <v>0</v>
      </c>
      <c r="S4962" s="14">
        <f>(N4962/100)*(I4962*$I$13)+(N4962/100)*(J4962*$J$13)+(N4962/100)*(M4962*$M$13)</f>
        <v>972</v>
      </c>
      <c r="T4962" s="14">
        <f>(O4962/100)*(K4962*$K$13)+(O4962/100)*(M4962*$M$13)</f>
        <v>0</v>
      </c>
      <c r="U4962" s="14">
        <f>(P4962/100)*(K4962*$K$13)+(P4962/100)*(L4962*$L$13)+(P4962/100)*(M4962*$M$13)</f>
        <v>0</v>
      </c>
      <c r="V4962" s="14">
        <f>(Q4962/100)*(L4962*$L$13)+(Q4962/100)*(M4962*$M$13)</f>
        <v>0</v>
      </c>
      <c r="W4962" s="14">
        <f>(R4962/100)*(K4962*$K$13)+(R4962/100)*(L4962*$L$13)+(R4962/100)*(M4962*$M$13)</f>
        <v>0</v>
      </c>
      <c r="X4962" s="14">
        <f>N4962+S4962</f>
        <v>1152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0</v>
      </c>
      <c r="AC4962" s="15">
        <f t="shared" si="1564"/>
        <v>1152</v>
      </c>
      <c r="AD4962" s="48">
        <f>(ROUND(AC4962-AC4952,1)/AC4952)</f>
        <v>0.2</v>
      </c>
    </row>
    <row r="4963" spans="1:30">
      <c r="A4963" s="99" t="s">
        <v>826</v>
      </c>
      <c r="B4963" s="87"/>
      <c r="C4963" s="21" t="s">
        <v>328</v>
      </c>
      <c r="D4963" s="12">
        <v>120</v>
      </c>
      <c r="E4963" s="12">
        <v>0</v>
      </c>
      <c r="F4963" s="12">
        <v>0</v>
      </c>
      <c r="G4963" s="12">
        <v>0</v>
      </c>
      <c r="H4963" s="12">
        <v>0</v>
      </c>
      <c r="I4963" s="13">
        <v>50</v>
      </c>
      <c r="J4963" s="13">
        <v>50</v>
      </c>
      <c r="K4963" s="13">
        <v>80</v>
      </c>
      <c r="L4963" s="13">
        <v>0</v>
      </c>
      <c r="M4963" s="13">
        <v>0</v>
      </c>
      <c r="N4963" s="14">
        <f>D4963*$D$14</f>
        <v>180</v>
      </c>
      <c r="O4963" s="14">
        <f>E4963*$E$14</f>
        <v>0</v>
      </c>
      <c r="P4963" s="14">
        <f>F4963*$F$14</f>
        <v>0</v>
      </c>
      <c r="Q4963" s="14">
        <f>G4963*$G$14</f>
        <v>0</v>
      </c>
      <c r="R4963" s="14">
        <f>H4963*$H$14</f>
        <v>0</v>
      </c>
      <c r="S4963" s="14">
        <f>(N4963/100)*(I4963*$I$14)+(N4963/100)*(J4963*$J$14)+(N4963/100)*(K4963*$K$14)</f>
        <v>972</v>
      </c>
      <c r="T4963" s="14">
        <f>(O4963/100)*(K4963*$K$14)</f>
        <v>0</v>
      </c>
      <c r="U4963" s="14">
        <f>(P4963/100)*(K4963*$K$14)+(P4963/100)*(L4963*$L$14)</f>
        <v>0</v>
      </c>
      <c r="V4963" s="14">
        <f>(Q4963/100)*(L4963*$L$14)</f>
        <v>0</v>
      </c>
      <c r="W4963" s="14">
        <f>(R4963/100)*(K4963*$L$14)+(R4963/100)*(L4963*$M$14)</f>
        <v>0</v>
      </c>
      <c r="X4963" s="14">
        <f t="shared" ref="X4963:X4966" si="1566">N4963+S4963</f>
        <v>1152</v>
      </c>
      <c r="Y4963" s="14">
        <f t="shared" si="1561"/>
        <v>0</v>
      </c>
      <c r="Z4963" s="14">
        <f t="shared" si="1562"/>
        <v>0</v>
      </c>
      <c r="AA4963" s="14">
        <f t="shared" si="1563"/>
        <v>0</v>
      </c>
      <c r="AB4963" s="14">
        <f t="shared" si="1565"/>
        <v>0</v>
      </c>
      <c r="AC4963" s="15">
        <f t="shared" si="1564"/>
        <v>1152</v>
      </c>
      <c r="AD4963" s="48">
        <f>(ROUND(AC4963-AC4952,1)/AC4952)</f>
        <v>0.2</v>
      </c>
    </row>
    <row r="4964" spans="1:30">
      <c r="A4964" s="99"/>
      <c r="B4964" s="87"/>
      <c r="C4964" s="21" t="s">
        <v>329</v>
      </c>
      <c r="D4964" s="12">
        <v>120</v>
      </c>
      <c r="E4964" s="12">
        <v>0</v>
      </c>
      <c r="F4964" s="12">
        <v>0</v>
      </c>
      <c r="G4964" s="12">
        <v>0</v>
      </c>
      <c r="H4964" s="12">
        <v>0</v>
      </c>
      <c r="I4964" s="13">
        <v>50</v>
      </c>
      <c r="J4964" s="13">
        <v>50</v>
      </c>
      <c r="K4964" s="13">
        <v>0</v>
      </c>
      <c r="L4964" s="13">
        <v>80</v>
      </c>
      <c r="M4964" s="13">
        <v>0</v>
      </c>
      <c r="N4964" s="14">
        <f>D4964*$D$15</f>
        <v>180</v>
      </c>
      <c r="O4964" s="14">
        <f>E4964*$E$15</f>
        <v>0</v>
      </c>
      <c r="P4964" s="14">
        <f>F4964*$F$15</f>
        <v>0</v>
      </c>
      <c r="Q4964" s="14">
        <f>G4964*$G$15</f>
        <v>0</v>
      </c>
      <c r="R4964" s="14">
        <f>H4964*$H$15</f>
        <v>0</v>
      </c>
      <c r="S4964" s="14">
        <f>(N4964/100)*(I4964*$I$15)+(N4964/100)*(J4964*$J$15)+(N4964/100)*(L4964*$L$15)</f>
        <v>972</v>
      </c>
      <c r="T4964" s="14">
        <f>(O4964/100)*(K4964*$K$15)</f>
        <v>0</v>
      </c>
      <c r="U4964" s="14">
        <f>(P4964/100)*(K4964*$K$15)+(P4964/100)*(L4964*$L$15)</f>
        <v>0</v>
      </c>
      <c r="V4964" s="14">
        <f>(Q4964/100)*(L4964*$L$15)</f>
        <v>0</v>
      </c>
      <c r="W4964" s="14">
        <f>(R4964/100)*(K4964*$K$15)+(R4964/100)*(L4964*$L$15)</f>
        <v>0</v>
      </c>
      <c r="X4964" s="14">
        <f t="shared" si="1566"/>
        <v>1152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1152</v>
      </c>
      <c r="AD4964" s="48">
        <f>(ROUND(AC4964-AC4952,1)/AC4952)</f>
        <v>0.2</v>
      </c>
    </row>
    <row r="4965" spans="1:30">
      <c r="A4965" s="99"/>
      <c r="B4965" s="87"/>
      <c r="C4965" s="21" t="s">
        <v>325</v>
      </c>
      <c r="D4965" s="12">
        <v>120</v>
      </c>
      <c r="E4965" s="12">
        <v>0</v>
      </c>
      <c r="F4965" s="12">
        <v>0</v>
      </c>
      <c r="G4965" s="12">
        <v>0</v>
      </c>
      <c r="H4965" s="12">
        <v>0</v>
      </c>
      <c r="I4965" s="13">
        <v>50</v>
      </c>
      <c r="J4965" s="13">
        <v>80</v>
      </c>
      <c r="K4965" s="13">
        <v>0</v>
      </c>
      <c r="L4965" s="13">
        <v>0</v>
      </c>
      <c r="M4965" s="13">
        <v>0</v>
      </c>
      <c r="N4965" s="14">
        <f>D4965*$D$16</f>
        <v>192</v>
      </c>
      <c r="O4965" s="14">
        <f>E4965*$E$16</f>
        <v>0</v>
      </c>
      <c r="P4965" s="14">
        <f>F4965*$F$16</f>
        <v>0</v>
      </c>
      <c r="Q4965" s="14">
        <f>G4965*$G$16</f>
        <v>0</v>
      </c>
      <c r="R4965" s="14">
        <f>H4965*$H$16</f>
        <v>0</v>
      </c>
      <c r="S4965" s="14">
        <f>(N4965/100)*(I4965*$I$16)+(N4965/100)*(J4965*$J$16)</f>
        <v>787.19999999999993</v>
      </c>
      <c r="T4965" s="14">
        <f>(O4965/100)*(K4965*$K$16)</f>
        <v>0</v>
      </c>
      <c r="U4965" s="14">
        <f>(P4965/100)*(K4965*$K$16)+(P4965/100)*(L4965*$L$16)</f>
        <v>0</v>
      </c>
      <c r="V4965" s="14">
        <f>(Q4965/100)*(L4965*$L$16)</f>
        <v>0</v>
      </c>
      <c r="W4965" s="14">
        <f>(R4965/100)*(K4965*$K$16)+(R4965/100)*(L4965*$L$16)</f>
        <v>0</v>
      </c>
      <c r="X4965" s="14">
        <f t="shared" si="1566"/>
        <v>979.19999999999993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979.2</v>
      </c>
      <c r="AD4965" s="48">
        <f>(ROUND(AC4965-AC4952,1)/AC4952)</f>
        <v>0.02</v>
      </c>
    </row>
    <row r="4966" spans="1:30">
      <c r="A4966" s="99"/>
      <c r="B4966" s="87"/>
      <c r="C4966" s="21" t="s">
        <v>326</v>
      </c>
      <c r="D4966" s="12">
        <v>120</v>
      </c>
      <c r="E4966" s="12">
        <v>0</v>
      </c>
      <c r="F4966" s="12">
        <v>0</v>
      </c>
      <c r="G4966" s="12">
        <v>0</v>
      </c>
      <c r="H4966" s="12">
        <v>0</v>
      </c>
      <c r="I4966" s="13">
        <v>80</v>
      </c>
      <c r="J4966" s="13">
        <v>50</v>
      </c>
      <c r="K4966" s="13">
        <v>0</v>
      </c>
      <c r="L4966" s="13">
        <v>0</v>
      </c>
      <c r="M4966" s="13">
        <v>0</v>
      </c>
      <c r="N4966" s="14">
        <f>D4966*$D$17</f>
        <v>192</v>
      </c>
      <c r="O4966" s="14">
        <f>E4966*$E$17</f>
        <v>0</v>
      </c>
      <c r="P4966" s="14">
        <f>F4966*$F$17</f>
        <v>0</v>
      </c>
      <c r="Q4966" s="14">
        <f>G4966*$G$17</f>
        <v>0</v>
      </c>
      <c r="R4966" s="14">
        <f>H4966*$H$17</f>
        <v>0</v>
      </c>
      <c r="S4966" s="14">
        <f>(N4966/100)*(I4966*$I$17)+(N4966/100)*(J4966*$J$17)</f>
        <v>787.19999999999993</v>
      </c>
      <c r="T4966" s="14">
        <f>(O4966/100)*(K4966*$K$17)</f>
        <v>0</v>
      </c>
      <c r="U4966" s="14">
        <f>(P4966/100)*(K4966*$K$17)+(P4966/100)*(L4966*$L$17)</f>
        <v>0</v>
      </c>
      <c r="V4966" s="14">
        <f>(Q4966/100)*(L4966*$L$17)</f>
        <v>0</v>
      </c>
      <c r="W4966" s="14">
        <f>(R4966/100)*(K4966*$K$17)+(R4966/100)*(L4966*$L$17)</f>
        <v>0</v>
      </c>
      <c r="X4966" s="14">
        <f t="shared" si="1566"/>
        <v>979.19999999999993</v>
      </c>
      <c r="Y4966" s="14">
        <f t="shared" si="1561"/>
        <v>0</v>
      </c>
      <c r="Z4966" s="14">
        <f t="shared" si="1562"/>
        <v>0</v>
      </c>
      <c r="AA4966" s="14">
        <f t="shared" si="1563"/>
        <v>0</v>
      </c>
      <c r="AB4966" s="14">
        <f t="shared" si="1565"/>
        <v>0</v>
      </c>
      <c r="AC4966" s="15">
        <f t="shared" si="1564"/>
        <v>979.2</v>
      </c>
      <c r="AD4966" s="48">
        <f>(ROUND(AC4966-AC4952,1)/AC4952)</f>
        <v>0.02</v>
      </c>
    </row>
    <row r="4967" spans="1:30">
      <c r="A4967" s="107"/>
      <c r="B4967" s="152" t="s">
        <v>828</v>
      </c>
      <c r="C4967" s="156"/>
      <c r="D4967" s="156"/>
      <c r="E4967" s="156"/>
      <c r="F4967" s="156"/>
      <c r="G4967" s="156"/>
      <c r="H4967" s="156"/>
      <c r="I4967" s="156"/>
      <c r="J4967" s="156"/>
      <c r="K4967" s="156"/>
      <c r="L4967" s="156"/>
      <c r="M4967" s="156"/>
      <c r="N4967" s="156"/>
      <c r="O4967" s="156"/>
      <c r="P4967" s="156"/>
      <c r="Q4967" s="156"/>
      <c r="R4967" s="156"/>
      <c r="S4967" s="156"/>
      <c r="T4967" s="156"/>
      <c r="U4967" s="156"/>
      <c r="V4967" s="156"/>
      <c r="W4967" s="156"/>
      <c r="X4967" s="156"/>
      <c r="Y4967" s="156"/>
      <c r="Z4967" s="156"/>
      <c r="AA4967" s="156"/>
      <c r="AB4967" s="156"/>
      <c r="AC4967" s="110">
        <v>500</v>
      </c>
      <c r="AD4967" s="110"/>
    </row>
    <row r="4968" spans="1:30">
      <c r="A4968" s="106" t="s">
        <v>0</v>
      </c>
      <c r="B4968" s="87" t="s">
        <v>829</v>
      </c>
      <c r="C4968" s="21" t="s">
        <v>243</v>
      </c>
      <c r="D4968" s="12">
        <v>70</v>
      </c>
      <c r="E4968" s="12">
        <v>0</v>
      </c>
      <c r="F4968" s="12">
        <v>50</v>
      </c>
      <c r="G4968" s="12">
        <v>0</v>
      </c>
      <c r="H4968" s="12">
        <v>0</v>
      </c>
      <c r="I4968" s="13">
        <v>45</v>
      </c>
      <c r="J4968" s="13">
        <v>20</v>
      </c>
      <c r="K4968" s="13">
        <v>20</v>
      </c>
      <c r="L4968" s="13">
        <v>20</v>
      </c>
      <c r="M4968" s="13">
        <v>0</v>
      </c>
      <c r="N4968" s="14">
        <f>D4968*$D$3</f>
        <v>140</v>
      </c>
      <c r="O4968" s="14">
        <f>E4968*$E$3</f>
        <v>0</v>
      </c>
      <c r="P4968" s="14">
        <f>F4968*$F$3</f>
        <v>100</v>
      </c>
      <c r="Q4968" s="14">
        <f>G4968*$G$3</f>
        <v>0</v>
      </c>
      <c r="R4968" s="14">
        <f>H4968*$H$3</f>
        <v>0</v>
      </c>
      <c r="S4968" s="14">
        <f>(N4968/100)*(I4968*$I$3)+(N4968/100)*(J4968*$J$3)</f>
        <v>273</v>
      </c>
      <c r="T4968" s="14">
        <f>(O4968/100)*(K4968*$K$3)</f>
        <v>0</v>
      </c>
      <c r="U4968" s="14">
        <f>(P4968/100)*(K4968*$K$3)+(P4968/100)*(L4968*$L$3)</f>
        <v>120</v>
      </c>
      <c r="V4968" s="14">
        <f>(Q4968/100)*(L4968*$L$3)</f>
        <v>0</v>
      </c>
      <c r="W4968" s="14">
        <f>(R4968/100)*(K4968*$K$3)+(R4968/100)*(L4968*$L$3)</f>
        <v>0</v>
      </c>
      <c r="X4968" s="14">
        <f t="shared" ref="X4968:X4982" si="1567">N4968+S4968</f>
        <v>413</v>
      </c>
      <c r="Y4968" s="14">
        <f t="shared" ref="Y4968:Y4982" si="1568">O4968+T4968</f>
        <v>0</v>
      </c>
      <c r="Z4968" s="14">
        <f t="shared" ref="Z4968:Z4982" si="1569">P4968+U4968</f>
        <v>220</v>
      </c>
      <c r="AA4968" s="14">
        <f t="shared" ref="AA4968:AA4982" si="1570">Q4968+V4968</f>
        <v>0</v>
      </c>
      <c r="AB4968" s="14">
        <f>R4968+W4968</f>
        <v>0</v>
      </c>
      <c r="AC4968" s="15">
        <f>ROUND(X4968+Y4968+Z4968+AA4968+AB4968,1)</f>
        <v>633</v>
      </c>
      <c r="AD4968" s="48">
        <v>0</v>
      </c>
    </row>
    <row r="4969" spans="1:30">
      <c r="A4969" s="99" t="s">
        <v>793</v>
      </c>
      <c r="B4969" s="87">
        <v>0</v>
      </c>
      <c r="C4969" s="21" t="s">
        <v>324</v>
      </c>
      <c r="D4969" s="12">
        <v>70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112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450.80000000000007</v>
      </c>
      <c r="T4969" s="14">
        <f>(O4969/100)*(K4969*$K$4)</f>
        <v>0</v>
      </c>
      <c r="U4969" s="14">
        <f>(P4969/100)*(K4969*$K$4)+(P4969/100)*(L4969*$L$4)</f>
        <v>96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7"/>
        <v>562.80000000000007</v>
      </c>
      <c r="Y4969" s="14">
        <f t="shared" si="1568"/>
        <v>0</v>
      </c>
      <c r="Z4969" s="14">
        <f t="shared" si="1569"/>
        <v>176</v>
      </c>
      <c r="AA4969" s="14">
        <f t="shared" si="1570"/>
        <v>0</v>
      </c>
      <c r="AB4969" s="14">
        <f>R4969+W4969</f>
        <v>0</v>
      </c>
      <c r="AC4969" s="15">
        <f>ROUND(X4969+Y4969+Z4969+AA4969+AB4969,1)</f>
        <v>738.8</v>
      </c>
      <c r="AD4969" s="48">
        <f>(ROUND(AC4969-AC4968,1)/AC4968)</f>
        <v>0.16714060031595576</v>
      </c>
    </row>
    <row r="4970" spans="1:30">
      <c r="A4970" s="99" t="s">
        <v>794</v>
      </c>
      <c r="B4970" s="87">
        <v>0</v>
      </c>
      <c r="C4970" s="21" t="s">
        <v>827</v>
      </c>
      <c r="D4970" s="12">
        <v>70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140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254.79999999999995</v>
      </c>
      <c r="T4970" s="14">
        <f>(O4970/100)*(K4970*$K$5)</f>
        <v>0</v>
      </c>
      <c r="U4970" s="14">
        <f>(P4970/100)*(K4970*$K$5)+(P4970/100)*(L4970*$L$5)</f>
        <v>112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7"/>
        <v>394.79999999999995</v>
      </c>
      <c r="Y4970" s="14">
        <f t="shared" si="1568"/>
        <v>0</v>
      </c>
      <c r="Z4970" s="14">
        <f t="shared" si="1569"/>
        <v>212</v>
      </c>
      <c r="AA4970" s="14">
        <f t="shared" si="1570"/>
        <v>0</v>
      </c>
      <c r="AB4970" s="14">
        <f>R4970+W4970</f>
        <v>0</v>
      </c>
      <c r="AC4970" s="15">
        <f t="shared" ref="AC4970:AC4982" si="1571">ROUND(X4970+Y4970+Z4970+AA4970+AB4970,1)</f>
        <v>606.79999999999995</v>
      </c>
      <c r="AD4970" s="48">
        <f>(ROUND(AC4970-AC4968,1)/AC4968)</f>
        <v>-4.1390205371248025E-2</v>
      </c>
    </row>
    <row r="4971" spans="1:30">
      <c r="A4971" s="99" t="s">
        <v>795</v>
      </c>
      <c r="B4971" s="87">
        <v>0</v>
      </c>
      <c r="C4971" s="21" t="s">
        <v>337</v>
      </c>
      <c r="D4971" s="12">
        <v>70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140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254.79999999999995</v>
      </c>
      <c r="T4971" s="14">
        <f>(O4971/100)*(K4971*$K$6)</f>
        <v>0</v>
      </c>
      <c r="U4971" s="14">
        <f>(P4971/100)*(K4971*$K$6)+(P4971/100)*(L4971*$L$6)</f>
        <v>112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7"/>
        <v>394.79999999999995</v>
      </c>
      <c r="Y4971" s="14">
        <f t="shared" si="1568"/>
        <v>0</v>
      </c>
      <c r="Z4971" s="14">
        <f t="shared" si="1569"/>
        <v>212</v>
      </c>
      <c r="AA4971" s="14">
        <f t="shared" si="1570"/>
        <v>0</v>
      </c>
      <c r="AB4971" s="14">
        <f t="shared" ref="AB4971:AB4982" si="1572">R4971+W4971</f>
        <v>0</v>
      </c>
      <c r="AC4971" s="15">
        <f t="shared" si="1571"/>
        <v>606.79999999999995</v>
      </c>
      <c r="AD4971" s="48">
        <f>(ROUND(AC4971-AC4968,1)/AC4968)</f>
        <v>-4.1390205371248025E-2</v>
      </c>
    </row>
    <row r="4972" spans="1:30">
      <c r="A4972" s="99" t="s">
        <v>796</v>
      </c>
      <c r="B4972" s="87">
        <v>0</v>
      </c>
      <c r="C4972" s="21" t="s">
        <v>338</v>
      </c>
      <c r="D4972" s="12">
        <v>70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140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254.79999999999995</v>
      </c>
      <c r="T4972" s="14">
        <f>(O4972/100)*(K4972*$K$7)</f>
        <v>0</v>
      </c>
      <c r="U4972" s="14">
        <f>(P4972/100)*(K4972*$K$7)+(P4972/100)*(L4972*$L$7)</f>
        <v>112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7"/>
        <v>394.79999999999995</v>
      </c>
      <c r="Y4972" s="14">
        <f t="shared" si="1568"/>
        <v>0</v>
      </c>
      <c r="Z4972" s="14">
        <f t="shared" si="1569"/>
        <v>212</v>
      </c>
      <c r="AA4972" s="14">
        <f t="shared" si="1570"/>
        <v>0</v>
      </c>
      <c r="AB4972" s="14">
        <f t="shared" si="1572"/>
        <v>0</v>
      </c>
      <c r="AC4972" s="15">
        <f t="shared" si="1571"/>
        <v>606.79999999999995</v>
      </c>
      <c r="AD4972" s="48">
        <f>(ROUND(AC4972-AC4968,1)/AC4968)</f>
        <v>-4.1390205371248025E-2</v>
      </c>
    </row>
    <row r="4973" spans="1:30">
      <c r="A4973" s="99" t="s">
        <v>646</v>
      </c>
      <c r="B4973" s="87"/>
      <c r="C4973" s="21" t="s">
        <v>339</v>
      </c>
      <c r="D4973" s="12">
        <v>70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140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254.79999999999995</v>
      </c>
      <c r="T4973" s="14">
        <f>(O4973/100)*(K4973*$K$8)</f>
        <v>0</v>
      </c>
      <c r="U4973" s="14">
        <f>(P4973/100)*(K4973*$K$8)+(P4973/100)*(L4973*$L$8)</f>
        <v>112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7"/>
        <v>394.79999999999995</v>
      </c>
      <c r="Y4973" s="14">
        <f t="shared" si="1568"/>
        <v>0</v>
      </c>
      <c r="Z4973" s="14">
        <f t="shared" si="1569"/>
        <v>212</v>
      </c>
      <c r="AA4973" s="14">
        <f t="shared" si="1570"/>
        <v>0</v>
      </c>
      <c r="AB4973" s="14">
        <f t="shared" si="1572"/>
        <v>0</v>
      </c>
      <c r="AC4973" s="15">
        <f t="shared" si="1571"/>
        <v>606.79999999999995</v>
      </c>
      <c r="AD4973" s="48">
        <f>(ROUND(AC4973-AC4968,1)/AC4968)</f>
        <v>-4.1390205371248025E-2</v>
      </c>
    </row>
    <row r="4974" spans="1:30">
      <c r="A4974" s="99" t="s">
        <v>587</v>
      </c>
      <c r="B4974" s="87"/>
      <c r="C4974" s="21" t="s">
        <v>1</v>
      </c>
      <c r="D4974" s="12">
        <v>35</v>
      </c>
      <c r="E4974" s="12">
        <v>125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45.5</v>
      </c>
      <c r="O4974" s="14">
        <f>E4974*$E$9</f>
        <v>187.5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88.725000000000009</v>
      </c>
      <c r="T4974" s="14">
        <f>(O4974/100)*(K4974*$K$9)</f>
        <v>450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7"/>
        <v>134.22500000000002</v>
      </c>
      <c r="Y4974" s="14">
        <f t="shared" si="1568"/>
        <v>637.5</v>
      </c>
      <c r="Z4974" s="14">
        <f t="shared" si="1569"/>
        <v>0</v>
      </c>
      <c r="AA4974" s="14">
        <f t="shared" si="1570"/>
        <v>0</v>
      </c>
      <c r="AB4974" s="14">
        <f t="shared" si="1572"/>
        <v>0</v>
      </c>
      <c r="AC4974" s="15">
        <f t="shared" si="1571"/>
        <v>771.7</v>
      </c>
      <c r="AD4974" s="48">
        <f>(ROUND(AC4974-AC4968,1)/AC4968)</f>
        <v>0.21911532385466034</v>
      </c>
    </row>
    <row r="4975" spans="1:30">
      <c r="A4975" s="99" t="s">
        <v>822</v>
      </c>
      <c r="B4975" s="87"/>
      <c r="C4975" s="21" t="s">
        <v>2</v>
      </c>
      <c r="D4975" s="12">
        <v>35</v>
      </c>
      <c r="E4975" s="12">
        <v>0</v>
      </c>
      <c r="F4975" s="12">
        <v>125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45.5</v>
      </c>
      <c r="O4975" s="14">
        <f>E4975*$E$10</f>
        <v>0</v>
      </c>
      <c r="P4975" s="14">
        <f>F4975*$F$10</f>
        <v>375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0</v>
      </c>
      <c r="T4975" s="14">
        <f>(O4975/100)*(K4975*$J$10)</f>
        <v>0</v>
      </c>
      <c r="U4975" s="14">
        <f>(P4975/100)*(K4975*$K$10)+(P4975/100)*(L4975*$L$10)</f>
        <v>0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7"/>
        <v>45.5</v>
      </c>
      <c r="Y4975" s="14">
        <f t="shared" si="1568"/>
        <v>0</v>
      </c>
      <c r="Z4975" s="14">
        <f t="shared" si="1569"/>
        <v>375</v>
      </c>
      <c r="AA4975" s="14">
        <f t="shared" si="1570"/>
        <v>0</v>
      </c>
      <c r="AB4975" s="14">
        <f t="shared" si="1572"/>
        <v>0</v>
      </c>
      <c r="AC4975" s="15">
        <f t="shared" si="1571"/>
        <v>420.5</v>
      </c>
      <c r="AD4975" s="48">
        <f>(ROUND(AC4975-AC4968,1)/AC4968)</f>
        <v>-0.33570300157977884</v>
      </c>
    </row>
    <row r="4976" spans="1:30">
      <c r="A4976" s="99" t="s">
        <v>823</v>
      </c>
      <c r="B4976" s="87"/>
      <c r="C4976" s="21" t="s">
        <v>3</v>
      </c>
      <c r="D4976" s="12">
        <v>35</v>
      </c>
      <c r="E4976" s="12">
        <v>0</v>
      </c>
      <c r="F4976" s="12">
        <v>0</v>
      </c>
      <c r="G4976" s="12">
        <v>125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45.5</v>
      </c>
      <c r="O4976" s="14">
        <f>E4976*$E$11</f>
        <v>0</v>
      </c>
      <c r="P4976" s="14">
        <f>F4976*$F$11</f>
        <v>0</v>
      </c>
      <c r="Q4976" s="14">
        <f>G4976*$G$11</f>
        <v>187.5</v>
      </c>
      <c r="R4976" s="14">
        <f>H4976*$H$11</f>
        <v>0</v>
      </c>
      <c r="S4976" s="14">
        <f>(N4976/100)*(I4976*$I$11)+(N4976/100)*(J4976*$J$11)</f>
        <v>88.725000000000009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450</v>
      </c>
      <c r="W4976" s="14">
        <f>(R4976/100)*(K4976*$K$11)+(R4976/100)*(L4976*$L$11)</f>
        <v>0</v>
      </c>
      <c r="X4976" s="14">
        <f t="shared" si="1567"/>
        <v>134.22500000000002</v>
      </c>
      <c r="Y4976" s="14">
        <f t="shared" si="1568"/>
        <v>0</v>
      </c>
      <c r="Z4976" s="14">
        <f t="shared" si="1569"/>
        <v>0</v>
      </c>
      <c r="AA4976" s="14">
        <f t="shared" si="1570"/>
        <v>637.5</v>
      </c>
      <c r="AB4976" s="14">
        <f t="shared" si="1572"/>
        <v>0</v>
      </c>
      <c r="AC4976" s="15">
        <f t="shared" si="1571"/>
        <v>771.7</v>
      </c>
      <c r="AD4976" s="48">
        <f>(ROUND(AC4976-AC4968,1)/AC4968)</f>
        <v>0.21911532385466034</v>
      </c>
    </row>
    <row r="4977" spans="1:30" ht="14.25" customHeight="1">
      <c r="A4977" s="99" t="s">
        <v>824</v>
      </c>
      <c r="B4977" s="87"/>
      <c r="C4977" s="21" t="s">
        <v>4</v>
      </c>
      <c r="D4977" s="12">
        <v>35</v>
      </c>
      <c r="E4977" s="12">
        <v>0</v>
      </c>
      <c r="F4977" s="12">
        <v>0</v>
      </c>
      <c r="G4977" s="12">
        <v>0</v>
      </c>
      <c r="H4977" s="12">
        <v>125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45.5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187.5</v>
      </c>
      <c r="S4977" s="14">
        <f>(N4977/100)*(I4977*$I$12)+(N4977/100)*(J4977*$J$12)</f>
        <v>88.725000000000009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450</v>
      </c>
      <c r="X4977" s="14">
        <f t="shared" si="1567"/>
        <v>134.22500000000002</v>
      </c>
      <c r="Y4977" s="14">
        <f t="shared" si="1568"/>
        <v>0</v>
      </c>
      <c r="Z4977" s="14">
        <f t="shared" si="1569"/>
        <v>0</v>
      </c>
      <c r="AA4977" s="14">
        <f t="shared" si="1570"/>
        <v>0</v>
      </c>
      <c r="AB4977" s="14">
        <f t="shared" si="1572"/>
        <v>637.5</v>
      </c>
      <c r="AC4977" s="15">
        <f t="shared" si="1571"/>
        <v>771.7</v>
      </c>
      <c r="AD4977" s="48">
        <f>(ROUND(AC4977-AC4968,1)/AC4968)</f>
        <v>0.21911532385466034</v>
      </c>
    </row>
    <row r="4978" spans="1:30">
      <c r="A4978" s="99" t="s">
        <v>825</v>
      </c>
      <c r="B4978" s="87"/>
      <c r="C4978" s="21" t="s">
        <v>327</v>
      </c>
      <c r="D4978" s="12">
        <v>70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105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387.45000000000005</v>
      </c>
      <c r="T4978" s="14">
        <f>(O4978/100)*(K4978*$K$13)+(O4978/100)*(M4978*$M$13)</f>
        <v>0</v>
      </c>
      <c r="U4978" s="14">
        <f>(P4978/100)*(K4978*$K$13)+(P4978/100)*(L4978*$L$13)+(P4978/100)*(M4978*$M$13)</f>
        <v>220.5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492.45000000000005</v>
      </c>
      <c r="Y4978" s="14">
        <f t="shared" si="1568"/>
        <v>0</v>
      </c>
      <c r="Z4978" s="14">
        <f t="shared" si="1569"/>
        <v>295.5</v>
      </c>
      <c r="AA4978" s="14">
        <f t="shared" si="1570"/>
        <v>0</v>
      </c>
      <c r="AB4978" s="14">
        <f t="shared" si="1572"/>
        <v>0</v>
      </c>
      <c r="AC4978" s="15">
        <f t="shared" si="1571"/>
        <v>788</v>
      </c>
      <c r="AD4978" s="48">
        <f>(ROUND(AC4978-AC4968,1)/AC4968)</f>
        <v>0.24486571879936808</v>
      </c>
    </row>
    <row r="4979" spans="1:30">
      <c r="A4979" s="99" t="s">
        <v>826</v>
      </c>
      <c r="B4979" s="87"/>
      <c r="C4979" s="21" t="s">
        <v>328</v>
      </c>
      <c r="D4979" s="12">
        <v>106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159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643.95000000000005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7"/>
        <v>802.95</v>
      </c>
      <c r="Y4979" s="14">
        <f t="shared" si="1568"/>
        <v>0</v>
      </c>
      <c r="Z4979" s="14">
        <f t="shared" si="1569"/>
        <v>0</v>
      </c>
      <c r="AA4979" s="14">
        <f t="shared" si="1570"/>
        <v>0</v>
      </c>
      <c r="AB4979" s="14">
        <f t="shared" si="1572"/>
        <v>0</v>
      </c>
      <c r="AC4979" s="15">
        <f t="shared" si="1571"/>
        <v>803</v>
      </c>
      <c r="AD4979" s="48">
        <f>(ROUND(AC4979-AC4968,1)/AC4968)</f>
        <v>0.26856240126382308</v>
      </c>
    </row>
    <row r="4980" spans="1:30">
      <c r="A4980" s="99"/>
      <c r="B4980" s="87"/>
      <c r="C4980" s="21" t="s">
        <v>329</v>
      </c>
      <c r="D4980" s="12">
        <v>106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159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643.95000000000005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7"/>
        <v>802.95</v>
      </c>
      <c r="Y4980" s="14">
        <f t="shared" si="1568"/>
        <v>0</v>
      </c>
      <c r="Z4980" s="14">
        <f t="shared" si="1569"/>
        <v>0</v>
      </c>
      <c r="AA4980" s="14">
        <f t="shared" si="1570"/>
        <v>0</v>
      </c>
      <c r="AB4980" s="14">
        <f t="shared" si="1572"/>
        <v>0</v>
      </c>
      <c r="AC4980" s="15">
        <f t="shared" si="1571"/>
        <v>803</v>
      </c>
      <c r="AD4980" s="48">
        <f>(ROUND(AC4980-AC4968,1)/AC4968)</f>
        <v>0.26856240126382308</v>
      </c>
    </row>
    <row r="4981" spans="1:30">
      <c r="A4981" s="99"/>
      <c r="B4981" s="87"/>
      <c r="C4981" s="21" t="s">
        <v>325</v>
      </c>
      <c r="D4981" s="12">
        <v>70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112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378</v>
      </c>
      <c r="T4981" s="14">
        <f>(O4981/100)*(K4981*$K$16)</f>
        <v>0</v>
      </c>
      <c r="U4981" s="14">
        <f>(P4981/100)*(K4981*$K$16)+(P4981/100)*(L4981*$L$16)</f>
        <v>96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7"/>
        <v>490</v>
      </c>
      <c r="Y4981" s="14">
        <f t="shared" si="1568"/>
        <v>0</v>
      </c>
      <c r="Z4981" s="14">
        <f t="shared" si="1569"/>
        <v>176</v>
      </c>
      <c r="AA4981" s="14">
        <f t="shared" si="1570"/>
        <v>0</v>
      </c>
      <c r="AB4981" s="14">
        <f t="shared" si="1572"/>
        <v>0</v>
      </c>
      <c r="AC4981" s="15">
        <f t="shared" si="1571"/>
        <v>666</v>
      </c>
      <c r="AD4981" s="48">
        <f>(ROUND(AC4981-AC4968,1)/AC4968)</f>
        <v>5.2132701421800945E-2</v>
      </c>
    </row>
    <row r="4982" spans="1:30">
      <c r="A4982" s="99"/>
      <c r="B4982" s="87"/>
      <c r="C4982" s="21" t="s">
        <v>326</v>
      </c>
      <c r="D4982" s="12">
        <v>70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112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476</v>
      </c>
      <c r="T4982" s="14">
        <f>(O4982/100)*(K4982*$K$17)</f>
        <v>0</v>
      </c>
      <c r="U4982" s="14">
        <f>(P4982/100)*(K4982*$K$17)+(P4982/100)*(L4982*$L$17)</f>
        <v>96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7"/>
        <v>588</v>
      </c>
      <c r="Y4982" s="14">
        <f t="shared" si="1568"/>
        <v>0</v>
      </c>
      <c r="Z4982" s="14">
        <f t="shared" si="1569"/>
        <v>176</v>
      </c>
      <c r="AA4982" s="14">
        <f t="shared" si="1570"/>
        <v>0</v>
      </c>
      <c r="AB4982" s="14">
        <f t="shared" si="1572"/>
        <v>0</v>
      </c>
      <c r="AC4982" s="15">
        <f t="shared" si="1571"/>
        <v>764</v>
      </c>
      <c r="AD4982" s="48">
        <f>(ROUND(AC4982-AC4968,1)/AC4968)</f>
        <v>0.20695102685624012</v>
      </c>
    </row>
    <row r="4983" spans="1:30">
      <c r="A4983" s="106" t="s">
        <v>0</v>
      </c>
      <c r="B4983" s="116" t="s">
        <v>830</v>
      </c>
      <c r="C4983" s="50" t="s">
        <v>243</v>
      </c>
      <c r="D4983" s="11">
        <v>75</v>
      </c>
      <c r="E4983" s="11">
        <v>0</v>
      </c>
      <c r="F4983" s="11">
        <v>50</v>
      </c>
      <c r="G4983" s="11">
        <v>0</v>
      </c>
      <c r="H4983" s="11">
        <v>0</v>
      </c>
      <c r="I4983" s="51">
        <v>45</v>
      </c>
      <c r="J4983" s="51">
        <v>20</v>
      </c>
      <c r="K4983" s="51">
        <v>20</v>
      </c>
      <c r="L4983" s="51">
        <v>20</v>
      </c>
      <c r="M4983" s="51">
        <v>0</v>
      </c>
      <c r="N4983" s="52">
        <f>D4983*$D$3</f>
        <v>150</v>
      </c>
      <c r="O4983" s="52">
        <f>E4983*$E$3</f>
        <v>0</v>
      </c>
      <c r="P4983" s="52">
        <f>F4983*$F$3</f>
        <v>100</v>
      </c>
      <c r="Q4983" s="52">
        <f>G4983*$G$3</f>
        <v>0</v>
      </c>
      <c r="R4983" s="52">
        <f>H4983*$H$3</f>
        <v>0</v>
      </c>
      <c r="S4983" s="52">
        <f>(N4983/100)*(I4983*$I$3)+(N4983/100)*(J4983*$J$3)</f>
        <v>292.5</v>
      </c>
      <c r="T4983" s="52">
        <f>(O4983/100)*(K4983*$K$3)</f>
        <v>0</v>
      </c>
      <c r="U4983" s="52">
        <f>(P4983/100)*(K4983*$K$3)+(P4983/100)*(L4983*$L$3)</f>
        <v>120</v>
      </c>
      <c r="V4983" s="52">
        <f>(Q4983/100)*(L4983*$L$3)</f>
        <v>0</v>
      </c>
      <c r="W4983" s="52">
        <f>(R4983/100)*(K4983*$K$3)+(R4983/100)*(L4983*$L$3)</f>
        <v>0</v>
      </c>
      <c r="X4983" s="52">
        <f t="shared" ref="X4983:X4997" si="1573">N4983+S4983</f>
        <v>442.5</v>
      </c>
      <c r="Y4983" s="52">
        <f t="shared" ref="Y4983:Y4997" si="1574">O4983+T4983</f>
        <v>0</v>
      </c>
      <c r="Z4983" s="52">
        <f t="shared" ref="Z4983:Z4997" si="1575">P4983+U4983</f>
        <v>220</v>
      </c>
      <c r="AA4983" s="52">
        <f t="shared" ref="AA4983:AA4997" si="1576">Q4983+V4983</f>
        <v>0</v>
      </c>
      <c r="AB4983" s="52">
        <f>R4983+W4983</f>
        <v>0</v>
      </c>
      <c r="AC4983" s="53">
        <f>ROUND(X4983+Y4983+Z4983+AA4983+AB4983,1)</f>
        <v>662.5</v>
      </c>
      <c r="AD4983" s="117">
        <v>0</v>
      </c>
    </row>
    <row r="4984" spans="1:30">
      <c r="A4984" s="99" t="s">
        <v>793</v>
      </c>
      <c r="B4984" s="87">
        <v>15</v>
      </c>
      <c r="C4984" s="21" t="s">
        <v>324</v>
      </c>
      <c r="D4984" s="12">
        <v>75</v>
      </c>
      <c r="E4984" s="12">
        <v>0</v>
      </c>
      <c r="F4984" s="12">
        <v>50</v>
      </c>
      <c r="G4984" s="12">
        <v>0</v>
      </c>
      <c r="H4984" s="12">
        <v>0</v>
      </c>
      <c r="I4984" s="13">
        <v>65</v>
      </c>
      <c r="J4984" s="13">
        <v>50</v>
      </c>
      <c r="K4984" s="13">
        <v>20</v>
      </c>
      <c r="L4984" s="13">
        <v>20</v>
      </c>
      <c r="M4984" s="13">
        <v>0</v>
      </c>
      <c r="N4984" s="14">
        <f>D4984*$D$4</f>
        <v>120</v>
      </c>
      <c r="O4984" s="14">
        <f>E4984*$E$4</f>
        <v>0</v>
      </c>
      <c r="P4984" s="14">
        <f>F4984*$F$4</f>
        <v>80</v>
      </c>
      <c r="Q4984" s="14">
        <f>G4984*$G$4</f>
        <v>0</v>
      </c>
      <c r="R4984" s="14">
        <f>H4984*$H$4</f>
        <v>0</v>
      </c>
      <c r="S4984" s="14">
        <f>(N4984/100)*(I4984*$I$4)+(N4984/100)*(J4984*$J$4)</f>
        <v>483</v>
      </c>
      <c r="T4984" s="14">
        <f>(O4984/100)*(K4984*$K$4)</f>
        <v>0</v>
      </c>
      <c r="U4984" s="14">
        <f>(P4984/100)*(K4984*$K$4)+(P4984/100)*(L4984*$L$4)</f>
        <v>96</v>
      </c>
      <c r="V4984" s="14">
        <f>(Q4984/100)*(L4984*$L$4)</f>
        <v>0</v>
      </c>
      <c r="W4984" s="14">
        <f>(R4984/100)*(K4984*$K$4)+(R4984/100)*(L4984*$L$4)</f>
        <v>0</v>
      </c>
      <c r="X4984" s="14">
        <f t="shared" si="1573"/>
        <v>603</v>
      </c>
      <c r="Y4984" s="14">
        <f t="shared" si="1574"/>
        <v>0</v>
      </c>
      <c r="Z4984" s="14">
        <f t="shared" si="1575"/>
        <v>176</v>
      </c>
      <c r="AA4984" s="14">
        <f t="shared" si="1576"/>
        <v>0</v>
      </c>
      <c r="AB4984" s="14">
        <f>R4984+W4984</f>
        <v>0</v>
      </c>
      <c r="AC4984" s="15">
        <f>ROUND(X4984+Y4984+Z4984+AA4984+AB4984,1)</f>
        <v>779</v>
      </c>
      <c r="AD4984" s="48">
        <f>(ROUND(AC4984-AC4983,1)/AC4983)</f>
        <v>0.17584905660377359</v>
      </c>
    </row>
    <row r="4985" spans="1:30">
      <c r="A4985" s="99" t="s">
        <v>794</v>
      </c>
      <c r="B4985" s="87">
        <v>15</v>
      </c>
      <c r="C4985" s="21" t="s">
        <v>827</v>
      </c>
      <c r="D4985" s="12">
        <v>75</v>
      </c>
      <c r="E4985" s="12">
        <v>0</v>
      </c>
      <c r="F4985" s="12">
        <v>50</v>
      </c>
      <c r="G4985" s="12">
        <v>0</v>
      </c>
      <c r="H4985" s="12">
        <v>0</v>
      </c>
      <c r="I4985" s="13">
        <v>45</v>
      </c>
      <c r="J4985" s="13">
        <v>20</v>
      </c>
      <c r="K4985" s="13">
        <v>20</v>
      </c>
      <c r="L4985" s="13">
        <v>20</v>
      </c>
      <c r="M4985" s="13">
        <v>0</v>
      </c>
      <c r="N4985" s="14">
        <f>D4985*$D$5</f>
        <v>150</v>
      </c>
      <c r="O4985" s="14">
        <f>E4985*$E$5</f>
        <v>0</v>
      </c>
      <c r="P4985" s="14">
        <f>F4985*$F$5</f>
        <v>100</v>
      </c>
      <c r="Q4985" s="14">
        <f>G4985*$G$5</f>
        <v>0</v>
      </c>
      <c r="R4985" s="14">
        <f>H4985*$H$5</f>
        <v>0</v>
      </c>
      <c r="S4985" s="14">
        <f>(N4985/100)*(I4985*$I$5)+(N4985/100)*(J4985*$J$5)</f>
        <v>273</v>
      </c>
      <c r="T4985" s="14">
        <f>(O4985/100)*(K4985*$K$5)</f>
        <v>0</v>
      </c>
      <c r="U4985" s="14">
        <f>(P4985/100)*(K4985*$K$5)+(P4985/100)*(L4985*$L$5)</f>
        <v>112</v>
      </c>
      <c r="V4985" s="14">
        <f>(Q4985/100)*(L4985*$L$5)</f>
        <v>0</v>
      </c>
      <c r="W4985" s="14">
        <f>(R4985/100)*(K4985*$K$5)+(R4985/100)*(L4985*$L$5)</f>
        <v>0</v>
      </c>
      <c r="X4985" s="14">
        <f t="shared" si="1573"/>
        <v>423</v>
      </c>
      <c r="Y4985" s="14">
        <f t="shared" si="1574"/>
        <v>0</v>
      </c>
      <c r="Z4985" s="14">
        <f t="shared" si="1575"/>
        <v>212</v>
      </c>
      <c r="AA4985" s="14">
        <f t="shared" si="1576"/>
        <v>0</v>
      </c>
      <c r="AB4985" s="14">
        <f>R4985+W4985</f>
        <v>0</v>
      </c>
      <c r="AC4985" s="15">
        <f t="shared" ref="AC4985:AC4997" si="1577">ROUND(X4985+Y4985+Z4985+AA4985+AB4985,1)</f>
        <v>635</v>
      </c>
      <c r="AD4985" s="48">
        <f>(ROUND(AC4985-AC4983,1)/AC4983)</f>
        <v>-4.1509433962264149E-2</v>
      </c>
    </row>
    <row r="4986" spans="1:30">
      <c r="A4986" s="99" t="s">
        <v>795</v>
      </c>
      <c r="B4986" s="87">
        <v>0</v>
      </c>
      <c r="C4986" s="21" t="s">
        <v>337</v>
      </c>
      <c r="D4986" s="12">
        <v>75</v>
      </c>
      <c r="E4986" s="12">
        <v>0</v>
      </c>
      <c r="F4986" s="12">
        <v>50</v>
      </c>
      <c r="G4986" s="12">
        <v>0</v>
      </c>
      <c r="H4986" s="12">
        <v>0</v>
      </c>
      <c r="I4986" s="13">
        <v>45</v>
      </c>
      <c r="J4986" s="13">
        <v>20</v>
      </c>
      <c r="K4986" s="13">
        <v>20</v>
      </c>
      <c r="L4986" s="13">
        <v>20</v>
      </c>
      <c r="M4986" s="13">
        <v>0</v>
      </c>
      <c r="N4986" s="14">
        <f>D4986*$D$6</f>
        <v>150</v>
      </c>
      <c r="O4986" s="14">
        <f>E4986*$E$6</f>
        <v>0</v>
      </c>
      <c r="P4986" s="14">
        <f>F4986*$F$6</f>
        <v>100</v>
      </c>
      <c r="Q4986" s="14">
        <f>G4986*$G$6</f>
        <v>0</v>
      </c>
      <c r="R4986" s="14">
        <f>H4986*$H$6</f>
        <v>0</v>
      </c>
      <c r="S4986" s="14">
        <f>(N4986/100)*(I4986*$I$6)+(N4986/100)*(J4986*$J$6)</f>
        <v>273</v>
      </c>
      <c r="T4986" s="14">
        <f>(O4986/100)*(K4986*$K$6)</f>
        <v>0</v>
      </c>
      <c r="U4986" s="14">
        <f>(P4986/100)*(K4986*$K$6)+(P4986/100)*(L4986*$L$6)</f>
        <v>112</v>
      </c>
      <c r="V4986" s="14">
        <f>(Q4986/100)*(L4986*$L$6)</f>
        <v>0</v>
      </c>
      <c r="W4986" s="14">
        <f>(R4986/100)*(K4986*$K$6)+(R4986/100)*(L4986*$L$6)</f>
        <v>0</v>
      </c>
      <c r="X4986" s="14">
        <f t="shared" si="1573"/>
        <v>423</v>
      </c>
      <c r="Y4986" s="14">
        <f t="shared" si="1574"/>
        <v>0</v>
      </c>
      <c r="Z4986" s="14">
        <f t="shared" si="1575"/>
        <v>212</v>
      </c>
      <c r="AA4986" s="14">
        <f t="shared" si="1576"/>
        <v>0</v>
      </c>
      <c r="AB4986" s="14">
        <f t="shared" ref="AB4986:AB4997" si="1578">R4986+W4986</f>
        <v>0</v>
      </c>
      <c r="AC4986" s="15">
        <f t="shared" si="1577"/>
        <v>635</v>
      </c>
      <c r="AD4986" s="48">
        <f>(ROUND(AC4986-AC4983,1)/AC4983)</f>
        <v>-4.1509433962264149E-2</v>
      </c>
    </row>
    <row r="4987" spans="1:30">
      <c r="A4987" s="99" t="s">
        <v>796</v>
      </c>
      <c r="B4987" s="87">
        <v>0</v>
      </c>
      <c r="C4987" s="21" t="s">
        <v>338</v>
      </c>
      <c r="D4987" s="12">
        <v>75</v>
      </c>
      <c r="E4987" s="12">
        <v>0</v>
      </c>
      <c r="F4987" s="12">
        <v>50</v>
      </c>
      <c r="G4987" s="12">
        <v>0</v>
      </c>
      <c r="H4987" s="12">
        <v>0</v>
      </c>
      <c r="I4987" s="13">
        <v>45</v>
      </c>
      <c r="J4987" s="13">
        <v>20</v>
      </c>
      <c r="K4987" s="13">
        <v>20</v>
      </c>
      <c r="L4987" s="13">
        <v>20</v>
      </c>
      <c r="M4987" s="13">
        <v>0</v>
      </c>
      <c r="N4987" s="14">
        <f>D4987*$D$7</f>
        <v>150</v>
      </c>
      <c r="O4987" s="14">
        <f>E4987*$E$7</f>
        <v>0</v>
      </c>
      <c r="P4987" s="14">
        <f>F4987*$F$7</f>
        <v>100</v>
      </c>
      <c r="Q4987" s="14">
        <f>G4987*$G$7</f>
        <v>0</v>
      </c>
      <c r="R4987" s="14">
        <f>H4987*$H$7</f>
        <v>0</v>
      </c>
      <c r="S4987" s="14">
        <f>(N4987/100)*(I4987*$I$7)+(N4987/100)*(J4987*$J$7)</f>
        <v>273</v>
      </c>
      <c r="T4987" s="14">
        <f>(O4987/100)*(K4987*$K$7)</f>
        <v>0</v>
      </c>
      <c r="U4987" s="14">
        <f>(P4987/100)*(K4987*$K$7)+(P4987/100)*(L4987*$L$7)</f>
        <v>112</v>
      </c>
      <c r="V4987" s="14">
        <f>(Q4987/100)*(L4987*$L$7)</f>
        <v>0</v>
      </c>
      <c r="W4987" s="14">
        <f>(R4987/100)*(K4987*$K$7)+(R4987/100)*(L4987*$L$7)</f>
        <v>0</v>
      </c>
      <c r="X4987" s="14">
        <f t="shared" si="1573"/>
        <v>423</v>
      </c>
      <c r="Y4987" s="14">
        <f t="shared" si="1574"/>
        <v>0</v>
      </c>
      <c r="Z4987" s="14">
        <f t="shared" si="1575"/>
        <v>212</v>
      </c>
      <c r="AA4987" s="14">
        <f t="shared" si="1576"/>
        <v>0</v>
      </c>
      <c r="AB4987" s="14">
        <f t="shared" si="1578"/>
        <v>0</v>
      </c>
      <c r="AC4987" s="15">
        <f t="shared" si="1577"/>
        <v>635</v>
      </c>
      <c r="AD4987" s="48">
        <f>(ROUND(AC4987-AC4983,1)/AC4983)</f>
        <v>-4.1509433962264149E-2</v>
      </c>
    </row>
    <row r="4988" spans="1:30">
      <c r="A4988" s="99" t="s">
        <v>646</v>
      </c>
      <c r="B4988" s="87"/>
      <c r="C4988" s="21" t="s">
        <v>339</v>
      </c>
      <c r="D4988" s="12">
        <v>75</v>
      </c>
      <c r="E4988" s="12">
        <v>0</v>
      </c>
      <c r="F4988" s="12">
        <v>50</v>
      </c>
      <c r="G4988" s="12">
        <v>0</v>
      </c>
      <c r="H4988" s="12">
        <v>0</v>
      </c>
      <c r="I4988" s="13">
        <v>45</v>
      </c>
      <c r="J4988" s="13">
        <v>20</v>
      </c>
      <c r="K4988" s="13">
        <v>20</v>
      </c>
      <c r="L4988" s="13">
        <v>20</v>
      </c>
      <c r="M4988" s="13">
        <v>0</v>
      </c>
      <c r="N4988" s="14">
        <f>D4988*$D$8</f>
        <v>150</v>
      </c>
      <c r="O4988" s="14">
        <f>E4988*$E$8</f>
        <v>0</v>
      </c>
      <c r="P4988" s="14">
        <f>F4988*$F$8</f>
        <v>100</v>
      </c>
      <c r="Q4988" s="14">
        <f>G4988*$G$8</f>
        <v>0</v>
      </c>
      <c r="R4988" s="14">
        <f>H4988*$H$8</f>
        <v>0</v>
      </c>
      <c r="S4988" s="14">
        <f>(N4988/100)*(I4988*$I$8)+(N4988/100)*(J4988*$J$8)</f>
        <v>273</v>
      </c>
      <c r="T4988" s="14">
        <f>(O4988/100)*(K4988*$K$8)</f>
        <v>0</v>
      </c>
      <c r="U4988" s="14">
        <f>(P4988/100)*(K4988*$K$8)+(P4988/100)*(L4988*$L$8)</f>
        <v>112</v>
      </c>
      <c r="V4988" s="14">
        <f>(Q4988/100)*(L4988*$L$8)</f>
        <v>0</v>
      </c>
      <c r="W4988" s="14">
        <f>(R4988/100)*(K4988*$K$8)+(R4988/100)*(L4988*$L$8)</f>
        <v>0</v>
      </c>
      <c r="X4988" s="14">
        <f t="shared" si="1573"/>
        <v>423</v>
      </c>
      <c r="Y4988" s="14">
        <f t="shared" si="1574"/>
        <v>0</v>
      </c>
      <c r="Z4988" s="14">
        <f t="shared" si="1575"/>
        <v>212</v>
      </c>
      <c r="AA4988" s="14">
        <f t="shared" si="1576"/>
        <v>0</v>
      </c>
      <c r="AB4988" s="14">
        <f t="shared" si="1578"/>
        <v>0</v>
      </c>
      <c r="AC4988" s="15">
        <f t="shared" si="1577"/>
        <v>635</v>
      </c>
      <c r="AD4988" s="48">
        <f>(ROUND(AC4988-AC4983,1)/AC4983)</f>
        <v>-4.1509433962264149E-2</v>
      </c>
    </row>
    <row r="4989" spans="1:30">
      <c r="A4989" s="99" t="s">
        <v>587</v>
      </c>
      <c r="B4989" s="87"/>
      <c r="C4989" s="21" t="s">
        <v>1</v>
      </c>
      <c r="D4989" s="12">
        <v>38</v>
      </c>
      <c r="E4989" s="12">
        <v>130</v>
      </c>
      <c r="F4989" s="12">
        <v>0</v>
      </c>
      <c r="G4989" s="12">
        <v>0</v>
      </c>
      <c r="H4989" s="12">
        <v>0</v>
      </c>
      <c r="I4989" s="13">
        <v>45</v>
      </c>
      <c r="J4989" s="13">
        <v>20</v>
      </c>
      <c r="K4989" s="13">
        <v>80</v>
      </c>
      <c r="L4989" s="13">
        <v>0</v>
      </c>
      <c r="M4989" s="13">
        <v>0</v>
      </c>
      <c r="N4989" s="14">
        <f>D4989*$D$9</f>
        <v>49.4</v>
      </c>
      <c r="O4989" s="14">
        <f>E4989*$E$9</f>
        <v>195</v>
      </c>
      <c r="P4989" s="14">
        <f>F4989*$F$9</f>
        <v>0</v>
      </c>
      <c r="Q4989" s="14">
        <f>G4989*$G$9</f>
        <v>0</v>
      </c>
      <c r="R4989" s="14">
        <f>H4989*$H$9</f>
        <v>0</v>
      </c>
      <c r="S4989" s="14">
        <f>(N4989/100)*(I4989*$I$9)+(N4989/100)*(J4989*$J$9)</f>
        <v>96.33</v>
      </c>
      <c r="T4989" s="14">
        <f>(O4989/100)*(K4989*$K$9)</f>
        <v>468</v>
      </c>
      <c r="U4989" s="14">
        <f>(P4989/100)*(K4989*$K$9)+(P4989/100)*(L4989*$L$9)</f>
        <v>0</v>
      </c>
      <c r="V4989" s="14">
        <f>(Q4989/100)*(L4989*$L$9)</f>
        <v>0</v>
      </c>
      <c r="W4989" s="14">
        <f>(R4989/100)*(K4989*$K$9)+(R4989/100)*(L4989*$L$9)</f>
        <v>0</v>
      </c>
      <c r="X4989" s="14">
        <f t="shared" si="1573"/>
        <v>145.72999999999999</v>
      </c>
      <c r="Y4989" s="14">
        <f t="shared" si="1574"/>
        <v>663</v>
      </c>
      <c r="Z4989" s="14">
        <f t="shared" si="1575"/>
        <v>0</v>
      </c>
      <c r="AA4989" s="14">
        <f t="shared" si="1576"/>
        <v>0</v>
      </c>
      <c r="AB4989" s="14">
        <f t="shared" si="1578"/>
        <v>0</v>
      </c>
      <c r="AC4989" s="15">
        <f t="shared" si="1577"/>
        <v>808.7</v>
      </c>
      <c r="AD4989" s="48">
        <f>(ROUND(AC4989-AC4983,1)/AC4983)</f>
        <v>0.22067924528301885</v>
      </c>
    </row>
    <row r="4990" spans="1:30">
      <c r="A4990" s="99" t="s">
        <v>822</v>
      </c>
      <c r="B4990" s="87"/>
      <c r="C4990" s="21" t="s">
        <v>2</v>
      </c>
      <c r="D4990" s="12">
        <v>38</v>
      </c>
      <c r="E4990" s="12">
        <v>0</v>
      </c>
      <c r="F4990" s="12">
        <v>130</v>
      </c>
      <c r="G4990" s="12">
        <v>0</v>
      </c>
      <c r="H4990" s="12">
        <v>0</v>
      </c>
      <c r="I4990" s="13">
        <v>45</v>
      </c>
      <c r="J4990" s="13">
        <v>20</v>
      </c>
      <c r="K4990" s="13">
        <v>45</v>
      </c>
      <c r="L4990" s="13">
        <v>45</v>
      </c>
      <c r="M4990" s="13">
        <v>0</v>
      </c>
      <c r="N4990" s="14">
        <f>D4990*$D$10</f>
        <v>49.4</v>
      </c>
      <c r="O4990" s="14">
        <f>E4990*$E$10</f>
        <v>0</v>
      </c>
      <c r="P4990" s="14">
        <f>F4990*$F$10</f>
        <v>390</v>
      </c>
      <c r="Q4990" s="14">
        <f>G4990*$G$10</f>
        <v>0</v>
      </c>
      <c r="R4990" s="14">
        <f>H4990*$H$10</f>
        <v>0</v>
      </c>
      <c r="S4990" s="14">
        <f>(N4990/100)*(I4990*$I$10)+(N4990/100)*(J4990*$J$10)</f>
        <v>0</v>
      </c>
      <c r="T4990" s="14">
        <f>(O4990/100)*(K4990*$J$10)</f>
        <v>0</v>
      </c>
      <c r="U4990" s="14">
        <f>(P4990/100)*(K4990*$K$10)+(P4990/100)*(L4990*$L$10)</f>
        <v>0</v>
      </c>
      <c r="V4990" s="14">
        <f>(Q4990/100)*(L4990*$L$10)</f>
        <v>0</v>
      </c>
      <c r="W4990" s="14">
        <f>(R4990/100)*(K4990*$K$10)+(R4990/100)*(L4990*$L$10)</f>
        <v>0</v>
      </c>
      <c r="X4990" s="14">
        <f t="shared" si="1573"/>
        <v>49.4</v>
      </c>
      <c r="Y4990" s="14">
        <f t="shared" si="1574"/>
        <v>0</v>
      </c>
      <c r="Z4990" s="14">
        <f t="shared" si="1575"/>
        <v>390</v>
      </c>
      <c r="AA4990" s="14">
        <f t="shared" si="1576"/>
        <v>0</v>
      </c>
      <c r="AB4990" s="14">
        <f t="shared" si="1578"/>
        <v>0</v>
      </c>
      <c r="AC4990" s="15">
        <f t="shared" si="1577"/>
        <v>439.4</v>
      </c>
      <c r="AD4990" s="48">
        <f>(ROUND(AC4990-AC4983,1)/AC4983)</f>
        <v>-0.33675471698113207</v>
      </c>
    </row>
    <row r="4991" spans="1:30">
      <c r="A4991" s="99" t="s">
        <v>823</v>
      </c>
      <c r="B4991" s="87"/>
      <c r="C4991" s="21" t="s">
        <v>3</v>
      </c>
      <c r="D4991" s="12">
        <v>38</v>
      </c>
      <c r="E4991" s="12">
        <v>0</v>
      </c>
      <c r="F4991" s="12">
        <v>0</v>
      </c>
      <c r="G4991" s="12">
        <v>130</v>
      </c>
      <c r="H4991" s="12">
        <v>0</v>
      </c>
      <c r="I4991" s="13">
        <v>45</v>
      </c>
      <c r="J4991" s="13">
        <v>20</v>
      </c>
      <c r="K4991" s="13">
        <v>0</v>
      </c>
      <c r="L4991" s="13">
        <v>80</v>
      </c>
      <c r="M4991" s="13">
        <v>0</v>
      </c>
      <c r="N4991" s="14">
        <f>D4991*$D$11</f>
        <v>49.4</v>
      </c>
      <c r="O4991" s="14">
        <f>E4991*$E$11</f>
        <v>0</v>
      </c>
      <c r="P4991" s="14">
        <f>F4991*$F$11</f>
        <v>0</v>
      </c>
      <c r="Q4991" s="14">
        <f>G4991*$G$11</f>
        <v>195</v>
      </c>
      <c r="R4991" s="14">
        <f>H4991*$H$11</f>
        <v>0</v>
      </c>
      <c r="S4991" s="14">
        <f>(N4991/100)*(I4991*$I$11)+(N4991/100)*(J4991*$J$11)</f>
        <v>96.33</v>
      </c>
      <c r="T4991" s="14">
        <f>(O4991/100)*(K4991*$K$11)</f>
        <v>0</v>
      </c>
      <c r="U4991" s="14">
        <f>(P4991/100)*(K4991*$K$11)+(P4991/100)*(L4991*$L$11)</f>
        <v>0</v>
      </c>
      <c r="V4991" s="14">
        <f>(Q4991/100)*(L4991*$L$11)</f>
        <v>468</v>
      </c>
      <c r="W4991" s="14">
        <f>(R4991/100)*(K4991*$K$11)+(R4991/100)*(L4991*$L$11)</f>
        <v>0</v>
      </c>
      <c r="X4991" s="14">
        <f t="shared" si="1573"/>
        <v>145.72999999999999</v>
      </c>
      <c r="Y4991" s="14">
        <f t="shared" si="1574"/>
        <v>0</v>
      </c>
      <c r="Z4991" s="14">
        <f t="shared" si="1575"/>
        <v>0</v>
      </c>
      <c r="AA4991" s="14">
        <f t="shared" si="1576"/>
        <v>663</v>
      </c>
      <c r="AB4991" s="14">
        <f t="shared" si="1578"/>
        <v>0</v>
      </c>
      <c r="AC4991" s="15">
        <f t="shared" si="1577"/>
        <v>808.7</v>
      </c>
      <c r="AD4991" s="48">
        <f>(ROUND(AC4991-AC4983,1)/AC4983)</f>
        <v>0.22067924528301885</v>
      </c>
    </row>
    <row r="4992" spans="1:30">
      <c r="A4992" s="99" t="s">
        <v>824</v>
      </c>
      <c r="B4992" s="87"/>
      <c r="C4992" s="21" t="s">
        <v>4</v>
      </c>
      <c r="D4992" s="12">
        <v>38</v>
      </c>
      <c r="E4992" s="12">
        <v>0</v>
      </c>
      <c r="F4992" s="12">
        <v>0</v>
      </c>
      <c r="G4992" s="12">
        <v>0</v>
      </c>
      <c r="H4992" s="12">
        <v>130</v>
      </c>
      <c r="I4992" s="13">
        <v>45</v>
      </c>
      <c r="J4992" s="13">
        <v>20</v>
      </c>
      <c r="K4992" s="13">
        <v>40</v>
      </c>
      <c r="L4992" s="13">
        <v>40</v>
      </c>
      <c r="M4992" s="13">
        <v>0</v>
      </c>
      <c r="N4992" s="14">
        <f>D4992*$D$12</f>
        <v>49.4</v>
      </c>
      <c r="O4992" s="14">
        <f>E4992*$E$12</f>
        <v>0</v>
      </c>
      <c r="P4992" s="14">
        <f>F4992*$F$12</f>
        <v>0</v>
      </c>
      <c r="Q4992" s="14">
        <f>G4992*$G$12</f>
        <v>0</v>
      </c>
      <c r="R4992" s="14">
        <f>H4992*$H$12</f>
        <v>195</v>
      </c>
      <c r="S4992" s="14">
        <f>(N4992/100)*(I4992*$I$12)+(N4992/100)*(J4992*$J$12)</f>
        <v>96.33</v>
      </c>
      <c r="T4992" s="14">
        <f>(O4992/100)*(K4992*$K$12)</f>
        <v>0</v>
      </c>
      <c r="U4992" s="14">
        <f>(P4992/100)*(K4992*$K$12)+(P4992/100)*(L4992*$L$12)</f>
        <v>0</v>
      </c>
      <c r="V4992" s="14">
        <f>(Q4992/100)*(L4992*$L$12)</f>
        <v>0</v>
      </c>
      <c r="W4992" s="14">
        <f>(R4992/100)*(K4992*$K$12)+(R4992/100)*(L4992*$L$12)</f>
        <v>468</v>
      </c>
      <c r="X4992" s="14">
        <f t="shared" si="1573"/>
        <v>145.72999999999999</v>
      </c>
      <c r="Y4992" s="14">
        <f t="shared" si="1574"/>
        <v>0</v>
      </c>
      <c r="Z4992" s="14">
        <f t="shared" si="1575"/>
        <v>0</v>
      </c>
      <c r="AA4992" s="14">
        <f t="shared" si="1576"/>
        <v>0</v>
      </c>
      <c r="AB4992" s="14">
        <f t="shared" si="1578"/>
        <v>663</v>
      </c>
      <c r="AC4992" s="15">
        <f t="shared" si="1577"/>
        <v>808.7</v>
      </c>
      <c r="AD4992" s="48">
        <f>(ROUND(AC4992-AC4983,1)/AC4983)</f>
        <v>0.22067924528301885</v>
      </c>
    </row>
    <row r="4993" spans="1:30">
      <c r="A4993" s="99" t="s">
        <v>825</v>
      </c>
      <c r="B4993" s="87"/>
      <c r="C4993" s="21" t="s">
        <v>327</v>
      </c>
      <c r="D4993" s="12">
        <v>75</v>
      </c>
      <c r="E4993" s="12">
        <v>0</v>
      </c>
      <c r="F4993" s="12">
        <v>50</v>
      </c>
      <c r="G4993" s="12">
        <v>0</v>
      </c>
      <c r="H4993" s="12">
        <v>0</v>
      </c>
      <c r="I4993" s="13">
        <v>45</v>
      </c>
      <c r="J4993" s="13">
        <v>20</v>
      </c>
      <c r="K4993" s="13">
        <v>20</v>
      </c>
      <c r="L4993" s="13">
        <v>20</v>
      </c>
      <c r="M4993" s="13">
        <v>58</v>
      </c>
      <c r="N4993" s="14">
        <f>D4993*$D$13</f>
        <v>112.5</v>
      </c>
      <c r="O4993" s="14">
        <f>E4993*$E$13</f>
        <v>0</v>
      </c>
      <c r="P4993" s="14">
        <f>F4993*$F$13</f>
        <v>75</v>
      </c>
      <c r="Q4993" s="14">
        <f>G4993*$G$13</f>
        <v>0</v>
      </c>
      <c r="R4993" s="14">
        <f>H4993*$H$13</f>
        <v>0</v>
      </c>
      <c r="S4993" s="14">
        <f>(N4993/100)*(I4993*$I$13)+(N4993/100)*(J4993*$J$13)+(N4993/100)*(M4993*$M$13)</f>
        <v>415.125</v>
      </c>
      <c r="T4993" s="14">
        <f>(O4993/100)*(K4993*$K$13)+(O4993/100)*(M4993*$M$13)</f>
        <v>0</v>
      </c>
      <c r="U4993" s="14">
        <f>(P4993/100)*(K4993*$K$13)+(P4993/100)*(L4993*$L$13)+(P4993/100)*(M4993*$M$13)</f>
        <v>220.5</v>
      </c>
      <c r="V4993" s="14">
        <f>(Q4993/100)*(L4993*$L$13)+(Q4993/100)*(M4993*$M$13)</f>
        <v>0</v>
      </c>
      <c r="W4993" s="14">
        <f>(R4993/100)*(K4993*$K$13)+(R4993/100)*(L4993*$L$13)+(R4993/100)*(M4993*$M$13)</f>
        <v>0</v>
      </c>
      <c r="X4993" s="14">
        <f>N4993+S4993</f>
        <v>527.625</v>
      </c>
      <c r="Y4993" s="14">
        <f t="shared" si="1574"/>
        <v>0</v>
      </c>
      <c r="Z4993" s="14">
        <f t="shared" si="1575"/>
        <v>295.5</v>
      </c>
      <c r="AA4993" s="14">
        <f t="shared" si="1576"/>
        <v>0</v>
      </c>
      <c r="AB4993" s="14">
        <f t="shared" si="1578"/>
        <v>0</v>
      </c>
      <c r="AC4993" s="15">
        <f t="shared" si="1577"/>
        <v>823.1</v>
      </c>
      <c r="AD4993" s="48">
        <f>(ROUND(AC4993-AC4983,1)/AC4983)</f>
        <v>0.24241509433962263</v>
      </c>
    </row>
    <row r="4994" spans="1:30">
      <c r="A4994" s="99" t="s">
        <v>826</v>
      </c>
      <c r="B4994" s="87"/>
      <c r="C4994" s="21" t="s">
        <v>328</v>
      </c>
      <c r="D4994" s="12">
        <v>110</v>
      </c>
      <c r="E4994" s="12">
        <v>0</v>
      </c>
      <c r="F4994" s="12">
        <v>0</v>
      </c>
      <c r="G4994" s="12">
        <v>0</v>
      </c>
      <c r="H4994" s="12">
        <v>0</v>
      </c>
      <c r="I4994" s="13">
        <v>45</v>
      </c>
      <c r="J4994" s="13">
        <v>20</v>
      </c>
      <c r="K4994" s="13">
        <v>70</v>
      </c>
      <c r="L4994" s="13">
        <v>0</v>
      </c>
      <c r="M4994" s="13">
        <v>0</v>
      </c>
      <c r="N4994" s="14">
        <f>D4994*$D$14</f>
        <v>165</v>
      </c>
      <c r="O4994" s="14">
        <f>E4994*$E$14</f>
        <v>0</v>
      </c>
      <c r="P4994" s="14">
        <f>F4994*$F$14</f>
        <v>0</v>
      </c>
      <c r="Q4994" s="14">
        <f>G4994*$G$14</f>
        <v>0</v>
      </c>
      <c r="R4994" s="14">
        <f>H4994*$H$14</f>
        <v>0</v>
      </c>
      <c r="S4994" s="14">
        <f>(N4994/100)*(I4994*$I$14)+(N4994/100)*(J4994*$J$14)+(N4994/100)*(K4994*$K$14)</f>
        <v>668.25</v>
      </c>
      <c r="T4994" s="14">
        <f>(O4994/100)*(K4994*$K$14)</f>
        <v>0</v>
      </c>
      <c r="U4994" s="14">
        <f>(P4994/100)*(K4994*$K$14)+(P4994/100)*(L4994*$L$14)</f>
        <v>0</v>
      </c>
      <c r="V4994" s="14">
        <f>(Q4994/100)*(L4994*$L$14)</f>
        <v>0</v>
      </c>
      <c r="W4994" s="14">
        <f>(R4994/100)*(K4994*$L$14)+(R4994/100)*(L4994*$M$14)</f>
        <v>0</v>
      </c>
      <c r="X4994" s="14">
        <f t="shared" si="1573"/>
        <v>833.25</v>
      </c>
      <c r="Y4994" s="14">
        <f t="shared" si="1574"/>
        <v>0</v>
      </c>
      <c r="Z4994" s="14">
        <f t="shared" si="1575"/>
        <v>0</v>
      </c>
      <c r="AA4994" s="14">
        <f t="shared" si="1576"/>
        <v>0</v>
      </c>
      <c r="AB4994" s="14">
        <f t="shared" si="1578"/>
        <v>0</v>
      </c>
      <c r="AC4994" s="15">
        <f t="shared" si="1577"/>
        <v>833.3</v>
      </c>
      <c r="AD4994" s="48">
        <f>(ROUND(AC4994-AC4983,1)/AC4983)</f>
        <v>0.25781132075471702</v>
      </c>
    </row>
    <row r="4995" spans="1:30">
      <c r="A4995" s="99"/>
      <c r="B4995" s="87"/>
      <c r="C4995" s="21" t="s">
        <v>329</v>
      </c>
      <c r="D4995" s="12">
        <v>110</v>
      </c>
      <c r="E4995" s="12">
        <v>0</v>
      </c>
      <c r="F4995" s="12">
        <v>0</v>
      </c>
      <c r="G4995" s="12">
        <v>0</v>
      </c>
      <c r="H4995" s="12">
        <v>0</v>
      </c>
      <c r="I4995" s="13">
        <v>45</v>
      </c>
      <c r="J4995" s="13">
        <v>20</v>
      </c>
      <c r="K4995" s="13">
        <v>0</v>
      </c>
      <c r="L4995" s="13">
        <v>70</v>
      </c>
      <c r="M4995" s="13">
        <v>0</v>
      </c>
      <c r="N4995" s="14">
        <f>D4995*$D$15</f>
        <v>165</v>
      </c>
      <c r="O4995" s="14">
        <f>E4995*$E$15</f>
        <v>0</v>
      </c>
      <c r="P4995" s="14">
        <f>F4995*$F$15</f>
        <v>0</v>
      </c>
      <c r="Q4995" s="14">
        <f>G4995*$G$15</f>
        <v>0</v>
      </c>
      <c r="R4995" s="14">
        <f>H4995*$H$15</f>
        <v>0</v>
      </c>
      <c r="S4995" s="14">
        <f>(N4995/100)*(I4995*$I$15)+(N4995/100)*(J4995*$J$15)+(N4995/100)*(L4995*$L$15)</f>
        <v>668.25</v>
      </c>
      <c r="T4995" s="14">
        <f>(O4995/100)*(K4995*$K$15)</f>
        <v>0</v>
      </c>
      <c r="U4995" s="14">
        <f>(P4995/100)*(K4995*$K$15)+(P4995/100)*(L4995*$L$15)</f>
        <v>0</v>
      </c>
      <c r="V4995" s="14">
        <f>(Q4995/100)*(L4995*$L$15)</f>
        <v>0</v>
      </c>
      <c r="W4995" s="14">
        <f>(R4995/100)*(K4995*$K$15)+(R4995/100)*(L4995*$L$15)</f>
        <v>0</v>
      </c>
      <c r="X4995" s="14">
        <f t="shared" si="1573"/>
        <v>833.25</v>
      </c>
      <c r="Y4995" s="14">
        <f t="shared" si="1574"/>
        <v>0</v>
      </c>
      <c r="Z4995" s="14">
        <f t="shared" si="1575"/>
        <v>0</v>
      </c>
      <c r="AA4995" s="14">
        <f t="shared" si="1576"/>
        <v>0</v>
      </c>
      <c r="AB4995" s="14">
        <f t="shared" si="1578"/>
        <v>0</v>
      </c>
      <c r="AC4995" s="15">
        <f t="shared" si="1577"/>
        <v>833.3</v>
      </c>
      <c r="AD4995" s="48">
        <f>(ROUND(AC4995-AC4983,1)/AC4983)</f>
        <v>0.25781132075471702</v>
      </c>
    </row>
    <row r="4996" spans="1:30">
      <c r="A4996" s="99"/>
      <c r="B4996" s="87"/>
      <c r="C4996" s="21" t="s">
        <v>325</v>
      </c>
      <c r="D4996" s="12">
        <v>75</v>
      </c>
      <c r="E4996" s="12">
        <v>0</v>
      </c>
      <c r="F4996" s="12">
        <v>50</v>
      </c>
      <c r="G4996" s="12">
        <v>0</v>
      </c>
      <c r="H4996" s="12">
        <v>0</v>
      </c>
      <c r="I4996" s="13">
        <v>45</v>
      </c>
      <c r="J4996" s="13">
        <v>65</v>
      </c>
      <c r="K4996" s="13">
        <v>20</v>
      </c>
      <c r="L4996" s="13">
        <v>20</v>
      </c>
      <c r="M4996" s="13">
        <v>0</v>
      </c>
      <c r="N4996" s="14">
        <f>D4996*$D$16</f>
        <v>120</v>
      </c>
      <c r="O4996" s="14">
        <f>E4996*$E$16</f>
        <v>0</v>
      </c>
      <c r="P4996" s="14">
        <f>F4996*$F$16</f>
        <v>80</v>
      </c>
      <c r="Q4996" s="14">
        <f>G4996*$G$16</f>
        <v>0</v>
      </c>
      <c r="R4996" s="14">
        <f>H4996*$H$16</f>
        <v>0</v>
      </c>
      <c r="S4996" s="14">
        <f>(N4996/100)*(I4996*$I$16)+(N4996/100)*(J4996*$J$16)</f>
        <v>405</v>
      </c>
      <c r="T4996" s="14">
        <f>(O4996/100)*(K4996*$K$16)</f>
        <v>0</v>
      </c>
      <c r="U4996" s="14">
        <f>(P4996/100)*(K4996*$K$16)+(P4996/100)*(L4996*$L$16)</f>
        <v>96</v>
      </c>
      <c r="V4996" s="14">
        <f>(Q4996/100)*(L4996*$L$16)</f>
        <v>0</v>
      </c>
      <c r="W4996" s="14">
        <f>(R4996/100)*(K4996*$K$16)+(R4996/100)*(L4996*$L$16)</f>
        <v>0</v>
      </c>
      <c r="X4996" s="14">
        <f t="shared" si="1573"/>
        <v>525</v>
      </c>
      <c r="Y4996" s="14">
        <f t="shared" si="1574"/>
        <v>0</v>
      </c>
      <c r="Z4996" s="14">
        <f t="shared" si="1575"/>
        <v>176</v>
      </c>
      <c r="AA4996" s="14">
        <f t="shared" si="1576"/>
        <v>0</v>
      </c>
      <c r="AB4996" s="14">
        <f t="shared" si="1578"/>
        <v>0</v>
      </c>
      <c r="AC4996" s="15">
        <f t="shared" si="1577"/>
        <v>701</v>
      </c>
      <c r="AD4996" s="48">
        <f>(ROUND(AC4996-AC4983,1)/AC4983)</f>
        <v>5.811320754716981E-2</v>
      </c>
    </row>
    <row r="4997" spans="1:30">
      <c r="A4997" s="99"/>
      <c r="B4997" s="87"/>
      <c r="C4997" s="21" t="s">
        <v>326</v>
      </c>
      <c r="D4997" s="12">
        <v>75</v>
      </c>
      <c r="E4997" s="12">
        <v>0</v>
      </c>
      <c r="F4997" s="12">
        <v>50</v>
      </c>
      <c r="G4997" s="12">
        <v>0</v>
      </c>
      <c r="H4997" s="12">
        <v>0</v>
      </c>
      <c r="I4997" s="13">
        <v>90</v>
      </c>
      <c r="J4997" s="13">
        <v>20</v>
      </c>
      <c r="K4997" s="13">
        <v>20</v>
      </c>
      <c r="L4997" s="13">
        <v>20</v>
      </c>
      <c r="M4997" s="13">
        <v>0</v>
      </c>
      <c r="N4997" s="14">
        <f>D4997*$D$17</f>
        <v>120</v>
      </c>
      <c r="O4997" s="14">
        <f>E4997*$E$17</f>
        <v>0</v>
      </c>
      <c r="P4997" s="14">
        <f>F4997*$F$17</f>
        <v>80</v>
      </c>
      <c r="Q4997" s="14">
        <f>G4997*$G$17</f>
        <v>0</v>
      </c>
      <c r="R4997" s="14">
        <f>H4997*$H$17</f>
        <v>0</v>
      </c>
      <c r="S4997" s="14">
        <f>(N4997/100)*(I4997*$I$17)+(N4997/100)*(J4997*$J$17)</f>
        <v>510</v>
      </c>
      <c r="T4997" s="14">
        <f>(O4997/100)*(K4997*$K$17)</f>
        <v>0</v>
      </c>
      <c r="U4997" s="14">
        <f>(P4997/100)*(K4997*$K$17)+(P4997/100)*(L4997*$L$17)</f>
        <v>96</v>
      </c>
      <c r="V4997" s="14">
        <f>(Q4997/100)*(L4997*$L$17)</f>
        <v>0</v>
      </c>
      <c r="W4997" s="14">
        <f>(R4997/100)*(K4997*$K$17)+(R4997/100)*(L4997*$L$17)</f>
        <v>0</v>
      </c>
      <c r="X4997" s="14">
        <f t="shared" si="1573"/>
        <v>630</v>
      </c>
      <c r="Y4997" s="14">
        <f t="shared" si="1574"/>
        <v>0</v>
      </c>
      <c r="Z4997" s="14">
        <f t="shared" si="1575"/>
        <v>176</v>
      </c>
      <c r="AA4997" s="14">
        <f t="shared" si="1576"/>
        <v>0</v>
      </c>
      <c r="AB4997" s="14">
        <f t="shared" si="1578"/>
        <v>0</v>
      </c>
      <c r="AC4997" s="15">
        <f t="shared" si="1577"/>
        <v>806</v>
      </c>
      <c r="AD4997" s="48">
        <f>(ROUND(AC4997-AC4983,1)/AC4983)</f>
        <v>0.21660377358490565</v>
      </c>
    </row>
    <row r="4998" spans="1:30">
      <c r="A4998" s="107"/>
      <c r="B4998" s="152" t="s">
        <v>1016</v>
      </c>
      <c r="C4998" s="156"/>
      <c r="D4998" s="156"/>
      <c r="E4998" s="156"/>
      <c r="F4998" s="156"/>
      <c r="G4998" s="156"/>
      <c r="H4998" s="156"/>
      <c r="I4998" s="156"/>
      <c r="J4998" s="156"/>
      <c r="K4998" s="156"/>
      <c r="L4998" s="156"/>
      <c r="M4998" s="156"/>
      <c r="N4998" s="156"/>
      <c r="O4998" s="156"/>
      <c r="P4998" s="156"/>
      <c r="Q4998" s="156"/>
      <c r="R4998" s="156"/>
      <c r="S4998" s="156"/>
      <c r="T4998" s="156"/>
      <c r="U4998" s="156"/>
      <c r="V4998" s="156"/>
      <c r="W4998" s="156"/>
      <c r="X4998" s="156"/>
      <c r="Y4998" s="156"/>
      <c r="Z4998" s="156"/>
      <c r="AA4998" s="156"/>
      <c r="AB4998" s="156"/>
      <c r="AC4998" s="110">
        <v>800</v>
      </c>
      <c r="AD4998" s="110"/>
    </row>
    <row r="4999" spans="1:30">
      <c r="A4999" s="106" t="s">
        <v>0</v>
      </c>
      <c r="B4999" s="87" t="s">
        <v>1017</v>
      </c>
      <c r="C4999" s="21" t="s">
        <v>243</v>
      </c>
      <c r="D4999" s="12">
        <v>154</v>
      </c>
      <c r="E4999" s="12">
        <v>0</v>
      </c>
      <c r="F4999" s="12">
        <v>0</v>
      </c>
      <c r="G4999" s="12">
        <v>0</v>
      </c>
      <c r="H4999" s="12">
        <v>0</v>
      </c>
      <c r="I4999" s="13">
        <v>80</v>
      </c>
      <c r="J4999" s="13">
        <v>0</v>
      </c>
      <c r="K4999" s="13">
        <v>0</v>
      </c>
      <c r="L4999" s="13">
        <v>0</v>
      </c>
      <c r="M4999" s="13">
        <v>0</v>
      </c>
      <c r="N4999" s="14">
        <f>D4999*$D$3</f>
        <v>308</v>
      </c>
      <c r="O4999" s="14">
        <f>E4999*$E$3</f>
        <v>0</v>
      </c>
      <c r="P4999" s="14">
        <f>F4999*$F$3</f>
        <v>0</v>
      </c>
      <c r="Q4999" s="14">
        <f>G4999*$G$3</f>
        <v>0</v>
      </c>
      <c r="R4999" s="14">
        <f>H4999*$H$3</f>
        <v>0</v>
      </c>
      <c r="S4999" s="14">
        <f>(N4999/100)*(I4999*$I$3)+(N4999/100)*(J4999*$J$3)</f>
        <v>739.2</v>
      </c>
      <c r="T4999" s="14">
        <f>(O4999/100)*(K4999*$K$3)</f>
        <v>0</v>
      </c>
      <c r="U4999" s="14">
        <f>(P4999/100)*(K4999*$K$3)+(P4999/100)*(L4999*$L$3)</f>
        <v>0</v>
      </c>
      <c r="V4999" s="14">
        <f>(Q4999/100)*(L4999*$L$3)</f>
        <v>0</v>
      </c>
      <c r="W4999" s="14">
        <f>(R4999/100)*(K4999*$K$3)+(R4999/100)*(L4999*$L$3)</f>
        <v>0</v>
      </c>
      <c r="X4999" s="14">
        <f t="shared" ref="X4999:X5008" si="1579">N4999+S4999</f>
        <v>1047.2</v>
      </c>
      <c r="Y4999" s="14">
        <f t="shared" ref="Y4999:Y5013" si="1580">O4999+T4999</f>
        <v>0</v>
      </c>
      <c r="Z4999" s="14">
        <f t="shared" ref="Z4999:Z5013" si="1581">P4999+U4999</f>
        <v>0</v>
      </c>
      <c r="AA4999" s="14">
        <f t="shared" ref="AA4999:AA5013" si="1582">Q4999+V4999</f>
        <v>0</v>
      </c>
      <c r="AB4999" s="14">
        <f>R4999+W4999</f>
        <v>0</v>
      </c>
      <c r="AC4999" s="15">
        <f>ROUND(X4999+Y4999+Z4999+AA4999+AB4999,1)</f>
        <v>1047.2</v>
      </c>
      <c r="AD4999" s="48">
        <v>0</v>
      </c>
    </row>
    <row r="5000" spans="1:30">
      <c r="A5000" s="99" t="s">
        <v>793</v>
      </c>
      <c r="B5000" s="87">
        <v>40</v>
      </c>
      <c r="C5000" s="21" t="s">
        <v>324</v>
      </c>
      <c r="D5000" s="12">
        <v>154</v>
      </c>
      <c r="E5000" s="12">
        <v>0</v>
      </c>
      <c r="F5000" s="12">
        <v>0</v>
      </c>
      <c r="G5000" s="12">
        <v>0</v>
      </c>
      <c r="H5000" s="12">
        <v>0</v>
      </c>
      <c r="I5000" s="13">
        <v>85</v>
      </c>
      <c r="J5000" s="13">
        <v>25</v>
      </c>
      <c r="K5000" s="13">
        <v>0</v>
      </c>
      <c r="L5000" s="13">
        <v>0</v>
      </c>
      <c r="M5000" s="13">
        <v>0</v>
      </c>
      <c r="N5000" s="14">
        <f>D5000*$D$4</f>
        <v>246.4</v>
      </c>
      <c r="O5000" s="14">
        <f>E5000*$E$4</f>
        <v>0</v>
      </c>
      <c r="P5000" s="14">
        <f>F5000*$F$4</f>
        <v>0</v>
      </c>
      <c r="Q5000" s="14">
        <f>G5000*$G$4</f>
        <v>0</v>
      </c>
      <c r="R5000" s="14">
        <f>H5000*$H$4</f>
        <v>0</v>
      </c>
      <c r="S5000" s="14">
        <f>(N5000/100)*(I5000*$I$4)+(N5000/100)*(J5000*$J$4)</f>
        <v>948.64</v>
      </c>
      <c r="T5000" s="14">
        <f>(O5000/100)*(K5000*$K$4)</f>
        <v>0</v>
      </c>
      <c r="U5000" s="14">
        <f>(P5000/100)*(K5000*$K$4)+(P5000/100)*(L5000*$L$4)</f>
        <v>0</v>
      </c>
      <c r="V5000" s="14">
        <f>(Q5000/100)*(L5000*$L$4)</f>
        <v>0</v>
      </c>
      <c r="W5000" s="14">
        <f>(R5000/100)*(K5000*$K$4)+(R5000/100)*(L5000*$L$4)</f>
        <v>0</v>
      </c>
      <c r="X5000" s="14">
        <f t="shared" si="1579"/>
        <v>1195.04</v>
      </c>
      <c r="Y5000" s="14">
        <f t="shared" si="1580"/>
        <v>0</v>
      </c>
      <c r="Z5000" s="14">
        <f t="shared" si="1581"/>
        <v>0</v>
      </c>
      <c r="AA5000" s="14">
        <f t="shared" si="1582"/>
        <v>0</v>
      </c>
      <c r="AB5000" s="14">
        <f>R5000+W5000</f>
        <v>0</v>
      </c>
      <c r="AC5000" s="15">
        <f>ROUND(X5000+Y5000+Z5000+AA5000+AB5000,1)</f>
        <v>1195</v>
      </c>
      <c r="AD5000" s="48">
        <f>(ROUND(AC5000-AC4999,1)/AC4999)</f>
        <v>0.14113827349121466</v>
      </c>
    </row>
    <row r="5001" spans="1:30">
      <c r="A5001" s="99" t="s">
        <v>794</v>
      </c>
      <c r="B5001" s="87">
        <v>0</v>
      </c>
      <c r="C5001" s="21" t="s">
        <v>827</v>
      </c>
      <c r="D5001" s="12">
        <v>154</v>
      </c>
      <c r="E5001" s="12">
        <v>0</v>
      </c>
      <c r="F5001" s="12">
        <v>0</v>
      </c>
      <c r="G5001" s="12">
        <v>0</v>
      </c>
      <c r="H5001" s="12">
        <v>0</v>
      </c>
      <c r="I5001" s="13">
        <v>80</v>
      </c>
      <c r="J5001" s="13">
        <v>0</v>
      </c>
      <c r="K5001" s="13">
        <v>0</v>
      </c>
      <c r="L5001" s="13">
        <v>0</v>
      </c>
      <c r="M5001" s="13">
        <v>0</v>
      </c>
      <c r="N5001" s="14">
        <f>D5001*$D$5</f>
        <v>308</v>
      </c>
      <c r="O5001" s="14">
        <f>E5001*$E$5</f>
        <v>0</v>
      </c>
      <c r="P5001" s="14">
        <f>F5001*$F$5</f>
        <v>0</v>
      </c>
      <c r="Q5001" s="14">
        <f>G5001*$G$5</f>
        <v>0</v>
      </c>
      <c r="R5001" s="14">
        <f>H5001*$H$5</f>
        <v>0</v>
      </c>
      <c r="S5001" s="14">
        <f>(N5001/100)*(I5001*$I$5)+(N5001/100)*(J5001*$J$5)</f>
        <v>689.92000000000007</v>
      </c>
      <c r="T5001" s="14">
        <f>(O5001/100)*(K5001*$K$5)</f>
        <v>0</v>
      </c>
      <c r="U5001" s="14">
        <f>(P5001/100)*(K5001*$K$5)+(P5001/100)*(L5001*$L$5)</f>
        <v>0</v>
      </c>
      <c r="V5001" s="14">
        <f>(Q5001/100)*(L5001*$L$5)</f>
        <v>0</v>
      </c>
      <c r="W5001" s="14">
        <f>(R5001/100)*(K5001*$K$5)+(R5001/100)*(L5001*$L$5)</f>
        <v>0</v>
      </c>
      <c r="X5001" s="14">
        <f t="shared" si="1579"/>
        <v>997.92000000000007</v>
      </c>
      <c r="Y5001" s="14">
        <f t="shared" si="1580"/>
        <v>0</v>
      </c>
      <c r="Z5001" s="14">
        <f t="shared" si="1581"/>
        <v>0</v>
      </c>
      <c r="AA5001" s="14">
        <f t="shared" si="1582"/>
        <v>0</v>
      </c>
      <c r="AB5001" s="14">
        <f>R5001+W5001</f>
        <v>0</v>
      </c>
      <c r="AC5001" s="15">
        <f t="shared" ref="AC5001:AC5013" si="1583">ROUND(X5001+Y5001+Z5001+AA5001+AB5001,1)</f>
        <v>997.9</v>
      </c>
      <c r="AD5001" s="48">
        <f>(ROUND(AC5001-AC4999,1)/AC4999)</f>
        <v>-4.7077922077922073E-2</v>
      </c>
    </row>
    <row r="5002" spans="1:30">
      <c r="A5002" s="99" t="s">
        <v>795</v>
      </c>
      <c r="B5002" s="87">
        <v>0</v>
      </c>
      <c r="C5002" s="21" t="s">
        <v>337</v>
      </c>
      <c r="D5002" s="12">
        <v>154</v>
      </c>
      <c r="E5002" s="12">
        <v>0</v>
      </c>
      <c r="F5002" s="12">
        <v>0</v>
      </c>
      <c r="G5002" s="12">
        <v>0</v>
      </c>
      <c r="H5002" s="12">
        <v>0</v>
      </c>
      <c r="I5002" s="13">
        <v>80</v>
      </c>
      <c r="J5002" s="13">
        <v>0</v>
      </c>
      <c r="K5002" s="13">
        <v>0</v>
      </c>
      <c r="L5002" s="13">
        <v>0</v>
      </c>
      <c r="M5002" s="13">
        <v>0</v>
      </c>
      <c r="N5002" s="14">
        <f>D5002*$D$6</f>
        <v>308</v>
      </c>
      <c r="O5002" s="14">
        <f>E5002*$E$6</f>
        <v>0</v>
      </c>
      <c r="P5002" s="14">
        <f>F5002*$F$6</f>
        <v>0</v>
      </c>
      <c r="Q5002" s="14">
        <f>G5002*$G$6</f>
        <v>0</v>
      </c>
      <c r="R5002" s="14">
        <f>H5002*$H$6</f>
        <v>0</v>
      </c>
      <c r="S5002" s="14">
        <f>(N5002/100)*(I5002*$I$6)+(N5002/100)*(J5002*$J$6)</f>
        <v>689.92000000000007</v>
      </c>
      <c r="T5002" s="14">
        <f>(O5002/100)*(K5002*$K$6)</f>
        <v>0</v>
      </c>
      <c r="U5002" s="14">
        <f>(P5002/100)*(K5002*$K$6)+(P5002/100)*(L5002*$L$6)</f>
        <v>0</v>
      </c>
      <c r="V5002" s="14">
        <f>(Q5002/100)*(L5002*$L$6)</f>
        <v>0</v>
      </c>
      <c r="W5002" s="14">
        <f>(R5002/100)*(K5002*$K$6)+(R5002/100)*(L5002*$L$6)</f>
        <v>0</v>
      </c>
      <c r="X5002" s="14">
        <f t="shared" si="1579"/>
        <v>997.92000000000007</v>
      </c>
      <c r="Y5002" s="14">
        <f t="shared" si="1580"/>
        <v>0</v>
      </c>
      <c r="Z5002" s="14">
        <f t="shared" si="1581"/>
        <v>0</v>
      </c>
      <c r="AA5002" s="14">
        <f t="shared" si="1582"/>
        <v>0</v>
      </c>
      <c r="AB5002" s="14">
        <f t="shared" ref="AB5002:AB5013" si="1584">R5002+W5002</f>
        <v>0</v>
      </c>
      <c r="AC5002" s="15">
        <f t="shared" si="1583"/>
        <v>997.9</v>
      </c>
      <c r="AD5002" s="48">
        <f>(ROUND(AC5002-AC4999,1)/AC4999)</f>
        <v>-4.7077922077922073E-2</v>
      </c>
    </row>
    <row r="5003" spans="1:30">
      <c r="A5003" s="99" t="s">
        <v>796</v>
      </c>
      <c r="B5003" s="87">
        <v>0</v>
      </c>
      <c r="C5003" s="21" t="s">
        <v>338</v>
      </c>
      <c r="D5003" s="12">
        <v>154</v>
      </c>
      <c r="E5003" s="12">
        <v>0</v>
      </c>
      <c r="F5003" s="12">
        <v>0</v>
      </c>
      <c r="G5003" s="12">
        <v>0</v>
      </c>
      <c r="H5003" s="12">
        <v>0</v>
      </c>
      <c r="I5003" s="13">
        <v>80</v>
      </c>
      <c r="J5003" s="13">
        <v>0</v>
      </c>
      <c r="K5003" s="13">
        <v>0</v>
      </c>
      <c r="L5003" s="13">
        <v>0</v>
      </c>
      <c r="M5003" s="13">
        <v>0</v>
      </c>
      <c r="N5003" s="14">
        <f>D5003*$D$7</f>
        <v>308</v>
      </c>
      <c r="O5003" s="14">
        <f>E5003*$E$7</f>
        <v>0</v>
      </c>
      <c r="P5003" s="14">
        <f>F5003*$F$7</f>
        <v>0</v>
      </c>
      <c r="Q5003" s="14">
        <f>G5003*$G$7</f>
        <v>0</v>
      </c>
      <c r="R5003" s="14">
        <f>H5003*$H$7</f>
        <v>0</v>
      </c>
      <c r="S5003" s="14">
        <f>(N5003/100)*(I5003*$I$7)+(N5003/100)*(J5003*$J$7)</f>
        <v>689.92000000000007</v>
      </c>
      <c r="T5003" s="14">
        <f>(O5003/100)*(K5003*$K$7)</f>
        <v>0</v>
      </c>
      <c r="U5003" s="14">
        <f>(P5003/100)*(K5003*$K$7)+(P5003/100)*(L5003*$L$7)</f>
        <v>0</v>
      </c>
      <c r="V5003" s="14">
        <f>(Q5003/100)*(L5003*$L$7)</f>
        <v>0</v>
      </c>
      <c r="W5003" s="14">
        <f>(R5003/100)*(K5003*$K$7)+(R5003/100)*(L5003*$L$7)</f>
        <v>0</v>
      </c>
      <c r="X5003" s="14">
        <f t="shared" si="1579"/>
        <v>997.92000000000007</v>
      </c>
      <c r="Y5003" s="14">
        <f t="shared" si="1580"/>
        <v>0</v>
      </c>
      <c r="Z5003" s="14">
        <f t="shared" si="1581"/>
        <v>0</v>
      </c>
      <c r="AA5003" s="14">
        <f t="shared" si="1582"/>
        <v>0</v>
      </c>
      <c r="AB5003" s="14">
        <f t="shared" si="1584"/>
        <v>0</v>
      </c>
      <c r="AC5003" s="15">
        <f t="shared" si="1583"/>
        <v>997.9</v>
      </c>
      <c r="AD5003" s="48">
        <f>(ROUND(AC5003-AC4999,1)/AC4999)</f>
        <v>-4.7077922077922073E-2</v>
      </c>
    </row>
    <row r="5004" spans="1:30">
      <c r="A5004" s="99" t="s">
        <v>646</v>
      </c>
      <c r="B5004" s="87"/>
      <c r="C5004" s="21" t="s">
        <v>339</v>
      </c>
      <c r="D5004" s="12">
        <v>154</v>
      </c>
      <c r="E5004" s="12">
        <v>0</v>
      </c>
      <c r="F5004" s="12">
        <v>0</v>
      </c>
      <c r="G5004" s="12">
        <v>0</v>
      </c>
      <c r="H5004" s="12">
        <v>0</v>
      </c>
      <c r="I5004" s="13">
        <v>80</v>
      </c>
      <c r="J5004" s="13">
        <v>0</v>
      </c>
      <c r="K5004" s="13">
        <v>0</v>
      </c>
      <c r="L5004" s="13">
        <v>0</v>
      </c>
      <c r="M5004" s="13">
        <v>0</v>
      </c>
      <c r="N5004" s="14">
        <f>D5004*$D$8</f>
        <v>308</v>
      </c>
      <c r="O5004" s="14">
        <f>E5004*$E$8</f>
        <v>0</v>
      </c>
      <c r="P5004" s="14">
        <f>F5004*$F$8</f>
        <v>0</v>
      </c>
      <c r="Q5004" s="14">
        <f>G5004*$G$8</f>
        <v>0</v>
      </c>
      <c r="R5004" s="14">
        <f>H5004*$H$8</f>
        <v>0</v>
      </c>
      <c r="S5004" s="14">
        <f>(N5004/100)*(I5004*$I$8)+(N5004/100)*(J5004*$J$8)</f>
        <v>689.92000000000007</v>
      </c>
      <c r="T5004" s="14">
        <f>(O5004/100)*(K5004*$K$8)</f>
        <v>0</v>
      </c>
      <c r="U5004" s="14">
        <f>(P5004/100)*(K5004*$K$8)+(P5004/100)*(L5004*$L$8)</f>
        <v>0</v>
      </c>
      <c r="V5004" s="14">
        <f>(Q5004/100)*(L5004*$L$8)</f>
        <v>0</v>
      </c>
      <c r="W5004" s="14">
        <f>(R5004/100)*(K5004*$K$8)+(R5004/100)*(L5004*$L$8)</f>
        <v>0</v>
      </c>
      <c r="X5004" s="14">
        <f t="shared" si="1579"/>
        <v>997.92000000000007</v>
      </c>
      <c r="Y5004" s="14">
        <f t="shared" si="1580"/>
        <v>0</v>
      </c>
      <c r="Z5004" s="14">
        <f t="shared" si="1581"/>
        <v>0</v>
      </c>
      <c r="AA5004" s="14">
        <f t="shared" si="1582"/>
        <v>0</v>
      </c>
      <c r="AB5004" s="14">
        <f t="shared" si="1584"/>
        <v>0</v>
      </c>
      <c r="AC5004" s="15">
        <f t="shared" si="1583"/>
        <v>997.9</v>
      </c>
      <c r="AD5004" s="48">
        <f>(ROUND(AC5004-AC4999,1)/AC4999)</f>
        <v>-4.7077922077922073E-2</v>
      </c>
    </row>
    <row r="5005" spans="1:30">
      <c r="A5005" s="99" t="s">
        <v>587</v>
      </c>
      <c r="B5005" s="87"/>
      <c r="C5005" s="21" t="s">
        <v>1</v>
      </c>
      <c r="D5005" s="12">
        <v>78</v>
      </c>
      <c r="E5005" s="12">
        <v>150</v>
      </c>
      <c r="F5005" s="12">
        <v>0</v>
      </c>
      <c r="G5005" s="12">
        <v>0</v>
      </c>
      <c r="H5005" s="12">
        <v>0</v>
      </c>
      <c r="I5005" s="13">
        <v>80</v>
      </c>
      <c r="J5005" s="13">
        <v>0</v>
      </c>
      <c r="K5005" s="13">
        <v>100</v>
      </c>
      <c r="L5005" s="13">
        <v>0</v>
      </c>
      <c r="M5005" s="13">
        <v>0</v>
      </c>
      <c r="N5005" s="14">
        <f>D5005*$D$9</f>
        <v>101.4</v>
      </c>
      <c r="O5005" s="14">
        <f>E5005*$E$9</f>
        <v>225</v>
      </c>
      <c r="P5005" s="14">
        <f>F5005*$F$9</f>
        <v>0</v>
      </c>
      <c r="Q5005" s="14">
        <f>G5005*$G$9</f>
        <v>0</v>
      </c>
      <c r="R5005" s="14">
        <f>H5005*$H$9</f>
        <v>0</v>
      </c>
      <c r="S5005" s="14">
        <f>(N5005/100)*(I5005*$I$9)+(N5005/100)*(J5005*$J$9)</f>
        <v>243.36</v>
      </c>
      <c r="T5005" s="14">
        <f>(O5005/100)*(K5005*$K$9)</f>
        <v>675</v>
      </c>
      <c r="U5005" s="14">
        <f>(P5005/100)*(K5005*$K$9)+(P5005/100)*(L5005*$L$9)</f>
        <v>0</v>
      </c>
      <c r="V5005" s="14">
        <f>(Q5005/100)*(L5005*$L$9)</f>
        <v>0</v>
      </c>
      <c r="W5005" s="14">
        <f>(R5005/100)*(K5005*$K$9)+(R5005/100)*(L5005*$L$9)</f>
        <v>0</v>
      </c>
      <c r="X5005" s="14">
        <f t="shared" si="1579"/>
        <v>344.76</v>
      </c>
      <c r="Y5005" s="14">
        <f t="shared" si="1580"/>
        <v>900</v>
      </c>
      <c r="Z5005" s="14">
        <f t="shared" si="1581"/>
        <v>0</v>
      </c>
      <c r="AA5005" s="14">
        <f t="shared" si="1582"/>
        <v>0</v>
      </c>
      <c r="AB5005" s="14">
        <f t="shared" si="1584"/>
        <v>0</v>
      </c>
      <c r="AC5005" s="15">
        <f t="shared" si="1583"/>
        <v>1244.8</v>
      </c>
      <c r="AD5005" s="48">
        <f>(ROUND(AC5005-AC4999,1)/AC4999)</f>
        <v>0.18869365928189455</v>
      </c>
    </row>
    <row r="5006" spans="1:30">
      <c r="A5006" s="99" t="s">
        <v>822</v>
      </c>
      <c r="B5006" s="87"/>
      <c r="C5006" s="21" t="s">
        <v>2</v>
      </c>
      <c r="D5006" s="12">
        <v>78</v>
      </c>
      <c r="E5006" s="12">
        <v>0</v>
      </c>
      <c r="F5006" s="12">
        <v>150</v>
      </c>
      <c r="G5006" s="12">
        <v>0</v>
      </c>
      <c r="H5006" s="12">
        <v>0</v>
      </c>
      <c r="I5006" s="13">
        <v>80</v>
      </c>
      <c r="J5006" s="13">
        <v>0</v>
      </c>
      <c r="K5006" s="13">
        <v>50</v>
      </c>
      <c r="L5006" s="13">
        <v>50</v>
      </c>
      <c r="M5006" s="13">
        <v>0</v>
      </c>
      <c r="N5006" s="14">
        <f>D5006*$D$10</f>
        <v>101.4</v>
      </c>
      <c r="O5006" s="14">
        <f>E5006*$E$10</f>
        <v>0</v>
      </c>
      <c r="P5006" s="14">
        <f>F5006*$F$10</f>
        <v>450</v>
      </c>
      <c r="Q5006" s="14">
        <f>G5006*$G$10</f>
        <v>0</v>
      </c>
      <c r="R5006" s="14">
        <f>H5006*$H$10</f>
        <v>0</v>
      </c>
      <c r="S5006" s="14">
        <f>(N5006/100)*(I5006*$I$10)+(N5006/100)*(J5006*$J$10)</f>
        <v>0</v>
      </c>
      <c r="T5006" s="14">
        <f>(O5006/100)*(K5006*$J$10)</f>
        <v>0</v>
      </c>
      <c r="U5006" s="14">
        <f>(P5006/100)*(K5006*$K$10)+(P5006/100)*(L5006*$L$10)</f>
        <v>0</v>
      </c>
      <c r="V5006" s="14">
        <f>(Q5006/100)*(L5006*$L$10)</f>
        <v>0</v>
      </c>
      <c r="W5006" s="14">
        <f>(R5006/100)*(K5006*$K$10)+(R5006/100)*(L5006*$L$10)</f>
        <v>0</v>
      </c>
      <c r="X5006" s="14">
        <f t="shared" si="1579"/>
        <v>101.4</v>
      </c>
      <c r="Y5006" s="14">
        <f t="shared" si="1580"/>
        <v>0</v>
      </c>
      <c r="Z5006" s="14">
        <f t="shared" si="1581"/>
        <v>450</v>
      </c>
      <c r="AA5006" s="14">
        <f t="shared" si="1582"/>
        <v>0</v>
      </c>
      <c r="AB5006" s="14">
        <f t="shared" si="1584"/>
        <v>0</v>
      </c>
      <c r="AC5006" s="15">
        <f t="shared" si="1583"/>
        <v>551.4</v>
      </c>
      <c r="AD5006" s="48">
        <f>(ROUND(AC5006-AC4999,1)/AC4999)</f>
        <v>-0.4734530175706646</v>
      </c>
    </row>
    <row r="5007" spans="1:30">
      <c r="A5007" s="99" t="s">
        <v>823</v>
      </c>
      <c r="B5007" s="87"/>
      <c r="C5007" s="21" t="s">
        <v>3</v>
      </c>
      <c r="D5007" s="12">
        <v>78</v>
      </c>
      <c r="E5007" s="12">
        <v>0</v>
      </c>
      <c r="F5007" s="12">
        <v>0</v>
      </c>
      <c r="G5007" s="12">
        <v>150</v>
      </c>
      <c r="H5007" s="12">
        <v>0</v>
      </c>
      <c r="I5007" s="13">
        <v>80</v>
      </c>
      <c r="J5007" s="13">
        <v>0</v>
      </c>
      <c r="K5007" s="13">
        <v>0</v>
      </c>
      <c r="L5007" s="13">
        <v>100</v>
      </c>
      <c r="M5007" s="13">
        <v>0</v>
      </c>
      <c r="N5007" s="14">
        <f>D5007*$D$11</f>
        <v>101.4</v>
      </c>
      <c r="O5007" s="14">
        <f>E5007*$E$11</f>
        <v>0</v>
      </c>
      <c r="P5007" s="14">
        <f>F5007*$F$11</f>
        <v>0</v>
      </c>
      <c r="Q5007" s="14">
        <f>G5007*$G$11</f>
        <v>225</v>
      </c>
      <c r="R5007" s="14">
        <f>H5007*$H$11</f>
        <v>0</v>
      </c>
      <c r="S5007" s="14">
        <f>(N5007/100)*(I5007*$I$11)+(N5007/100)*(J5007*$J$11)</f>
        <v>243.36</v>
      </c>
      <c r="T5007" s="14">
        <f>(O5007/100)*(K5007*$K$11)</f>
        <v>0</v>
      </c>
      <c r="U5007" s="14">
        <f>(P5007/100)*(K5007*$K$11)+(P5007/100)*(L5007*$L$11)</f>
        <v>0</v>
      </c>
      <c r="V5007" s="14">
        <f>(Q5007/100)*(L5007*$L$11)</f>
        <v>675</v>
      </c>
      <c r="W5007" s="14">
        <f>(R5007/100)*(K5007*$K$11)+(R5007/100)*(L5007*$L$11)</f>
        <v>0</v>
      </c>
      <c r="X5007" s="14">
        <f t="shared" si="1579"/>
        <v>344.76</v>
      </c>
      <c r="Y5007" s="14">
        <f t="shared" si="1580"/>
        <v>0</v>
      </c>
      <c r="Z5007" s="14">
        <f t="shared" si="1581"/>
        <v>0</v>
      </c>
      <c r="AA5007" s="14">
        <f t="shared" si="1582"/>
        <v>900</v>
      </c>
      <c r="AB5007" s="14">
        <f t="shared" si="1584"/>
        <v>0</v>
      </c>
      <c r="AC5007" s="15">
        <f t="shared" si="1583"/>
        <v>1244.8</v>
      </c>
      <c r="AD5007" s="48">
        <f>(ROUND(AC5007-AC4999,1)/AC4999)</f>
        <v>0.18869365928189455</v>
      </c>
    </row>
    <row r="5008" spans="1:30">
      <c r="A5008" s="99" t="s">
        <v>824</v>
      </c>
      <c r="B5008" s="87"/>
      <c r="C5008" s="21" t="s">
        <v>4</v>
      </c>
      <c r="D5008" s="12">
        <v>78</v>
      </c>
      <c r="E5008" s="12">
        <v>0</v>
      </c>
      <c r="F5008" s="12">
        <v>0</v>
      </c>
      <c r="G5008" s="12">
        <v>0</v>
      </c>
      <c r="H5008" s="12">
        <v>150</v>
      </c>
      <c r="I5008" s="13">
        <v>80</v>
      </c>
      <c r="J5008" s="13">
        <v>0</v>
      </c>
      <c r="K5008" s="13">
        <v>50</v>
      </c>
      <c r="L5008" s="13">
        <v>50</v>
      </c>
      <c r="M5008" s="13">
        <v>0</v>
      </c>
      <c r="N5008" s="14">
        <f>D5008*$D$12</f>
        <v>101.4</v>
      </c>
      <c r="O5008" s="14">
        <f>E5008*$E$12</f>
        <v>0</v>
      </c>
      <c r="P5008" s="14">
        <f>F5008*$F$12</f>
        <v>0</v>
      </c>
      <c r="Q5008" s="14">
        <f>G5008*$G$12</f>
        <v>0</v>
      </c>
      <c r="R5008" s="14">
        <f>H5008*$H$12</f>
        <v>225</v>
      </c>
      <c r="S5008" s="14">
        <f>(N5008/100)*(I5008*$I$12)+(N5008/100)*(J5008*$J$12)</f>
        <v>243.36</v>
      </c>
      <c r="T5008" s="14">
        <f>(O5008/100)*(K5008*$K$12)</f>
        <v>0</v>
      </c>
      <c r="U5008" s="14">
        <f>(P5008/100)*(K5008*$K$12)+(P5008/100)*(L5008*$L$12)</f>
        <v>0</v>
      </c>
      <c r="V5008" s="14">
        <f>(Q5008/100)*(L5008*$L$12)</f>
        <v>0</v>
      </c>
      <c r="W5008" s="14">
        <f>(R5008/100)*(K5008*$K$12)+(R5008/100)*(L5008*$L$12)</f>
        <v>675</v>
      </c>
      <c r="X5008" s="14">
        <f t="shared" si="1579"/>
        <v>344.76</v>
      </c>
      <c r="Y5008" s="14">
        <f t="shared" si="1580"/>
        <v>0</v>
      </c>
      <c r="Z5008" s="14">
        <f t="shared" si="1581"/>
        <v>0</v>
      </c>
      <c r="AA5008" s="14">
        <f t="shared" si="1582"/>
        <v>0</v>
      </c>
      <c r="AB5008" s="14">
        <f t="shared" si="1584"/>
        <v>900</v>
      </c>
      <c r="AC5008" s="15">
        <f t="shared" si="1583"/>
        <v>1244.8</v>
      </c>
      <c r="AD5008" s="48">
        <f>(ROUND(AC5008-AC4999,1)/AC4999)</f>
        <v>0.18869365928189455</v>
      </c>
    </row>
    <row r="5009" spans="1:30">
      <c r="A5009" s="99" t="s">
        <v>825</v>
      </c>
      <c r="B5009" s="87"/>
      <c r="C5009" s="21" t="s">
        <v>327</v>
      </c>
      <c r="D5009" s="12">
        <v>154</v>
      </c>
      <c r="E5009" s="12">
        <v>0</v>
      </c>
      <c r="F5009" s="12">
        <v>0</v>
      </c>
      <c r="G5009" s="12">
        <v>0</v>
      </c>
      <c r="H5009" s="12">
        <v>0</v>
      </c>
      <c r="I5009" s="13">
        <v>80</v>
      </c>
      <c r="J5009" s="13">
        <v>0</v>
      </c>
      <c r="K5009" s="13">
        <v>0</v>
      </c>
      <c r="L5009" s="13">
        <v>0</v>
      </c>
      <c r="M5009" s="13">
        <v>75</v>
      </c>
      <c r="N5009" s="14">
        <f>D5009*$D$13</f>
        <v>231</v>
      </c>
      <c r="O5009" s="14">
        <f>E5009*$E$13</f>
        <v>0</v>
      </c>
      <c r="P5009" s="14">
        <f>F5009*$F$13</f>
        <v>0</v>
      </c>
      <c r="Q5009" s="14">
        <f>G5009*$G$13</f>
        <v>0</v>
      </c>
      <c r="R5009" s="14">
        <f>H5009*$H$13</f>
        <v>0</v>
      </c>
      <c r="S5009" s="14">
        <f>(N5009/100)*(I5009*$I$13)+(N5009/100)*(J5009*$J$13)+(N5009/100)*(M5009*$M$13)</f>
        <v>1074.1500000000001</v>
      </c>
      <c r="T5009" s="14">
        <f>(O5009/100)*(K5009*$K$13)+(O5009/100)*(M5009*$M$13)</f>
        <v>0</v>
      </c>
      <c r="U5009" s="14">
        <f>(P5009/100)*(K5009*$K$13)+(P5009/100)*(L5009*$L$13)+(P5009/100)*(M5009*$M$13)</f>
        <v>0</v>
      </c>
      <c r="V5009" s="14">
        <f>(Q5009/100)*(L5009*$L$13)+(Q5009/100)*(M5009*$M$13)</f>
        <v>0</v>
      </c>
      <c r="W5009" s="14">
        <f>(R5009/100)*(K5009*$K$13)+(R5009/100)*(L5009*$L$13)+(R5009/100)*(M5009*$M$13)</f>
        <v>0</v>
      </c>
      <c r="X5009" s="14">
        <f>N5009+S5009</f>
        <v>1305.1500000000001</v>
      </c>
      <c r="Y5009" s="14">
        <f t="shared" si="1580"/>
        <v>0</v>
      </c>
      <c r="Z5009" s="14">
        <f t="shared" si="1581"/>
        <v>0</v>
      </c>
      <c r="AA5009" s="14">
        <f t="shared" si="1582"/>
        <v>0</v>
      </c>
      <c r="AB5009" s="14">
        <f t="shared" si="1584"/>
        <v>0</v>
      </c>
      <c r="AC5009" s="15">
        <f t="shared" si="1583"/>
        <v>1305.2</v>
      </c>
      <c r="AD5009" s="48">
        <f>(ROUND(AC5009-AC4999,1)/AC4999)</f>
        <v>0.24637127578304047</v>
      </c>
    </row>
    <row r="5010" spans="1:30">
      <c r="A5010" s="99" t="s">
        <v>826</v>
      </c>
      <c r="B5010" s="87"/>
      <c r="C5010" s="21" t="s">
        <v>328</v>
      </c>
      <c r="D5010" s="12">
        <v>154</v>
      </c>
      <c r="E5010" s="12">
        <v>0</v>
      </c>
      <c r="F5010" s="12">
        <v>0</v>
      </c>
      <c r="G5010" s="12">
        <v>0</v>
      </c>
      <c r="H5010" s="12">
        <v>0</v>
      </c>
      <c r="I5010" s="13">
        <v>80</v>
      </c>
      <c r="J5010" s="13">
        <v>0</v>
      </c>
      <c r="K5010" s="13">
        <v>75</v>
      </c>
      <c r="L5010" s="13">
        <v>0</v>
      </c>
      <c r="M5010" s="13">
        <v>0</v>
      </c>
      <c r="N5010" s="14">
        <f>D5010*$D$14</f>
        <v>231</v>
      </c>
      <c r="O5010" s="14">
        <f>E5010*$E$14</f>
        <v>0</v>
      </c>
      <c r="P5010" s="14">
        <f>F5010*$F$14</f>
        <v>0</v>
      </c>
      <c r="Q5010" s="14">
        <f>G5010*$G$14</f>
        <v>0</v>
      </c>
      <c r="R5010" s="14">
        <f>H5010*$H$14</f>
        <v>0</v>
      </c>
      <c r="S5010" s="14">
        <f>(N5010/100)*(I5010*$I$14)+(N5010/100)*(J5010*$J$14)+(N5010/100)*(K5010*$K$14)</f>
        <v>1074.1500000000001</v>
      </c>
      <c r="T5010" s="14">
        <f>(O5010/100)*(K5010*$K$14)</f>
        <v>0</v>
      </c>
      <c r="U5010" s="14">
        <f>(P5010/100)*(K5010*$K$14)+(P5010/100)*(L5010*$L$14)</f>
        <v>0</v>
      </c>
      <c r="V5010" s="14">
        <f>(Q5010/100)*(L5010*$L$14)</f>
        <v>0</v>
      </c>
      <c r="W5010" s="14">
        <f>(R5010/100)*(K5010*$L$14)+(R5010/100)*(L5010*$M$14)</f>
        <v>0</v>
      </c>
      <c r="X5010" s="14">
        <f t="shared" ref="X5010:X5023" si="1585">N5010+S5010</f>
        <v>1305.1500000000001</v>
      </c>
      <c r="Y5010" s="14">
        <f t="shared" si="1580"/>
        <v>0</v>
      </c>
      <c r="Z5010" s="14">
        <f t="shared" si="1581"/>
        <v>0</v>
      </c>
      <c r="AA5010" s="14">
        <f t="shared" si="1582"/>
        <v>0</v>
      </c>
      <c r="AB5010" s="14">
        <f t="shared" si="1584"/>
        <v>0</v>
      </c>
      <c r="AC5010" s="15">
        <f t="shared" si="1583"/>
        <v>1305.2</v>
      </c>
      <c r="AD5010" s="48">
        <f>(ROUND(AC5010-AC4999,1)/AC4999)</f>
        <v>0.24637127578304047</v>
      </c>
    </row>
    <row r="5011" spans="1:30">
      <c r="A5011" s="99"/>
      <c r="B5011" s="87"/>
      <c r="C5011" s="21" t="s">
        <v>329</v>
      </c>
      <c r="D5011" s="12">
        <v>154</v>
      </c>
      <c r="E5011" s="12">
        <v>0</v>
      </c>
      <c r="F5011" s="12">
        <v>0</v>
      </c>
      <c r="G5011" s="12">
        <v>0</v>
      </c>
      <c r="H5011" s="12">
        <v>0</v>
      </c>
      <c r="I5011" s="13">
        <v>80</v>
      </c>
      <c r="J5011" s="13">
        <v>0</v>
      </c>
      <c r="K5011" s="13">
        <v>0</v>
      </c>
      <c r="L5011" s="13">
        <v>75</v>
      </c>
      <c r="M5011" s="13">
        <v>0</v>
      </c>
      <c r="N5011" s="14">
        <f>D5011*$D$15</f>
        <v>231</v>
      </c>
      <c r="O5011" s="14">
        <f>E5011*$E$15</f>
        <v>0</v>
      </c>
      <c r="P5011" s="14">
        <f>F5011*$F$15</f>
        <v>0</v>
      </c>
      <c r="Q5011" s="14">
        <f>G5011*$G$15</f>
        <v>0</v>
      </c>
      <c r="R5011" s="14">
        <f>H5011*$H$15</f>
        <v>0</v>
      </c>
      <c r="S5011" s="14">
        <f>(N5011/100)*(I5011*$I$15)+(N5011/100)*(J5011*$J$15)+(N5011/100)*(L5011*$L$15)</f>
        <v>1074.1500000000001</v>
      </c>
      <c r="T5011" s="14">
        <f>(O5011/100)*(K5011*$K$15)</f>
        <v>0</v>
      </c>
      <c r="U5011" s="14">
        <f>(P5011/100)*(K5011*$K$15)+(P5011/100)*(L5011*$L$15)</f>
        <v>0</v>
      </c>
      <c r="V5011" s="14">
        <f>(Q5011/100)*(L5011*$L$15)</f>
        <v>0</v>
      </c>
      <c r="W5011" s="14">
        <f>(R5011/100)*(K5011*$K$15)+(R5011/100)*(L5011*$L$15)</f>
        <v>0</v>
      </c>
      <c r="X5011" s="14">
        <f t="shared" si="1585"/>
        <v>1305.1500000000001</v>
      </c>
      <c r="Y5011" s="14">
        <f t="shared" si="1580"/>
        <v>0</v>
      </c>
      <c r="Z5011" s="14">
        <f t="shared" si="1581"/>
        <v>0</v>
      </c>
      <c r="AA5011" s="14">
        <f t="shared" si="1582"/>
        <v>0</v>
      </c>
      <c r="AB5011" s="14">
        <f t="shared" si="1584"/>
        <v>0</v>
      </c>
      <c r="AC5011" s="15">
        <f t="shared" si="1583"/>
        <v>1305.2</v>
      </c>
      <c r="AD5011" s="48">
        <f>(ROUND(AC5011-AC4999,1)/AC4999)</f>
        <v>0.24637127578304047</v>
      </c>
    </row>
    <row r="5012" spans="1:30">
      <c r="A5012" s="99"/>
      <c r="B5012" s="87"/>
      <c r="C5012" s="21" t="s">
        <v>325</v>
      </c>
      <c r="D5012" s="12">
        <v>154</v>
      </c>
      <c r="E5012" s="12">
        <v>0</v>
      </c>
      <c r="F5012" s="12">
        <v>0</v>
      </c>
      <c r="G5012" s="12">
        <v>0</v>
      </c>
      <c r="H5012" s="12">
        <v>0</v>
      </c>
      <c r="I5012" s="13">
        <v>80</v>
      </c>
      <c r="J5012" s="13">
        <v>45</v>
      </c>
      <c r="K5012" s="13">
        <v>0</v>
      </c>
      <c r="L5012" s="13">
        <v>0</v>
      </c>
      <c r="M5012" s="13">
        <v>0</v>
      </c>
      <c r="N5012" s="14">
        <f>D5012*$D$16</f>
        <v>246.4</v>
      </c>
      <c r="O5012" s="14">
        <f>E5012*$E$16</f>
        <v>0</v>
      </c>
      <c r="P5012" s="14">
        <f>F5012*$F$16</f>
        <v>0</v>
      </c>
      <c r="Q5012" s="14">
        <f>G5012*$G$16</f>
        <v>0</v>
      </c>
      <c r="R5012" s="14">
        <f>H5012*$H$16</f>
        <v>0</v>
      </c>
      <c r="S5012" s="14">
        <f>(N5012/100)*(I5012*$I$16)+(N5012/100)*(J5012*$J$16)</f>
        <v>696.07999999999993</v>
      </c>
      <c r="T5012" s="14">
        <f>(O5012/100)*(K5012*$K$16)</f>
        <v>0</v>
      </c>
      <c r="U5012" s="14">
        <f>(P5012/100)*(K5012*$K$16)+(P5012/100)*(L5012*$L$16)</f>
        <v>0</v>
      </c>
      <c r="V5012" s="14">
        <f>(Q5012/100)*(L5012*$L$16)</f>
        <v>0</v>
      </c>
      <c r="W5012" s="14">
        <f>(R5012/100)*(K5012*$K$16)+(R5012/100)*(L5012*$L$16)</f>
        <v>0</v>
      </c>
      <c r="X5012" s="14">
        <f t="shared" si="1585"/>
        <v>942.4799999999999</v>
      </c>
      <c r="Y5012" s="14">
        <f t="shared" si="1580"/>
        <v>0</v>
      </c>
      <c r="Z5012" s="14">
        <f t="shared" si="1581"/>
        <v>0</v>
      </c>
      <c r="AA5012" s="14">
        <f t="shared" si="1582"/>
        <v>0</v>
      </c>
      <c r="AB5012" s="14">
        <f t="shared" si="1584"/>
        <v>0</v>
      </c>
      <c r="AC5012" s="15">
        <f t="shared" si="1583"/>
        <v>942.5</v>
      </c>
      <c r="AD5012" s="48">
        <f>(ROUND(AC5012-AC4999,1)/AC4999)</f>
        <v>-9.998090145148969E-2</v>
      </c>
    </row>
    <row r="5013" spans="1:30">
      <c r="A5013" s="99"/>
      <c r="B5013" s="87"/>
      <c r="C5013" s="21" t="s">
        <v>326</v>
      </c>
      <c r="D5013" s="12">
        <v>154</v>
      </c>
      <c r="E5013" s="12">
        <v>0</v>
      </c>
      <c r="F5013" s="12">
        <v>0</v>
      </c>
      <c r="G5013" s="12">
        <v>0</v>
      </c>
      <c r="H5013" s="12">
        <v>0</v>
      </c>
      <c r="I5013" s="13">
        <v>90</v>
      </c>
      <c r="J5013" s="13">
        <v>0</v>
      </c>
      <c r="K5013" s="13">
        <v>0</v>
      </c>
      <c r="L5013" s="13">
        <v>0</v>
      </c>
      <c r="M5013" s="13">
        <v>0</v>
      </c>
      <c r="N5013" s="14">
        <f>D5013*$D$17</f>
        <v>246.4</v>
      </c>
      <c r="O5013" s="14">
        <f>E5013*$E$17</f>
        <v>0</v>
      </c>
      <c r="P5013" s="14">
        <f>F5013*$F$17</f>
        <v>0</v>
      </c>
      <c r="Q5013" s="14">
        <f>G5013*$G$17</f>
        <v>0</v>
      </c>
      <c r="R5013" s="14">
        <f>H5013*$H$17</f>
        <v>0</v>
      </c>
      <c r="S5013" s="14">
        <f>(N5013/100)*(I5013*$I$17)+(N5013/100)*(J5013*$J$17)</f>
        <v>997.92</v>
      </c>
      <c r="T5013" s="14">
        <f>(O5013/100)*(K5013*$K$17)</f>
        <v>0</v>
      </c>
      <c r="U5013" s="14">
        <f>(P5013/100)*(K5013*$K$17)+(P5013/100)*(L5013*$L$17)</f>
        <v>0</v>
      </c>
      <c r="V5013" s="14">
        <f>(Q5013/100)*(L5013*$L$17)</f>
        <v>0</v>
      </c>
      <c r="W5013" s="14">
        <f>(R5013/100)*(K5013*$K$17)+(R5013/100)*(L5013*$L$17)</f>
        <v>0</v>
      </c>
      <c r="X5013" s="14">
        <f t="shared" si="1585"/>
        <v>1244.32</v>
      </c>
      <c r="Y5013" s="14">
        <f t="shared" si="1580"/>
        <v>0</v>
      </c>
      <c r="Z5013" s="14">
        <f t="shared" si="1581"/>
        <v>0</v>
      </c>
      <c r="AA5013" s="14">
        <f t="shared" si="1582"/>
        <v>0</v>
      </c>
      <c r="AB5013" s="14">
        <f t="shared" si="1584"/>
        <v>0</v>
      </c>
      <c r="AC5013" s="15">
        <f t="shared" si="1583"/>
        <v>1244.3</v>
      </c>
      <c r="AD5013" s="48">
        <f>(ROUND(AC5013-AC4999,1)/AC4999)</f>
        <v>0.18821619556913674</v>
      </c>
    </row>
    <row r="5014" spans="1:30">
      <c r="A5014" s="106" t="s">
        <v>0</v>
      </c>
      <c r="B5014" s="116" t="s">
        <v>1018</v>
      </c>
      <c r="C5014" s="50" t="s">
        <v>243</v>
      </c>
      <c r="D5014" s="11">
        <v>50</v>
      </c>
      <c r="E5014" s="11">
        <v>0</v>
      </c>
      <c r="F5014" s="11">
        <v>0</v>
      </c>
      <c r="G5014" s="11">
        <v>0</v>
      </c>
      <c r="H5014" s="11">
        <v>100</v>
      </c>
      <c r="I5014" s="51">
        <v>40</v>
      </c>
      <c r="J5014" s="51">
        <v>20</v>
      </c>
      <c r="K5014" s="51">
        <v>50</v>
      </c>
      <c r="L5014" s="51">
        <v>50</v>
      </c>
      <c r="M5014" s="51">
        <v>0</v>
      </c>
      <c r="N5014" s="52">
        <f>D5014*$D$3</f>
        <v>100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200</v>
      </c>
      <c r="S5014" s="52">
        <f>(N5014/100)*(I5014*$I$3)+(N5014/100)*(J5014*$J$3)</f>
        <v>180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600</v>
      </c>
      <c r="X5014" s="52">
        <f t="shared" si="1585"/>
        <v>280</v>
      </c>
      <c r="Y5014" s="52">
        <f t="shared" ref="Y5014:Y5028" si="1586">O5014+T5014</f>
        <v>0</v>
      </c>
      <c r="Z5014" s="52">
        <f t="shared" ref="Z5014:Z5028" si="1587">P5014+U5014</f>
        <v>0</v>
      </c>
      <c r="AA5014" s="52">
        <f t="shared" ref="AA5014:AA5028" si="1588">Q5014+V5014</f>
        <v>0</v>
      </c>
      <c r="AB5014" s="52">
        <f>R5014+W5014</f>
        <v>800</v>
      </c>
      <c r="AC5014" s="53">
        <f>ROUND(X5014+Y5014+Z5014+AA5014+AB5014,1)</f>
        <v>1080</v>
      </c>
      <c r="AD5014" s="117">
        <v>0</v>
      </c>
    </row>
    <row r="5015" spans="1:30">
      <c r="A5015" s="99" t="s">
        <v>793</v>
      </c>
      <c r="B5015" s="87">
        <v>30</v>
      </c>
      <c r="C5015" s="21" t="s">
        <v>324</v>
      </c>
      <c r="D5015" s="12">
        <v>50</v>
      </c>
      <c r="E5015" s="12">
        <v>0</v>
      </c>
      <c r="F5015" s="12">
        <v>0</v>
      </c>
      <c r="G5015" s="12">
        <v>0</v>
      </c>
      <c r="H5015" s="12">
        <v>100</v>
      </c>
      <c r="I5015" s="13">
        <v>100</v>
      </c>
      <c r="J5015" s="13">
        <v>90</v>
      </c>
      <c r="K5015" s="13">
        <v>50</v>
      </c>
      <c r="L5015" s="13">
        <v>50</v>
      </c>
      <c r="M5015" s="13">
        <v>0</v>
      </c>
      <c r="N5015" s="14">
        <f>D5015*$D$4</f>
        <v>80</v>
      </c>
      <c r="O5015" s="14">
        <f>E5015*$E$4</f>
        <v>0</v>
      </c>
      <c r="P5015" s="14">
        <f>F5015*$F$4</f>
        <v>0</v>
      </c>
      <c r="Q5015" s="14">
        <f>G5015*$G$4</f>
        <v>0</v>
      </c>
      <c r="R5015" s="14">
        <f>H5015*$H$4</f>
        <v>160</v>
      </c>
      <c r="S5015" s="14">
        <f>(N5015/100)*(I5015*$I$4)+(N5015/100)*(J5015*$J$4)</f>
        <v>532</v>
      </c>
      <c r="T5015" s="14">
        <f>(O5015/100)*(K5015*$K$4)</f>
        <v>0</v>
      </c>
      <c r="U5015" s="14">
        <f>(P5015/100)*(K5015*$K$4)+(P5015/100)*(L5015*$L$4)</f>
        <v>0</v>
      </c>
      <c r="V5015" s="14">
        <f>(Q5015/100)*(L5015*$L$4)</f>
        <v>0</v>
      </c>
      <c r="W5015" s="14">
        <f>(R5015/100)*(K5015*$K$4)+(R5015/100)*(L5015*$L$4)</f>
        <v>480</v>
      </c>
      <c r="X5015" s="14">
        <f t="shared" si="1585"/>
        <v>612</v>
      </c>
      <c r="Y5015" s="14">
        <f t="shared" si="1586"/>
        <v>0</v>
      </c>
      <c r="Z5015" s="14">
        <f t="shared" si="1587"/>
        <v>0</v>
      </c>
      <c r="AA5015" s="14">
        <f t="shared" si="1588"/>
        <v>0</v>
      </c>
      <c r="AB5015" s="14">
        <f>R5015+W5015</f>
        <v>640</v>
      </c>
      <c r="AC5015" s="15">
        <f>ROUND(X5015+Y5015+Z5015+AA5015+AB5015,1)</f>
        <v>1252</v>
      </c>
      <c r="AD5015" s="48">
        <f>(ROUND(AC5015-AC5014,1)/AC5014)</f>
        <v>0.15925925925925927</v>
      </c>
    </row>
    <row r="5016" spans="1:30">
      <c r="A5016" s="99" t="s">
        <v>794</v>
      </c>
      <c r="B5016" s="87">
        <v>0</v>
      </c>
      <c r="C5016" s="21" t="s">
        <v>827</v>
      </c>
      <c r="D5016" s="12">
        <v>50</v>
      </c>
      <c r="E5016" s="12">
        <v>0</v>
      </c>
      <c r="F5016" s="12">
        <v>0</v>
      </c>
      <c r="G5016" s="12">
        <v>0</v>
      </c>
      <c r="H5016" s="12">
        <v>100</v>
      </c>
      <c r="I5016" s="13">
        <v>40</v>
      </c>
      <c r="J5016" s="13">
        <v>20</v>
      </c>
      <c r="K5016" s="13">
        <v>50</v>
      </c>
      <c r="L5016" s="13">
        <v>50</v>
      </c>
      <c r="M5016" s="13">
        <v>0</v>
      </c>
      <c r="N5016" s="14">
        <f>D5016*$D$5</f>
        <v>100</v>
      </c>
      <c r="O5016" s="14">
        <f>E5016*$E$5</f>
        <v>0</v>
      </c>
      <c r="P5016" s="14">
        <f>F5016*$F$5</f>
        <v>0</v>
      </c>
      <c r="Q5016" s="14">
        <f>G5016*$G$5</f>
        <v>0</v>
      </c>
      <c r="R5016" s="14">
        <f>H5016*$H$5</f>
        <v>200</v>
      </c>
      <c r="S5016" s="14">
        <f>(N5016/100)*(I5016*$I$5)+(N5016/100)*(J5016*$J$5)</f>
        <v>168</v>
      </c>
      <c r="T5016" s="14">
        <f>(O5016/100)*(K5016*$K$5)</f>
        <v>0</v>
      </c>
      <c r="U5016" s="14">
        <f>(P5016/100)*(K5016*$K$5)+(P5016/100)*(L5016*$L$5)</f>
        <v>0</v>
      </c>
      <c r="V5016" s="14">
        <f>(Q5016/100)*(L5016*$L$5)</f>
        <v>0</v>
      </c>
      <c r="W5016" s="14">
        <f>(R5016/100)*(K5016*$K$5)+(R5016/100)*(L5016*$L$5)</f>
        <v>560</v>
      </c>
      <c r="X5016" s="14">
        <f t="shared" si="1585"/>
        <v>268</v>
      </c>
      <c r="Y5016" s="14">
        <f t="shared" si="1586"/>
        <v>0</v>
      </c>
      <c r="Z5016" s="14">
        <f t="shared" si="1587"/>
        <v>0</v>
      </c>
      <c r="AA5016" s="14">
        <f t="shared" si="1588"/>
        <v>0</v>
      </c>
      <c r="AB5016" s="14">
        <f>R5016+W5016</f>
        <v>760</v>
      </c>
      <c r="AC5016" s="15">
        <f t="shared" ref="AC5016:AC5028" si="1589">ROUND(X5016+Y5016+Z5016+AA5016+AB5016,1)</f>
        <v>1028</v>
      </c>
      <c r="AD5016" s="48">
        <f>(ROUND(AC5016-AC5014,1)/AC5014)</f>
        <v>-4.8148148148148148E-2</v>
      </c>
    </row>
    <row r="5017" spans="1:30">
      <c r="A5017" s="99" t="s">
        <v>795</v>
      </c>
      <c r="B5017" s="87">
        <v>20</v>
      </c>
      <c r="C5017" s="21" t="s">
        <v>337</v>
      </c>
      <c r="D5017" s="12">
        <v>50</v>
      </c>
      <c r="E5017" s="12">
        <v>0</v>
      </c>
      <c r="F5017" s="12">
        <v>0</v>
      </c>
      <c r="G5017" s="12">
        <v>0</v>
      </c>
      <c r="H5017" s="12">
        <v>100</v>
      </c>
      <c r="I5017" s="13">
        <v>40</v>
      </c>
      <c r="J5017" s="13">
        <v>20</v>
      </c>
      <c r="K5017" s="13">
        <v>50</v>
      </c>
      <c r="L5017" s="13">
        <v>50</v>
      </c>
      <c r="M5017" s="13">
        <v>0</v>
      </c>
      <c r="N5017" s="14">
        <f>D5017*$D$6</f>
        <v>100</v>
      </c>
      <c r="O5017" s="14">
        <f>E5017*$E$6</f>
        <v>0</v>
      </c>
      <c r="P5017" s="14">
        <f>F5017*$F$6</f>
        <v>0</v>
      </c>
      <c r="Q5017" s="14">
        <f>G5017*$G$6</f>
        <v>0</v>
      </c>
      <c r="R5017" s="14">
        <f>H5017*$H$6</f>
        <v>200</v>
      </c>
      <c r="S5017" s="14">
        <f>(N5017/100)*(I5017*$I$6)+(N5017/100)*(J5017*$J$6)</f>
        <v>168</v>
      </c>
      <c r="T5017" s="14">
        <f>(O5017/100)*(K5017*$K$6)</f>
        <v>0</v>
      </c>
      <c r="U5017" s="14">
        <f>(P5017/100)*(K5017*$K$6)+(P5017/100)*(L5017*$L$6)</f>
        <v>0</v>
      </c>
      <c r="V5017" s="14">
        <f>(Q5017/100)*(L5017*$L$6)</f>
        <v>0</v>
      </c>
      <c r="W5017" s="14">
        <f>(R5017/100)*(K5017*$K$6)+(R5017/100)*(L5017*$L$6)</f>
        <v>560</v>
      </c>
      <c r="X5017" s="14">
        <f t="shared" si="1585"/>
        <v>268</v>
      </c>
      <c r="Y5017" s="14">
        <f t="shared" si="1586"/>
        <v>0</v>
      </c>
      <c r="Z5017" s="14">
        <f t="shared" si="1587"/>
        <v>0</v>
      </c>
      <c r="AA5017" s="14">
        <f t="shared" si="1588"/>
        <v>0</v>
      </c>
      <c r="AB5017" s="14">
        <f t="shared" ref="AB5017:AB5028" si="1590">R5017+W5017</f>
        <v>760</v>
      </c>
      <c r="AC5017" s="15">
        <f t="shared" si="1589"/>
        <v>1028</v>
      </c>
      <c r="AD5017" s="48">
        <f>(ROUND(AC5017-AC5014,1)/AC5014)</f>
        <v>-4.8148148148148148E-2</v>
      </c>
    </row>
    <row r="5018" spans="1:30">
      <c r="A5018" s="99" t="s">
        <v>796</v>
      </c>
      <c r="B5018" s="87">
        <v>20</v>
      </c>
      <c r="C5018" s="21" t="s">
        <v>338</v>
      </c>
      <c r="D5018" s="12">
        <v>50</v>
      </c>
      <c r="E5018" s="12">
        <v>0</v>
      </c>
      <c r="F5018" s="12">
        <v>0</v>
      </c>
      <c r="G5018" s="12">
        <v>0</v>
      </c>
      <c r="H5018" s="12">
        <v>100</v>
      </c>
      <c r="I5018" s="13">
        <v>40</v>
      </c>
      <c r="J5018" s="13">
        <v>20</v>
      </c>
      <c r="K5018" s="13">
        <v>50</v>
      </c>
      <c r="L5018" s="13">
        <v>50</v>
      </c>
      <c r="M5018" s="13">
        <v>0</v>
      </c>
      <c r="N5018" s="14">
        <f>D5018*$D$7</f>
        <v>100</v>
      </c>
      <c r="O5018" s="14">
        <f>E5018*$E$7</f>
        <v>0</v>
      </c>
      <c r="P5018" s="14">
        <f>F5018*$F$7</f>
        <v>0</v>
      </c>
      <c r="Q5018" s="14">
        <f>G5018*$G$7</f>
        <v>0</v>
      </c>
      <c r="R5018" s="14">
        <f>H5018*$H$7</f>
        <v>200</v>
      </c>
      <c r="S5018" s="14">
        <f>(N5018/100)*(I5018*$I$7)+(N5018/100)*(J5018*$J$7)</f>
        <v>168</v>
      </c>
      <c r="T5018" s="14">
        <f>(O5018/100)*(K5018*$K$7)</f>
        <v>0</v>
      </c>
      <c r="U5018" s="14">
        <f>(P5018/100)*(K5018*$K$7)+(P5018/100)*(L5018*$L$7)</f>
        <v>0</v>
      </c>
      <c r="V5018" s="14">
        <f>(Q5018/100)*(L5018*$L$7)</f>
        <v>0</v>
      </c>
      <c r="W5018" s="14">
        <f>(R5018/100)*(K5018*$K$7)+(R5018/100)*(L5018*$L$7)</f>
        <v>560</v>
      </c>
      <c r="X5018" s="14">
        <f t="shared" si="1585"/>
        <v>268</v>
      </c>
      <c r="Y5018" s="14">
        <f t="shared" si="1586"/>
        <v>0</v>
      </c>
      <c r="Z5018" s="14">
        <f t="shared" si="1587"/>
        <v>0</v>
      </c>
      <c r="AA5018" s="14">
        <f t="shared" si="1588"/>
        <v>0</v>
      </c>
      <c r="AB5018" s="14">
        <f t="shared" si="1590"/>
        <v>760</v>
      </c>
      <c r="AC5018" s="15">
        <f t="shared" si="1589"/>
        <v>1028</v>
      </c>
      <c r="AD5018" s="48">
        <f>(ROUND(AC5018-AC5014,1)/AC5014)</f>
        <v>-4.8148148148148148E-2</v>
      </c>
    </row>
    <row r="5019" spans="1:30">
      <c r="A5019" s="99" t="s">
        <v>646</v>
      </c>
      <c r="B5019" s="87"/>
      <c r="C5019" s="21" t="s">
        <v>339</v>
      </c>
      <c r="D5019" s="12">
        <v>50</v>
      </c>
      <c r="E5019" s="12">
        <v>0</v>
      </c>
      <c r="F5019" s="12">
        <v>0</v>
      </c>
      <c r="G5019" s="12">
        <v>0</v>
      </c>
      <c r="H5019" s="12">
        <v>100</v>
      </c>
      <c r="I5019" s="13">
        <v>40</v>
      </c>
      <c r="J5019" s="13">
        <v>20</v>
      </c>
      <c r="K5019" s="13">
        <v>50</v>
      </c>
      <c r="L5019" s="13">
        <v>50</v>
      </c>
      <c r="M5019" s="13">
        <v>0</v>
      </c>
      <c r="N5019" s="14">
        <f>D5019*$D$8</f>
        <v>100</v>
      </c>
      <c r="O5019" s="14">
        <f>E5019*$E$8</f>
        <v>0</v>
      </c>
      <c r="P5019" s="14">
        <f>F5019*$F$8</f>
        <v>0</v>
      </c>
      <c r="Q5019" s="14">
        <f>G5019*$G$8</f>
        <v>0</v>
      </c>
      <c r="R5019" s="14">
        <f>H5019*$H$8</f>
        <v>200</v>
      </c>
      <c r="S5019" s="14">
        <f>(N5019/100)*(I5019*$I$8)+(N5019/100)*(J5019*$J$8)</f>
        <v>168</v>
      </c>
      <c r="T5019" s="14">
        <f>(O5019/100)*(K5019*$K$8)</f>
        <v>0</v>
      </c>
      <c r="U5019" s="14">
        <f>(P5019/100)*(K5019*$K$8)+(P5019/100)*(L5019*$L$8)</f>
        <v>0</v>
      </c>
      <c r="V5019" s="14">
        <f>(Q5019/100)*(L5019*$L$8)</f>
        <v>0</v>
      </c>
      <c r="W5019" s="14">
        <f>(R5019/100)*(K5019*$K$8)+(R5019/100)*(L5019*$L$8)</f>
        <v>560</v>
      </c>
      <c r="X5019" s="14">
        <f t="shared" si="1585"/>
        <v>268</v>
      </c>
      <c r="Y5019" s="14">
        <f t="shared" si="1586"/>
        <v>0</v>
      </c>
      <c r="Z5019" s="14">
        <f t="shared" si="1587"/>
        <v>0</v>
      </c>
      <c r="AA5019" s="14">
        <f t="shared" si="1588"/>
        <v>0</v>
      </c>
      <c r="AB5019" s="14">
        <f t="shared" si="1590"/>
        <v>760</v>
      </c>
      <c r="AC5019" s="15">
        <f t="shared" si="1589"/>
        <v>1028</v>
      </c>
      <c r="AD5019" s="48">
        <f>(ROUND(AC5019-AC5014,1)/AC5014)</f>
        <v>-4.8148148148148148E-2</v>
      </c>
    </row>
    <row r="5020" spans="1:30">
      <c r="A5020" s="99" t="s">
        <v>587</v>
      </c>
      <c r="B5020" s="87"/>
      <c r="C5020" s="21" t="s">
        <v>1</v>
      </c>
      <c r="D5020" s="12">
        <v>25</v>
      </c>
      <c r="E5020" s="12">
        <v>200</v>
      </c>
      <c r="F5020" s="12">
        <v>0</v>
      </c>
      <c r="G5020" s="12">
        <v>0</v>
      </c>
      <c r="H5020" s="12">
        <v>0</v>
      </c>
      <c r="I5020" s="13">
        <v>40</v>
      </c>
      <c r="J5020" s="13">
        <v>20</v>
      </c>
      <c r="K5020" s="13">
        <v>100</v>
      </c>
      <c r="L5020" s="13">
        <v>0</v>
      </c>
      <c r="M5020" s="13">
        <v>0</v>
      </c>
      <c r="N5020" s="14">
        <f>D5020*$D$9</f>
        <v>32.5</v>
      </c>
      <c r="O5020" s="14">
        <f>E5020*$E$9</f>
        <v>300</v>
      </c>
      <c r="P5020" s="14">
        <f>F5020*$F$9</f>
        <v>0</v>
      </c>
      <c r="Q5020" s="14">
        <f>G5020*$G$9</f>
        <v>0</v>
      </c>
      <c r="R5020" s="14">
        <f>H5020*$H$9</f>
        <v>0</v>
      </c>
      <c r="S5020" s="14">
        <f>(N5020/100)*(I5020*$I$9)+(N5020/100)*(J5020*$J$9)</f>
        <v>58.5</v>
      </c>
      <c r="T5020" s="14">
        <f>(O5020/100)*(K5020*$K$9)</f>
        <v>900</v>
      </c>
      <c r="U5020" s="14">
        <f>(P5020/100)*(K5020*$K$9)+(P5020/100)*(L5020*$L$9)</f>
        <v>0</v>
      </c>
      <c r="V5020" s="14">
        <f>(Q5020/100)*(L5020*$L$9)</f>
        <v>0</v>
      </c>
      <c r="W5020" s="14">
        <f>(R5020/100)*(K5020*$K$9)+(R5020/100)*(L5020*$L$9)</f>
        <v>0</v>
      </c>
      <c r="X5020" s="14">
        <f t="shared" si="1585"/>
        <v>91</v>
      </c>
      <c r="Y5020" s="14">
        <f t="shared" si="1586"/>
        <v>1200</v>
      </c>
      <c r="Z5020" s="14">
        <f t="shared" si="1587"/>
        <v>0</v>
      </c>
      <c r="AA5020" s="14">
        <f t="shared" si="1588"/>
        <v>0</v>
      </c>
      <c r="AB5020" s="14">
        <f t="shared" si="1590"/>
        <v>0</v>
      </c>
      <c r="AC5020" s="15">
        <f t="shared" si="1589"/>
        <v>1291</v>
      </c>
      <c r="AD5020" s="48">
        <f>(ROUND(AC5020-AC5014,1)/AC5014)</f>
        <v>0.19537037037037036</v>
      </c>
    </row>
    <row r="5021" spans="1:30">
      <c r="A5021" s="99" t="s">
        <v>822</v>
      </c>
      <c r="B5021" s="87"/>
      <c r="C5021" s="21" t="s">
        <v>2</v>
      </c>
      <c r="D5021" s="12">
        <v>25</v>
      </c>
      <c r="E5021" s="12">
        <v>0</v>
      </c>
      <c r="F5021" s="12">
        <v>200</v>
      </c>
      <c r="G5021" s="12">
        <v>0</v>
      </c>
      <c r="H5021" s="12">
        <v>0</v>
      </c>
      <c r="I5021" s="13">
        <v>40</v>
      </c>
      <c r="J5021" s="13">
        <v>20</v>
      </c>
      <c r="K5021" s="13">
        <v>50</v>
      </c>
      <c r="L5021" s="13">
        <v>50</v>
      </c>
      <c r="M5021" s="13">
        <v>0</v>
      </c>
      <c r="N5021" s="14">
        <f>D5021*$D$10</f>
        <v>32.5</v>
      </c>
      <c r="O5021" s="14">
        <f>E5021*$E$10</f>
        <v>0</v>
      </c>
      <c r="P5021" s="14">
        <f>F5021*$F$10</f>
        <v>600</v>
      </c>
      <c r="Q5021" s="14">
        <f>G5021*$G$10</f>
        <v>0</v>
      </c>
      <c r="R5021" s="14">
        <f>H5021*$H$10</f>
        <v>0</v>
      </c>
      <c r="S5021" s="14">
        <f>(N5021/100)*(I5021*$I$10)+(N5021/100)*(J5021*$J$10)</f>
        <v>0</v>
      </c>
      <c r="T5021" s="14">
        <f>(O5021/100)*(K5021*$J$10)</f>
        <v>0</v>
      </c>
      <c r="U5021" s="14">
        <f>(P5021/100)*(K5021*$K$10)+(P5021/100)*(L5021*$L$10)</f>
        <v>0</v>
      </c>
      <c r="V5021" s="14">
        <f>(Q5021/100)*(L5021*$L$10)</f>
        <v>0</v>
      </c>
      <c r="W5021" s="14">
        <f>(R5021/100)*(K5021*$K$10)+(R5021/100)*(L5021*$L$10)</f>
        <v>0</v>
      </c>
      <c r="X5021" s="14">
        <f t="shared" si="1585"/>
        <v>32.5</v>
      </c>
      <c r="Y5021" s="14">
        <f t="shared" si="1586"/>
        <v>0</v>
      </c>
      <c r="Z5021" s="14">
        <f t="shared" si="1587"/>
        <v>600</v>
      </c>
      <c r="AA5021" s="14">
        <f t="shared" si="1588"/>
        <v>0</v>
      </c>
      <c r="AB5021" s="14">
        <f t="shared" si="1590"/>
        <v>0</v>
      </c>
      <c r="AC5021" s="15">
        <f t="shared" si="1589"/>
        <v>632.5</v>
      </c>
      <c r="AD5021" s="48">
        <f>(ROUND(AC5021-AC5014,1)/AC5014)</f>
        <v>-0.41435185185185186</v>
      </c>
    </row>
    <row r="5022" spans="1:30">
      <c r="A5022" s="99" t="s">
        <v>823</v>
      </c>
      <c r="B5022" s="87"/>
      <c r="C5022" s="21" t="s">
        <v>3</v>
      </c>
      <c r="D5022" s="12">
        <v>25</v>
      </c>
      <c r="E5022" s="12">
        <v>0</v>
      </c>
      <c r="F5022" s="12">
        <v>0</v>
      </c>
      <c r="G5022" s="12">
        <v>200</v>
      </c>
      <c r="H5022" s="12">
        <v>0</v>
      </c>
      <c r="I5022" s="13">
        <v>40</v>
      </c>
      <c r="J5022" s="13">
        <v>20</v>
      </c>
      <c r="K5022" s="13">
        <v>0</v>
      </c>
      <c r="L5022" s="13">
        <v>100</v>
      </c>
      <c r="M5022" s="13">
        <v>0</v>
      </c>
      <c r="N5022" s="14">
        <f>D5022*$D$11</f>
        <v>32.5</v>
      </c>
      <c r="O5022" s="14">
        <f>E5022*$E$11</f>
        <v>0</v>
      </c>
      <c r="P5022" s="14">
        <f>F5022*$F$11</f>
        <v>0</v>
      </c>
      <c r="Q5022" s="14">
        <f>G5022*$G$11</f>
        <v>300</v>
      </c>
      <c r="R5022" s="14">
        <f>H5022*$H$11</f>
        <v>0</v>
      </c>
      <c r="S5022" s="14">
        <f>(N5022/100)*(I5022*$I$11)+(N5022/100)*(J5022*$J$11)</f>
        <v>58.5</v>
      </c>
      <c r="T5022" s="14">
        <f>(O5022/100)*(K5022*$K$11)</f>
        <v>0</v>
      </c>
      <c r="U5022" s="14">
        <f>(P5022/100)*(K5022*$K$11)+(P5022/100)*(L5022*$L$11)</f>
        <v>0</v>
      </c>
      <c r="V5022" s="14">
        <f>(Q5022/100)*(L5022*$L$11)</f>
        <v>900</v>
      </c>
      <c r="W5022" s="14">
        <f>(R5022/100)*(K5022*$K$11)+(R5022/100)*(L5022*$L$11)</f>
        <v>0</v>
      </c>
      <c r="X5022" s="14">
        <f t="shared" si="1585"/>
        <v>91</v>
      </c>
      <c r="Y5022" s="14">
        <f t="shared" si="1586"/>
        <v>0</v>
      </c>
      <c r="Z5022" s="14">
        <f t="shared" si="1587"/>
        <v>0</v>
      </c>
      <c r="AA5022" s="14">
        <f t="shared" si="1588"/>
        <v>1200</v>
      </c>
      <c r="AB5022" s="14">
        <f t="shared" si="1590"/>
        <v>0</v>
      </c>
      <c r="AC5022" s="15">
        <f t="shared" si="1589"/>
        <v>1291</v>
      </c>
      <c r="AD5022" s="48">
        <f>(ROUND(AC5022-AC5014,1)/AC5014)</f>
        <v>0.19537037037037036</v>
      </c>
    </row>
    <row r="5023" spans="1:30">
      <c r="A5023" s="99" t="s">
        <v>824</v>
      </c>
      <c r="B5023" s="87"/>
      <c r="C5023" s="21" t="s">
        <v>4</v>
      </c>
      <c r="D5023" s="12">
        <v>25</v>
      </c>
      <c r="E5023" s="12">
        <v>0</v>
      </c>
      <c r="F5023" s="12">
        <v>0</v>
      </c>
      <c r="G5023" s="12">
        <v>0</v>
      </c>
      <c r="H5023" s="12">
        <v>200</v>
      </c>
      <c r="I5023" s="13">
        <v>40</v>
      </c>
      <c r="J5023" s="13">
        <v>20</v>
      </c>
      <c r="K5023" s="13">
        <v>55</v>
      </c>
      <c r="L5023" s="13">
        <v>55</v>
      </c>
      <c r="M5023" s="13">
        <v>0</v>
      </c>
      <c r="N5023" s="14">
        <f>D5023*$D$12</f>
        <v>32.5</v>
      </c>
      <c r="O5023" s="14">
        <f>E5023*$E$12</f>
        <v>0</v>
      </c>
      <c r="P5023" s="14">
        <f>F5023*$F$12</f>
        <v>0</v>
      </c>
      <c r="Q5023" s="14">
        <f>G5023*$G$12</f>
        <v>0</v>
      </c>
      <c r="R5023" s="14">
        <f>H5023*$H$12</f>
        <v>300</v>
      </c>
      <c r="S5023" s="14">
        <f>(N5023/100)*(I5023*$I$12)+(N5023/100)*(J5023*$J$12)</f>
        <v>58.5</v>
      </c>
      <c r="T5023" s="14">
        <f>(O5023/100)*(K5023*$K$12)</f>
        <v>0</v>
      </c>
      <c r="U5023" s="14">
        <f>(P5023/100)*(K5023*$K$12)+(P5023/100)*(L5023*$L$12)</f>
        <v>0</v>
      </c>
      <c r="V5023" s="14">
        <f>(Q5023/100)*(L5023*$L$12)</f>
        <v>0</v>
      </c>
      <c r="W5023" s="14">
        <f>(R5023/100)*(K5023*$K$12)+(R5023/100)*(L5023*$L$12)</f>
        <v>990</v>
      </c>
      <c r="X5023" s="14">
        <f t="shared" si="1585"/>
        <v>91</v>
      </c>
      <c r="Y5023" s="14">
        <f t="shared" si="1586"/>
        <v>0</v>
      </c>
      <c r="Z5023" s="14">
        <f t="shared" si="1587"/>
        <v>0</v>
      </c>
      <c r="AA5023" s="14">
        <f t="shared" si="1588"/>
        <v>0</v>
      </c>
      <c r="AB5023" s="14">
        <f t="shared" si="1590"/>
        <v>1290</v>
      </c>
      <c r="AC5023" s="15">
        <f t="shared" si="1589"/>
        <v>1381</v>
      </c>
      <c r="AD5023" s="48">
        <f>(ROUND(AC5023-AC5014,1)/AC5014)</f>
        <v>0.27870370370370373</v>
      </c>
    </row>
    <row r="5024" spans="1:30">
      <c r="A5024" s="99" t="s">
        <v>825</v>
      </c>
      <c r="B5024" s="87"/>
      <c r="C5024" s="21" t="s">
        <v>327</v>
      </c>
      <c r="D5024" s="12">
        <v>50</v>
      </c>
      <c r="E5024" s="12">
        <v>0</v>
      </c>
      <c r="F5024" s="12">
        <v>0</v>
      </c>
      <c r="G5024" s="12">
        <v>0</v>
      </c>
      <c r="H5024" s="12">
        <v>100</v>
      </c>
      <c r="I5024" s="13">
        <v>40</v>
      </c>
      <c r="J5024" s="13">
        <v>20</v>
      </c>
      <c r="K5024" s="13">
        <v>50</v>
      </c>
      <c r="L5024" s="13">
        <v>50</v>
      </c>
      <c r="M5024" s="13">
        <v>80</v>
      </c>
      <c r="N5024" s="14">
        <f>D5024*$D$13</f>
        <v>75</v>
      </c>
      <c r="O5024" s="14">
        <f>E5024*$E$13</f>
        <v>0</v>
      </c>
      <c r="P5024" s="14">
        <f>F5024*$F$13</f>
        <v>0</v>
      </c>
      <c r="Q5024" s="14">
        <f>G5024*$G$13</f>
        <v>0</v>
      </c>
      <c r="R5024" s="14">
        <f>H5024*$H$13</f>
        <v>150</v>
      </c>
      <c r="S5024" s="14">
        <f>(N5024/100)*(I5024*$I$13)+(N5024/100)*(J5024*$J$13)+(N5024/100)*(M5024*$M$13)</f>
        <v>315</v>
      </c>
      <c r="T5024" s="14">
        <f>(O5024/100)*(K5024*$K$13)+(O5024/100)*(M5024*$M$13)</f>
        <v>0</v>
      </c>
      <c r="U5024" s="14">
        <f>(P5024/100)*(K5024*$K$13)+(P5024/100)*(L5024*$L$13)+(P5024/100)*(M5024*$M$13)</f>
        <v>0</v>
      </c>
      <c r="V5024" s="14">
        <f>(Q5024/100)*(L5024*$L$13)+(Q5024/100)*(M5024*$M$13)</f>
        <v>0</v>
      </c>
      <c r="W5024" s="14">
        <f>(R5024/100)*(K5024*$K$13)+(R5024/100)*(L5024*$L$13)+(R5024/100)*(M5024*$M$13)</f>
        <v>810</v>
      </c>
      <c r="X5024" s="14">
        <f>N5024+S5024</f>
        <v>390</v>
      </c>
      <c r="Y5024" s="14">
        <f t="shared" si="1586"/>
        <v>0</v>
      </c>
      <c r="Z5024" s="14">
        <f t="shared" si="1587"/>
        <v>0</v>
      </c>
      <c r="AA5024" s="14">
        <f t="shared" si="1588"/>
        <v>0</v>
      </c>
      <c r="AB5024" s="14">
        <f t="shared" si="1590"/>
        <v>960</v>
      </c>
      <c r="AC5024" s="15">
        <f t="shared" si="1589"/>
        <v>1350</v>
      </c>
      <c r="AD5024" s="48">
        <f>(ROUND(AC5024-AC5014,1)/AC5014)</f>
        <v>0.25</v>
      </c>
    </row>
    <row r="5025" spans="1:30">
      <c r="A5025" s="99" t="s">
        <v>826</v>
      </c>
      <c r="B5025" s="87"/>
      <c r="C5025" s="21" t="s">
        <v>328</v>
      </c>
      <c r="D5025" s="12">
        <v>154</v>
      </c>
      <c r="E5025" s="12">
        <v>0</v>
      </c>
      <c r="F5025" s="12">
        <v>0</v>
      </c>
      <c r="G5025" s="12">
        <v>0</v>
      </c>
      <c r="H5025" s="12">
        <v>0</v>
      </c>
      <c r="I5025" s="13">
        <v>40</v>
      </c>
      <c r="J5025" s="13">
        <v>20</v>
      </c>
      <c r="K5025" s="13">
        <v>100</v>
      </c>
      <c r="L5025" s="13">
        <v>0</v>
      </c>
      <c r="M5025" s="13">
        <v>0</v>
      </c>
      <c r="N5025" s="14">
        <f>D5025*$D$14</f>
        <v>231</v>
      </c>
      <c r="O5025" s="14">
        <f>E5025*$E$14</f>
        <v>0</v>
      </c>
      <c r="P5025" s="14">
        <f>F5025*$F$14</f>
        <v>0</v>
      </c>
      <c r="Q5025" s="14">
        <f>G5025*$G$14</f>
        <v>0</v>
      </c>
      <c r="R5025" s="14">
        <f>H5025*$H$14</f>
        <v>0</v>
      </c>
      <c r="S5025" s="14">
        <f>(N5025/100)*(I5025*$I$14)+(N5025/100)*(J5025*$J$14)+(N5025/100)*(K5025*$K$14)</f>
        <v>1108.8</v>
      </c>
      <c r="T5025" s="14">
        <f>(O5025/100)*(K5025*$K$14)</f>
        <v>0</v>
      </c>
      <c r="U5025" s="14">
        <f>(P5025/100)*(K5025*$K$14)+(P5025/100)*(L5025*$L$14)</f>
        <v>0</v>
      </c>
      <c r="V5025" s="14">
        <f>(Q5025/100)*(L5025*$L$14)</f>
        <v>0</v>
      </c>
      <c r="W5025" s="14">
        <f>(R5025/100)*(K5025*$L$14)+(R5025/100)*(L5025*$M$14)</f>
        <v>0</v>
      </c>
      <c r="X5025" s="14">
        <f t="shared" ref="X5025:X5038" si="1591">N5025+S5025</f>
        <v>1339.8</v>
      </c>
      <c r="Y5025" s="14">
        <f t="shared" si="1586"/>
        <v>0</v>
      </c>
      <c r="Z5025" s="14">
        <f t="shared" si="1587"/>
        <v>0</v>
      </c>
      <c r="AA5025" s="14">
        <f t="shared" si="1588"/>
        <v>0</v>
      </c>
      <c r="AB5025" s="14">
        <f t="shared" si="1590"/>
        <v>0</v>
      </c>
      <c r="AC5025" s="15">
        <f t="shared" si="1589"/>
        <v>1339.8</v>
      </c>
      <c r="AD5025" s="48">
        <f>(ROUND(AC5025-AC5014,1)/AC5014)</f>
        <v>0.24055555555555558</v>
      </c>
    </row>
    <row r="5026" spans="1:30">
      <c r="A5026" s="99"/>
      <c r="B5026" s="87"/>
      <c r="C5026" s="21" t="s">
        <v>329</v>
      </c>
      <c r="D5026" s="12">
        <v>154</v>
      </c>
      <c r="E5026" s="12">
        <v>0</v>
      </c>
      <c r="F5026" s="12">
        <v>0</v>
      </c>
      <c r="G5026" s="12">
        <v>0</v>
      </c>
      <c r="H5026" s="12">
        <v>0</v>
      </c>
      <c r="I5026" s="13">
        <v>40</v>
      </c>
      <c r="J5026" s="13">
        <v>20</v>
      </c>
      <c r="K5026" s="13">
        <v>0</v>
      </c>
      <c r="L5026" s="13">
        <v>100</v>
      </c>
      <c r="M5026" s="13">
        <v>0</v>
      </c>
      <c r="N5026" s="14">
        <f>D5026*$D$15</f>
        <v>231</v>
      </c>
      <c r="O5026" s="14">
        <f>E5026*$E$15</f>
        <v>0</v>
      </c>
      <c r="P5026" s="14">
        <f>F5026*$F$15</f>
        <v>0</v>
      </c>
      <c r="Q5026" s="14">
        <f>G5026*$G$15</f>
        <v>0</v>
      </c>
      <c r="R5026" s="14">
        <f>H5026*$H$15</f>
        <v>0</v>
      </c>
      <c r="S5026" s="14">
        <f>(N5026/100)*(I5026*$I$15)+(N5026/100)*(J5026*$J$15)+(N5026/100)*(L5026*$L$15)</f>
        <v>1108.8</v>
      </c>
      <c r="T5026" s="14">
        <f>(O5026/100)*(K5026*$K$15)</f>
        <v>0</v>
      </c>
      <c r="U5026" s="14">
        <f>(P5026/100)*(K5026*$K$15)+(P5026/100)*(L5026*$L$15)</f>
        <v>0</v>
      </c>
      <c r="V5026" s="14">
        <f>(Q5026/100)*(L5026*$L$15)</f>
        <v>0</v>
      </c>
      <c r="W5026" s="14">
        <f>(R5026/100)*(K5026*$K$15)+(R5026/100)*(L5026*$L$15)</f>
        <v>0</v>
      </c>
      <c r="X5026" s="14">
        <f t="shared" si="1591"/>
        <v>1339.8</v>
      </c>
      <c r="Y5026" s="14">
        <f t="shared" si="1586"/>
        <v>0</v>
      </c>
      <c r="Z5026" s="14">
        <f t="shared" si="1587"/>
        <v>0</v>
      </c>
      <c r="AA5026" s="14">
        <f t="shared" si="1588"/>
        <v>0</v>
      </c>
      <c r="AB5026" s="14">
        <f t="shared" si="1590"/>
        <v>0</v>
      </c>
      <c r="AC5026" s="15">
        <f t="shared" si="1589"/>
        <v>1339.8</v>
      </c>
      <c r="AD5026" s="48">
        <f>(ROUND(AC5026-AC5014,1)/AC5014)</f>
        <v>0.24055555555555558</v>
      </c>
    </row>
    <row r="5027" spans="1:30">
      <c r="A5027" s="99"/>
      <c r="B5027" s="87"/>
      <c r="C5027" s="21" t="s">
        <v>325</v>
      </c>
      <c r="D5027" s="12">
        <v>50</v>
      </c>
      <c r="E5027" s="12">
        <v>0</v>
      </c>
      <c r="F5027" s="12">
        <v>0</v>
      </c>
      <c r="G5027" s="12">
        <v>0</v>
      </c>
      <c r="H5027" s="12">
        <v>100</v>
      </c>
      <c r="I5027" s="13">
        <v>40</v>
      </c>
      <c r="J5027" s="13">
        <v>110</v>
      </c>
      <c r="K5027" s="13">
        <v>50</v>
      </c>
      <c r="L5027" s="13">
        <v>50</v>
      </c>
      <c r="M5027" s="13">
        <v>0</v>
      </c>
      <c r="N5027" s="14">
        <f>D5027*$D$16</f>
        <v>80</v>
      </c>
      <c r="O5027" s="14">
        <f>E5027*$E$16</f>
        <v>0</v>
      </c>
      <c r="P5027" s="14">
        <f>F5027*$F$16</f>
        <v>0</v>
      </c>
      <c r="Q5027" s="14">
        <f>G5027*$G$16</f>
        <v>0</v>
      </c>
      <c r="R5027" s="14">
        <f>H5027*$H$16</f>
        <v>160</v>
      </c>
      <c r="S5027" s="14">
        <f>(N5027/100)*(I5027*$I$16)+(N5027/100)*(J5027*$J$16)</f>
        <v>428</v>
      </c>
      <c r="T5027" s="14">
        <f>(O5027/100)*(K5027*$K$16)</f>
        <v>0</v>
      </c>
      <c r="U5027" s="14">
        <f>(P5027/100)*(K5027*$K$16)+(P5027/100)*(L5027*$L$16)</f>
        <v>0</v>
      </c>
      <c r="V5027" s="14">
        <f>(Q5027/100)*(L5027*$L$16)</f>
        <v>0</v>
      </c>
      <c r="W5027" s="14">
        <f>(R5027/100)*(K5027*$K$16)+(R5027/100)*(L5027*$L$16)</f>
        <v>480</v>
      </c>
      <c r="X5027" s="14">
        <f t="shared" si="1591"/>
        <v>508</v>
      </c>
      <c r="Y5027" s="14">
        <f t="shared" si="1586"/>
        <v>0</v>
      </c>
      <c r="Z5027" s="14">
        <f t="shared" si="1587"/>
        <v>0</v>
      </c>
      <c r="AA5027" s="14">
        <f t="shared" si="1588"/>
        <v>0</v>
      </c>
      <c r="AB5027" s="14">
        <f t="shared" si="1590"/>
        <v>640</v>
      </c>
      <c r="AC5027" s="15">
        <f t="shared" si="1589"/>
        <v>1148</v>
      </c>
      <c r="AD5027" s="48">
        <f>(ROUND(AC5027-AC5014,1)/AC5014)</f>
        <v>6.2962962962962957E-2</v>
      </c>
    </row>
    <row r="5028" spans="1:30">
      <c r="A5028" s="99"/>
      <c r="B5028" s="87"/>
      <c r="C5028" s="21" t="s">
        <v>326</v>
      </c>
      <c r="D5028" s="12">
        <v>50</v>
      </c>
      <c r="E5028" s="12">
        <v>0</v>
      </c>
      <c r="F5028" s="12">
        <v>0</v>
      </c>
      <c r="G5028" s="12">
        <v>0</v>
      </c>
      <c r="H5028" s="12">
        <v>100</v>
      </c>
      <c r="I5028" s="13">
        <v>140</v>
      </c>
      <c r="J5028" s="13">
        <v>20</v>
      </c>
      <c r="K5028" s="13">
        <v>50</v>
      </c>
      <c r="L5028" s="13">
        <v>50</v>
      </c>
      <c r="M5028" s="13">
        <v>0</v>
      </c>
      <c r="N5028" s="14">
        <f>D5028*$D$17</f>
        <v>80</v>
      </c>
      <c r="O5028" s="14">
        <f>E5028*$E$17</f>
        <v>0</v>
      </c>
      <c r="P5028" s="14">
        <f>F5028*$F$17</f>
        <v>0</v>
      </c>
      <c r="Q5028" s="14">
        <f>G5028*$G$17</f>
        <v>0</v>
      </c>
      <c r="R5028" s="14">
        <f>H5028*$H$17</f>
        <v>160</v>
      </c>
      <c r="S5028" s="14">
        <f>(N5028/100)*(I5028*$I$17)+(N5028/100)*(J5028*$J$17)</f>
        <v>520</v>
      </c>
      <c r="T5028" s="14">
        <f>(O5028/100)*(K5028*$K$17)</f>
        <v>0</v>
      </c>
      <c r="U5028" s="14">
        <f>(P5028/100)*(K5028*$K$17)+(P5028/100)*(L5028*$L$17)</f>
        <v>0</v>
      </c>
      <c r="V5028" s="14">
        <f>(Q5028/100)*(L5028*$L$17)</f>
        <v>0</v>
      </c>
      <c r="W5028" s="14">
        <f>(R5028/100)*(K5028*$K$17)+(R5028/100)*(L5028*$L$17)</f>
        <v>480</v>
      </c>
      <c r="X5028" s="14">
        <f t="shared" si="1591"/>
        <v>600</v>
      </c>
      <c r="Y5028" s="14">
        <f t="shared" si="1586"/>
        <v>0</v>
      </c>
      <c r="Z5028" s="14">
        <f t="shared" si="1587"/>
        <v>0</v>
      </c>
      <c r="AA5028" s="14">
        <f t="shared" si="1588"/>
        <v>0</v>
      </c>
      <c r="AB5028" s="14">
        <f t="shared" si="1590"/>
        <v>640</v>
      </c>
      <c r="AC5028" s="15">
        <f t="shared" si="1589"/>
        <v>1240</v>
      </c>
      <c r="AD5028" s="48">
        <f>(ROUND(AC5028-AC5014,1)/AC5014)</f>
        <v>0.14814814814814814</v>
      </c>
    </row>
    <row r="5029" spans="1:30">
      <c r="A5029" s="106" t="s">
        <v>0</v>
      </c>
      <c r="B5029" s="116" t="s">
        <v>1019</v>
      </c>
      <c r="C5029" s="50" t="s">
        <v>243</v>
      </c>
      <c r="D5029" s="11">
        <v>68</v>
      </c>
      <c r="E5029" s="11">
        <v>0</v>
      </c>
      <c r="F5029" s="11">
        <v>0</v>
      </c>
      <c r="G5029" s="11">
        <v>0</v>
      </c>
      <c r="H5029" s="11">
        <v>0</v>
      </c>
      <c r="I5029" s="51">
        <v>20</v>
      </c>
      <c r="J5029" s="51">
        <v>60</v>
      </c>
      <c r="K5029" s="51">
        <v>0</v>
      </c>
      <c r="L5029" s="51">
        <v>0</v>
      </c>
      <c r="M5029" s="51">
        <v>0</v>
      </c>
      <c r="N5029" s="52">
        <f>D5029*$D$3</f>
        <v>136</v>
      </c>
      <c r="O5029" s="52">
        <f>E5029*$E$3</f>
        <v>0</v>
      </c>
      <c r="P5029" s="52">
        <f>F5029*$F$3</f>
        <v>0</v>
      </c>
      <c r="Q5029" s="52">
        <f>G5029*$G$3</f>
        <v>0</v>
      </c>
      <c r="R5029" s="52">
        <f>H5029*$H$3</f>
        <v>0</v>
      </c>
      <c r="S5029" s="52">
        <f>(N5029/100)*(I5029*$I$3)+(N5029/100)*(J5029*$J$3)</f>
        <v>326.40000000000003</v>
      </c>
      <c r="T5029" s="52">
        <f>(O5029/100)*(K5029*$K$3)</f>
        <v>0</v>
      </c>
      <c r="U5029" s="52">
        <f>(P5029/100)*(K5029*$K$3)+(P5029/100)*(L5029*$L$3)</f>
        <v>0</v>
      </c>
      <c r="V5029" s="52">
        <f>(Q5029/100)*(L5029*$L$3)</f>
        <v>0</v>
      </c>
      <c r="W5029" s="52">
        <f>(R5029/100)*(K5029*$K$3)+(R5029/100)*(L5029*$L$3)</f>
        <v>0</v>
      </c>
      <c r="X5029" s="52">
        <f t="shared" si="1591"/>
        <v>462.40000000000003</v>
      </c>
      <c r="Y5029" s="52">
        <f t="shared" ref="Y5029:Y5043" si="1592">O5029+T5029</f>
        <v>0</v>
      </c>
      <c r="Z5029" s="52">
        <f t="shared" ref="Z5029:Z5043" si="1593">P5029+U5029</f>
        <v>0</v>
      </c>
      <c r="AA5029" s="52">
        <f t="shared" ref="AA5029:AA5043" si="1594">Q5029+V5029</f>
        <v>0</v>
      </c>
      <c r="AB5029" s="52">
        <f>R5029+W5029</f>
        <v>0</v>
      </c>
      <c r="AC5029" s="53">
        <f>ROUND(X5029+Y5029+Z5029+AA5029+AB5029,1)</f>
        <v>462.4</v>
      </c>
      <c r="AD5029" s="117">
        <v>0</v>
      </c>
    </row>
    <row r="5030" spans="1:30">
      <c r="A5030" s="99" t="s">
        <v>793</v>
      </c>
      <c r="B5030" s="87">
        <v>10</v>
      </c>
      <c r="C5030" s="21" t="s">
        <v>324</v>
      </c>
      <c r="D5030" s="12">
        <v>68</v>
      </c>
      <c r="E5030" s="12">
        <v>0</v>
      </c>
      <c r="F5030" s="12">
        <v>0</v>
      </c>
      <c r="G5030" s="12">
        <v>0</v>
      </c>
      <c r="H5030" s="12">
        <v>0</v>
      </c>
      <c r="I5030" s="13">
        <v>35</v>
      </c>
      <c r="J5030" s="13">
        <v>75</v>
      </c>
      <c r="K5030" s="13">
        <v>0</v>
      </c>
      <c r="L5030" s="13">
        <v>0</v>
      </c>
      <c r="M5030" s="13">
        <v>0</v>
      </c>
      <c r="N5030" s="14">
        <f>D5030*$D$4</f>
        <v>108.80000000000001</v>
      </c>
      <c r="O5030" s="14">
        <f>E5030*$E$4</f>
        <v>0</v>
      </c>
      <c r="P5030" s="14">
        <f>F5030*$F$4</f>
        <v>0</v>
      </c>
      <c r="Q5030" s="14">
        <f>G5030*$G$4</f>
        <v>0</v>
      </c>
      <c r="R5030" s="14">
        <f>H5030*$H$4</f>
        <v>0</v>
      </c>
      <c r="S5030" s="14">
        <f>(N5030/100)*(I5030*$I$4)+(N5030/100)*(J5030*$J$4)</f>
        <v>418.88</v>
      </c>
      <c r="T5030" s="14">
        <f>(O5030/100)*(K5030*$K$4)</f>
        <v>0</v>
      </c>
      <c r="U5030" s="14">
        <f>(P5030/100)*(K5030*$K$4)+(P5030/100)*(L5030*$L$4)</f>
        <v>0</v>
      </c>
      <c r="V5030" s="14">
        <f>(Q5030/100)*(L5030*$L$4)</f>
        <v>0</v>
      </c>
      <c r="W5030" s="14">
        <f>(R5030/100)*(K5030*$K$4)+(R5030/100)*(L5030*$L$4)</f>
        <v>0</v>
      </c>
      <c r="X5030" s="14">
        <f t="shared" si="1591"/>
        <v>527.68000000000006</v>
      </c>
      <c r="Y5030" s="14">
        <f t="shared" si="1592"/>
        <v>0</v>
      </c>
      <c r="Z5030" s="14">
        <f t="shared" si="1593"/>
        <v>0</v>
      </c>
      <c r="AA5030" s="14">
        <f t="shared" si="1594"/>
        <v>0</v>
      </c>
      <c r="AB5030" s="14">
        <f>R5030+W5030</f>
        <v>0</v>
      </c>
      <c r="AC5030" s="15">
        <f>ROUND(X5030+Y5030+Z5030+AA5030+AB5030,1)</f>
        <v>527.70000000000005</v>
      </c>
      <c r="AD5030" s="48">
        <f>(ROUND(AC5030-AC5029,1)/AC5029)</f>
        <v>0.14121972318339102</v>
      </c>
    </row>
    <row r="5031" spans="1:30">
      <c r="A5031" s="99" t="s">
        <v>794</v>
      </c>
      <c r="B5031" s="87">
        <v>16</v>
      </c>
      <c r="C5031" s="21" t="s">
        <v>827</v>
      </c>
      <c r="D5031" s="12">
        <v>68</v>
      </c>
      <c r="E5031" s="12">
        <v>0</v>
      </c>
      <c r="F5031" s="12">
        <v>0</v>
      </c>
      <c r="G5031" s="12">
        <v>0</v>
      </c>
      <c r="H5031" s="12">
        <v>0</v>
      </c>
      <c r="I5031" s="13">
        <v>20</v>
      </c>
      <c r="J5031" s="13">
        <v>60</v>
      </c>
      <c r="K5031" s="13">
        <v>0</v>
      </c>
      <c r="L5031" s="13">
        <v>0</v>
      </c>
      <c r="M5031" s="13">
        <v>0</v>
      </c>
      <c r="N5031" s="14">
        <f>D5031*$D$5</f>
        <v>136</v>
      </c>
      <c r="O5031" s="14">
        <f>E5031*$E$5</f>
        <v>0</v>
      </c>
      <c r="P5031" s="14">
        <f>F5031*$F$5</f>
        <v>0</v>
      </c>
      <c r="Q5031" s="14">
        <f>G5031*$G$5</f>
        <v>0</v>
      </c>
      <c r="R5031" s="14">
        <f>H5031*$H$5</f>
        <v>0</v>
      </c>
      <c r="S5031" s="14">
        <f>(N5031/100)*(I5031*$I$5)+(N5031/100)*(J5031*$J$5)</f>
        <v>304.64000000000004</v>
      </c>
      <c r="T5031" s="14">
        <f>(O5031/100)*(K5031*$K$5)</f>
        <v>0</v>
      </c>
      <c r="U5031" s="14">
        <f>(P5031/100)*(K5031*$K$5)+(P5031/100)*(L5031*$L$5)</f>
        <v>0</v>
      </c>
      <c r="V5031" s="14">
        <f>(Q5031/100)*(L5031*$L$5)</f>
        <v>0</v>
      </c>
      <c r="W5031" s="14">
        <f>(R5031/100)*(K5031*$K$5)+(R5031/100)*(L5031*$L$5)</f>
        <v>0</v>
      </c>
      <c r="X5031" s="14">
        <f t="shared" si="1591"/>
        <v>440.64000000000004</v>
      </c>
      <c r="Y5031" s="14">
        <f t="shared" si="1592"/>
        <v>0</v>
      </c>
      <c r="Z5031" s="14">
        <f t="shared" si="1593"/>
        <v>0</v>
      </c>
      <c r="AA5031" s="14">
        <f t="shared" si="1594"/>
        <v>0</v>
      </c>
      <c r="AB5031" s="14">
        <f>R5031+W5031</f>
        <v>0</v>
      </c>
      <c r="AC5031" s="15">
        <f t="shared" ref="AC5031:AC5043" si="1595">ROUND(X5031+Y5031+Z5031+AA5031+AB5031,1)</f>
        <v>440.6</v>
      </c>
      <c r="AD5031" s="48">
        <f>(ROUND(AC5031-AC5029,1)/AC5029)</f>
        <v>-4.7145328719723184E-2</v>
      </c>
    </row>
    <row r="5032" spans="1:30">
      <c r="A5032" s="99" t="s">
        <v>795</v>
      </c>
      <c r="B5032" s="87">
        <v>0</v>
      </c>
      <c r="C5032" s="21" t="s">
        <v>337</v>
      </c>
      <c r="D5032" s="12">
        <v>68</v>
      </c>
      <c r="E5032" s="12">
        <v>0</v>
      </c>
      <c r="F5032" s="12">
        <v>0</v>
      </c>
      <c r="G5032" s="12">
        <v>0</v>
      </c>
      <c r="H5032" s="12">
        <v>0</v>
      </c>
      <c r="I5032" s="13">
        <v>20</v>
      </c>
      <c r="J5032" s="13">
        <v>60</v>
      </c>
      <c r="K5032" s="13">
        <v>0</v>
      </c>
      <c r="L5032" s="13">
        <v>0</v>
      </c>
      <c r="M5032" s="13">
        <v>0</v>
      </c>
      <c r="N5032" s="14">
        <f>D5032*$D$6</f>
        <v>136</v>
      </c>
      <c r="O5032" s="14">
        <f>E5032*$E$6</f>
        <v>0</v>
      </c>
      <c r="P5032" s="14">
        <f>F5032*$F$6</f>
        <v>0</v>
      </c>
      <c r="Q5032" s="14">
        <f>G5032*$G$6</f>
        <v>0</v>
      </c>
      <c r="R5032" s="14">
        <f>H5032*$H$6</f>
        <v>0</v>
      </c>
      <c r="S5032" s="14">
        <f>(N5032/100)*(I5032*$I$6)+(N5032/100)*(J5032*$J$6)</f>
        <v>304.64000000000004</v>
      </c>
      <c r="T5032" s="14">
        <f>(O5032/100)*(K5032*$K$6)</f>
        <v>0</v>
      </c>
      <c r="U5032" s="14">
        <f>(P5032/100)*(K5032*$K$6)+(P5032/100)*(L5032*$L$6)</f>
        <v>0</v>
      </c>
      <c r="V5032" s="14">
        <f>(Q5032/100)*(L5032*$L$6)</f>
        <v>0</v>
      </c>
      <c r="W5032" s="14">
        <f>(R5032/100)*(K5032*$K$6)+(R5032/100)*(L5032*$L$6)</f>
        <v>0</v>
      </c>
      <c r="X5032" s="14">
        <f t="shared" si="1591"/>
        <v>440.64000000000004</v>
      </c>
      <c r="Y5032" s="14">
        <f t="shared" si="1592"/>
        <v>0</v>
      </c>
      <c r="Z5032" s="14">
        <f t="shared" si="1593"/>
        <v>0</v>
      </c>
      <c r="AA5032" s="14">
        <f t="shared" si="1594"/>
        <v>0</v>
      </c>
      <c r="AB5032" s="14">
        <f t="shared" ref="AB5032:AB5043" si="1596">R5032+W5032</f>
        <v>0</v>
      </c>
      <c r="AC5032" s="15">
        <f t="shared" si="1595"/>
        <v>440.6</v>
      </c>
      <c r="AD5032" s="48">
        <f>(ROUND(AC5032-AC5029,1)/AC5029)</f>
        <v>-4.7145328719723184E-2</v>
      </c>
    </row>
    <row r="5033" spans="1:30">
      <c r="A5033" s="99" t="s">
        <v>796</v>
      </c>
      <c r="B5033" s="87">
        <v>0</v>
      </c>
      <c r="C5033" s="21" t="s">
        <v>338</v>
      </c>
      <c r="D5033" s="12">
        <v>68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60</v>
      </c>
      <c r="K5033" s="13">
        <v>0</v>
      </c>
      <c r="L5033" s="13">
        <v>0</v>
      </c>
      <c r="M5033" s="13">
        <v>0</v>
      </c>
      <c r="N5033" s="14">
        <f>D5033*$D$7</f>
        <v>136</v>
      </c>
      <c r="O5033" s="14">
        <f>E5033*$E$7</f>
        <v>0</v>
      </c>
      <c r="P5033" s="14">
        <f>F5033*$F$7</f>
        <v>0</v>
      </c>
      <c r="Q5033" s="14">
        <f>G5033*$G$7</f>
        <v>0</v>
      </c>
      <c r="R5033" s="14">
        <f>H5033*$H$7</f>
        <v>0</v>
      </c>
      <c r="S5033" s="14">
        <f>(N5033/100)*(I5033*$I$7)+(N5033/100)*(J5033*$J$7)</f>
        <v>304.64000000000004</v>
      </c>
      <c r="T5033" s="14">
        <f>(O5033/100)*(K5033*$K$7)</f>
        <v>0</v>
      </c>
      <c r="U5033" s="14">
        <f>(P5033/100)*(K5033*$K$7)+(P5033/100)*(L5033*$L$7)</f>
        <v>0</v>
      </c>
      <c r="V5033" s="14">
        <f>(Q5033/100)*(L5033*$L$7)</f>
        <v>0</v>
      </c>
      <c r="W5033" s="14">
        <f>(R5033/100)*(K5033*$K$7)+(R5033/100)*(L5033*$L$7)</f>
        <v>0</v>
      </c>
      <c r="X5033" s="14">
        <f t="shared" si="1591"/>
        <v>440.64000000000004</v>
      </c>
      <c r="Y5033" s="14">
        <f t="shared" si="1592"/>
        <v>0</v>
      </c>
      <c r="Z5033" s="14">
        <f t="shared" si="1593"/>
        <v>0</v>
      </c>
      <c r="AA5033" s="14">
        <f t="shared" si="1594"/>
        <v>0</v>
      </c>
      <c r="AB5033" s="14">
        <f t="shared" si="1596"/>
        <v>0</v>
      </c>
      <c r="AC5033" s="15">
        <f t="shared" si="1595"/>
        <v>440.6</v>
      </c>
      <c r="AD5033" s="48">
        <f>(ROUND(AC5033-AC5029,1)/AC5029)</f>
        <v>-4.7145328719723184E-2</v>
      </c>
    </row>
    <row r="5034" spans="1:30">
      <c r="A5034" s="99" t="s">
        <v>646</v>
      </c>
      <c r="B5034" s="87"/>
      <c r="C5034" s="21" t="s">
        <v>339</v>
      </c>
      <c r="D5034" s="12">
        <v>68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60</v>
      </c>
      <c r="K5034" s="13">
        <v>0</v>
      </c>
      <c r="L5034" s="13">
        <v>0</v>
      </c>
      <c r="M5034" s="13">
        <v>0</v>
      </c>
      <c r="N5034" s="14">
        <f>D5034*$D$8</f>
        <v>136</v>
      </c>
      <c r="O5034" s="14">
        <f>E5034*$E$8</f>
        <v>0</v>
      </c>
      <c r="P5034" s="14">
        <f>F5034*$F$8</f>
        <v>0</v>
      </c>
      <c r="Q5034" s="14">
        <f>G5034*$G$8</f>
        <v>0</v>
      </c>
      <c r="R5034" s="14">
        <f>H5034*$H$8</f>
        <v>0</v>
      </c>
      <c r="S5034" s="14">
        <f>(N5034/100)*(I5034*$I$8)+(N5034/100)*(J5034*$J$8)</f>
        <v>304.64000000000004</v>
      </c>
      <c r="T5034" s="14">
        <f>(O5034/100)*(K5034*$K$8)</f>
        <v>0</v>
      </c>
      <c r="U5034" s="14">
        <f>(P5034/100)*(K5034*$K$8)+(P5034/100)*(L5034*$L$8)</f>
        <v>0</v>
      </c>
      <c r="V5034" s="14">
        <f>(Q5034/100)*(L5034*$L$8)</f>
        <v>0</v>
      </c>
      <c r="W5034" s="14">
        <f>(R5034/100)*(K5034*$K$8)+(R5034/100)*(L5034*$L$8)</f>
        <v>0</v>
      </c>
      <c r="X5034" s="14">
        <f t="shared" si="1591"/>
        <v>440.64000000000004</v>
      </c>
      <c r="Y5034" s="14">
        <f t="shared" si="1592"/>
        <v>0</v>
      </c>
      <c r="Z5034" s="14">
        <f t="shared" si="1593"/>
        <v>0</v>
      </c>
      <c r="AA5034" s="14">
        <f t="shared" si="1594"/>
        <v>0</v>
      </c>
      <c r="AB5034" s="14">
        <f t="shared" si="1596"/>
        <v>0</v>
      </c>
      <c r="AC5034" s="15">
        <f t="shared" si="1595"/>
        <v>440.6</v>
      </c>
      <c r="AD5034" s="48">
        <f>(ROUND(AC5034-AC5029,1)/AC5029)</f>
        <v>-4.7145328719723184E-2</v>
      </c>
    </row>
    <row r="5035" spans="1:30">
      <c r="A5035" s="99" t="s">
        <v>587</v>
      </c>
      <c r="B5035" s="87"/>
      <c r="C5035" s="21" t="s">
        <v>1</v>
      </c>
      <c r="D5035" s="12">
        <v>34</v>
      </c>
      <c r="E5035" s="12">
        <v>68</v>
      </c>
      <c r="F5035" s="12">
        <v>0</v>
      </c>
      <c r="G5035" s="12">
        <v>0</v>
      </c>
      <c r="H5035" s="12">
        <v>0</v>
      </c>
      <c r="I5035" s="13">
        <v>20</v>
      </c>
      <c r="J5035" s="13">
        <v>60</v>
      </c>
      <c r="K5035" s="13">
        <v>100</v>
      </c>
      <c r="L5035" s="13">
        <v>0</v>
      </c>
      <c r="M5035" s="13">
        <v>0</v>
      </c>
      <c r="N5035" s="14">
        <f>D5035*$D$9</f>
        <v>44.2</v>
      </c>
      <c r="O5035" s="14">
        <f>E5035*$E$9</f>
        <v>102</v>
      </c>
      <c r="P5035" s="14">
        <f>F5035*$F$9</f>
        <v>0</v>
      </c>
      <c r="Q5035" s="14">
        <f>G5035*$G$9</f>
        <v>0</v>
      </c>
      <c r="R5035" s="14">
        <f>H5035*$H$9</f>
        <v>0</v>
      </c>
      <c r="S5035" s="14">
        <f>(N5035/100)*(I5035*$I$9)+(N5035/100)*(J5035*$J$9)</f>
        <v>106.08</v>
      </c>
      <c r="T5035" s="14">
        <f>(O5035/100)*(K5035*$K$9)</f>
        <v>306</v>
      </c>
      <c r="U5035" s="14">
        <f>(P5035/100)*(K5035*$K$9)+(P5035/100)*(L5035*$L$9)</f>
        <v>0</v>
      </c>
      <c r="V5035" s="14">
        <f>(Q5035/100)*(L5035*$L$9)</f>
        <v>0</v>
      </c>
      <c r="W5035" s="14">
        <f>(R5035/100)*(K5035*$K$9)+(R5035/100)*(L5035*$L$9)</f>
        <v>0</v>
      </c>
      <c r="X5035" s="14">
        <f t="shared" si="1591"/>
        <v>150.28</v>
      </c>
      <c r="Y5035" s="14">
        <f t="shared" si="1592"/>
        <v>408</v>
      </c>
      <c r="Z5035" s="14">
        <f t="shared" si="1593"/>
        <v>0</v>
      </c>
      <c r="AA5035" s="14">
        <f t="shared" si="1594"/>
        <v>0</v>
      </c>
      <c r="AB5035" s="14">
        <f t="shared" si="1596"/>
        <v>0</v>
      </c>
      <c r="AC5035" s="15">
        <f t="shared" si="1595"/>
        <v>558.29999999999995</v>
      </c>
      <c r="AD5035" s="48">
        <f>(ROUND(AC5035-AC5029,1)/AC5029)</f>
        <v>0.20739619377162632</v>
      </c>
    </row>
    <row r="5036" spans="1:30">
      <c r="A5036" s="99" t="s">
        <v>822</v>
      </c>
      <c r="B5036" s="87"/>
      <c r="C5036" s="21" t="s">
        <v>2</v>
      </c>
      <c r="D5036" s="12">
        <v>34</v>
      </c>
      <c r="E5036" s="12">
        <v>0</v>
      </c>
      <c r="F5036" s="12">
        <v>68</v>
      </c>
      <c r="G5036" s="12">
        <v>0</v>
      </c>
      <c r="H5036" s="12">
        <v>0</v>
      </c>
      <c r="I5036" s="13">
        <v>20</v>
      </c>
      <c r="J5036" s="13">
        <v>60</v>
      </c>
      <c r="K5036" s="13">
        <v>50</v>
      </c>
      <c r="L5036" s="13">
        <v>50</v>
      </c>
      <c r="M5036" s="13">
        <v>0</v>
      </c>
      <c r="N5036" s="14">
        <f>D5036*$D$10</f>
        <v>44.2</v>
      </c>
      <c r="O5036" s="14">
        <f>E5036*$E$10</f>
        <v>0</v>
      </c>
      <c r="P5036" s="14">
        <f>F5036*$F$10</f>
        <v>204</v>
      </c>
      <c r="Q5036" s="14">
        <f>G5036*$G$10</f>
        <v>0</v>
      </c>
      <c r="R5036" s="14">
        <f>H5036*$H$10</f>
        <v>0</v>
      </c>
      <c r="S5036" s="14">
        <f>(N5036/100)*(I5036*$I$10)+(N5036/100)*(J5036*$J$10)</f>
        <v>0</v>
      </c>
      <c r="T5036" s="14">
        <f>(O5036/100)*(K5036*$J$10)</f>
        <v>0</v>
      </c>
      <c r="U5036" s="14">
        <f>(P5036/100)*(K5036*$K$10)+(P5036/100)*(L5036*$L$10)</f>
        <v>0</v>
      </c>
      <c r="V5036" s="14">
        <f>(Q5036/100)*(L5036*$L$10)</f>
        <v>0</v>
      </c>
      <c r="W5036" s="14">
        <f>(R5036/100)*(K5036*$K$10)+(R5036/100)*(L5036*$L$10)</f>
        <v>0</v>
      </c>
      <c r="X5036" s="14">
        <f t="shared" si="1591"/>
        <v>44.2</v>
      </c>
      <c r="Y5036" s="14">
        <f t="shared" si="1592"/>
        <v>0</v>
      </c>
      <c r="Z5036" s="14">
        <f t="shared" si="1593"/>
        <v>204</v>
      </c>
      <c r="AA5036" s="14">
        <f t="shared" si="1594"/>
        <v>0</v>
      </c>
      <c r="AB5036" s="14">
        <f t="shared" si="1596"/>
        <v>0</v>
      </c>
      <c r="AC5036" s="15">
        <f t="shared" si="1595"/>
        <v>248.2</v>
      </c>
      <c r="AD5036" s="48">
        <f>(ROUND(AC5036-AC5029,1)/AC5029)</f>
        <v>-0.46323529411764708</v>
      </c>
    </row>
    <row r="5037" spans="1:30">
      <c r="A5037" s="99" t="s">
        <v>823</v>
      </c>
      <c r="B5037" s="87"/>
      <c r="C5037" s="21" t="s">
        <v>3</v>
      </c>
      <c r="D5037" s="12">
        <v>34</v>
      </c>
      <c r="E5037" s="12">
        <v>0</v>
      </c>
      <c r="F5037" s="12">
        <v>0</v>
      </c>
      <c r="G5037" s="12">
        <v>68</v>
      </c>
      <c r="H5037" s="12">
        <v>0</v>
      </c>
      <c r="I5037" s="13">
        <v>20</v>
      </c>
      <c r="J5037" s="13">
        <v>60</v>
      </c>
      <c r="K5037" s="13">
        <v>0</v>
      </c>
      <c r="L5037" s="13">
        <v>100</v>
      </c>
      <c r="M5037" s="13">
        <v>0</v>
      </c>
      <c r="N5037" s="14">
        <f>D5037*$D$11</f>
        <v>44.2</v>
      </c>
      <c r="O5037" s="14">
        <f>E5037*$E$11</f>
        <v>0</v>
      </c>
      <c r="P5037" s="14">
        <f>F5037*$F$11</f>
        <v>0</v>
      </c>
      <c r="Q5037" s="14">
        <f>G5037*$G$11</f>
        <v>102</v>
      </c>
      <c r="R5037" s="14">
        <f>H5037*$H$11</f>
        <v>0</v>
      </c>
      <c r="S5037" s="14">
        <f>(N5037/100)*(I5037*$I$11)+(N5037/100)*(J5037*$J$11)</f>
        <v>106.08</v>
      </c>
      <c r="T5037" s="14">
        <f>(O5037/100)*(K5037*$K$11)</f>
        <v>0</v>
      </c>
      <c r="U5037" s="14">
        <f>(P5037/100)*(K5037*$K$11)+(P5037/100)*(L5037*$L$11)</f>
        <v>0</v>
      </c>
      <c r="V5037" s="14">
        <f>(Q5037/100)*(L5037*$L$11)</f>
        <v>306</v>
      </c>
      <c r="W5037" s="14">
        <f>(R5037/100)*(K5037*$K$11)+(R5037/100)*(L5037*$L$11)</f>
        <v>0</v>
      </c>
      <c r="X5037" s="14">
        <f t="shared" si="1591"/>
        <v>150.28</v>
      </c>
      <c r="Y5037" s="14">
        <f t="shared" si="1592"/>
        <v>0</v>
      </c>
      <c r="Z5037" s="14">
        <f t="shared" si="1593"/>
        <v>0</v>
      </c>
      <c r="AA5037" s="14">
        <f t="shared" si="1594"/>
        <v>408</v>
      </c>
      <c r="AB5037" s="14">
        <f t="shared" si="1596"/>
        <v>0</v>
      </c>
      <c r="AC5037" s="15">
        <f t="shared" si="1595"/>
        <v>558.29999999999995</v>
      </c>
      <c r="AD5037" s="48">
        <f>(ROUND(AC5037-AC5029,1)/AC5029)</f>
        <v>0.20739619377162632</v>
      </c>
    </row>
    <row r="5038" spans="1:30">
      <c r="A5038" s="99" t="s">
        <v>824</v>
      </c>
      <c r="B5038" s="87"/>
      <c r="C5038" s="21" t="s">
        <v>4</v>
      </c>
      <c r="D5038" s="12">
        <v>34</v>
      </c>
      <c r="E5038" s="12">
        <v>0</v>
      </c>
      <c r="F5038" s="12">
        <v>0</v>
      </c>
      <c r="G5038" s="12">
        <v>0</v>
      </c>
      <c r="H5038" s="12">
        <v>68</v>
      </c>
      <c r="I5038" s="13">
        <v>20</v>
      </c>
      <c r="J5038" s="13">
        <v>60</v>
      </c>
      <c r="K5038" s="13">
        <v>50</v>
      </c>
      <c r="L5038" s="13">
        <v>50</v>
      </c>
      <c r="M5038" s="13">
        <v>0</v>
      </c>
      <c r="N5038" s="14">
        <f>D5038*$D$12</f>
        <v>44.2</v>
      </c>
      <c r="O5038" s="14">
        <f>E5038*$E$12</f>
        <v>0</v>
      </c>
      <c r="P5038" s="14">
        <f>F5038*$F$12</f>
        <v>0</v>
      </c>
      <c r="Q5038" s="14">
        <f>G5038*$G$12</f>
        <v>0</v>
      </c>
      <c r="R5038" s="14">
        <f>H5038*$H$12</f>
        <v>102</v>
      </c>
      <c r="S5038" s="14">
        <f>(N5038/100)*(I5038*$I$12)+(N5038/100)*(J5038*$J$12)</f>
        <v>106.08</v>
      </c>
      <c r="T5038" s="14">
        <f>(O5038/100)*(K5038*$K$12)</f>
        <v>0</v>
      </c>
      <c r="U5038" s="14">
        <f>(P5038/100)*(K5038*$K$12)+(P5038/100)*(L5038*$L$12)</f>
        <v>0</v>
      </c>
      <c r="V5038" s="14">
        <f>(Q5038/100)*(L5038*$L$12)</f>
        <v>0</v>
      </c>
      <c r="W5038" s="14">
        <f>(R5038/100)*(K5038*$K$12)+(R5038/100)*(L5038*$L$12)</f>
        <v>306</v>
      </c>
      <c r="X5038" s="14">
        <f t="shared" si="1591"/>
        <v>150.28</v>
      </c>
      <c r="Y5038" s="14">
        <f t="shared" si="1592"/>
        <v>0</v>
      </c>
      <c r="Z5038" s="14">
        <f t="shared" si="1593"/>
        <v>0</v>
      </c>
      <c r="AA5038" s="14">
        <f t="shared" si="1594"/>
        <v>0</v>
      </c>
      <c r="AB5038" s="14">
        <f t="shared" si="1596"/>
        <v>408</v>
      </c>
      <c r="AC5038" s="15">
        <f t="shared" si="1595"/>
        <v>558.29999999999995</v>
      </c>
      <c r="AD5038" s="48">
        <f>(ROUND(AC5038-AC5029,1)/AC5029)</f>
        <v>0.20739619377162632</v>
      </c>
    </row>
    <row r="5039" spans="1:30">
      <c r="A5039" s="99" t="s">
        <v>825</v>
      </c>
      <c r="B5039" s="87"/>
      <c r="C5039" s="21" t="s">
        <v>327</v>
      </c>
      <c r="D5039" s="12">
        <v>68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60</v>
      </c>
      <c r="K5039" s="13">
        <v>0</v>
      </c>
      <c r="L5039" s="13">
        <v>0</v>
      </c>
      <c r="M5039" s="13">
        <v>75</v>
      </c>
      <c r="N5039" s="14">
        <f>D5039*$D$13</f>
        <v>102</v>
      </c>
      <c r="O5039" s="14">
        <f>E5039*$E$13</f>
        <v>0</v>
      </c>
      <c r="P5039" s="14">
        <f>F5039*$F$13</f>
        <v>0</v>
      </c>
      <c r="Q5039" s="14">
        <f>G5039*$G$13</f>
        <v>0</v>
      </c>
      <c r="R5039" s="14">
        <f>H5039*$H$13</f>
        <v>0</v>
      </c>
      <c r="S5039" s="14">
        <f>(N5039/100)*(I5039*$I$13)+(N5039/100)*(J5039*$J$13)+(N5039/100)*(M5039*$M$13)</f>
        <v>474.3</v>
      </c>
      <c r="T5039" s="14">
        <f>(O5039/100)*(K5039*$K$13)+(O5039/100)*(M5039*$M$13)</f>
        <v>0</v>
      </c>
      <c r="U5039" s="14">
        <f>(P5039/100)*(K5039*$K$13)+(P5039/100)*(L5039*$L$13)+(P5039/100)*(M5039*$M$13)</f>
        <v>0</v>
      </c>
      <c r="V5039" s="14">
        <f>(Q5039/100)*(L5039*$L$13)+(Q5039/100)*(M5039*$M$13)</f>
        <v>0</v>
      </c>
      <c r="W5039" s="14">
        <f>(R5039/100)*(K5039*$K$13)+(R5039/100)*(L5039*$L$13)+(R5039/100)*(M5039*$M$13)</f>
        <v>0</v>
      </c>
      <c r="X5039" s="14">
        <f>N5039+S5039</f>
        <v>576.29999999999995</v>
      </c>
      <c r="Y5039" s="14">
        <f t="shared" si="1592"/>
        <v>0</v>
      </c>
      <c r="Z5039" s="14">
        <f t="shared" si="1593"/>
        <v>0</v>
      </c>
      <c r="AA5039" s="14">
        <f t="shared" si="1594"/>
        <v>0</v>
      </c>
      <c r="AB5039" s="14">
        <f t="shared" si="1596"/>
        <v>0</v>
      </c>
      <c r="AC5039" s="15">
        <f t="shared" si="1595"/>
        <v>576.29999999999995</v>
      </c>
      <c r="AD5039" s="48">
        <f>(ROUND(AC5039-AC5029,1)/AC5029)</f>
        <v>0.24632352941176472</v>
      </c>
    </row>
    <row r="5040" spans="1:30">
      <c r="A5040" s="99" t="s">
        <v>826</v>
      </c>
      <c r="B5040" s="87"/>
      <c r="C5040" s="21" t="s">
        <v>328</v>
      </c>
      <c r="D5040" s="12">
        <v>68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60</v>
      </c>
      <c r="K5040" s="13">
        <v>75</v>
      </c>
      <c r="L5040" s="13">
        <v>0</v>
      </c>
      <c r="M5040" s="13">
        <v>0</v>
      </c>
      <c r="N5040" s="14">
        <f>D5040*$D$14</f>
        <v>102</v>
      </c>
      <c r="O5040" s="14">
        <f>E5040*$E$14</f>
        <v>0</v>
      </c>
      <c r="P5040" s="14">
        <f>F5040*$F$14</f>
        <v>0</v>
      </c>
      <c r="Q5040" s="14">
        <f>G5040*$G$14</f>
        <v>0</v>
      </c>
      <c r="R5040" s="14">
        <f>H5040*$H$14</f>
        <v>0</v>
      </c>
      <c r="S5040" s="14">
        <f>(N5040/100)*(I5040*$I$14)+(N5040/100)*(J5040*$J$14)+(N5040/100)*(K5040*$K$14)</f>
        <v>474.3</v>
      </c>
      <c r="T5040" s="14">
        <f>(O5040/100)*(K5040*$K$14)</f>
        <v>0</v>
      </c>
      <c r="U5040" s="14">
        <f>(P5040/100)*(K5040*$K$14)+(P5040/100)*(L5040*$L$14)</f>
        <v>0</v>
      </c>
      <c r="V5040" s="14">
        <f>(Q5040/100)*(L5040*$L$14)</f>
        <v>0</v>
      </c>
      <c r="W5040" s="14">
        <f>(R5040/100)*(K5040*$L$14)+(R5040/100)*(L5040*$M$14)</f>
        <v>0</v>
      </c>
      <c r="X5040" s="14">
        <f t="shared" ref="X5040:X5053" si="1597">N5040+S5040</f>
        <v>576.29999999999995</v>
      </c>
      <c r="Y5040" s="14">
        <f t="shared" si="1592"/>
        <v>0</v>
      </c>
      <c r="Z5040" s="14">
        <f t="shared" si="1593"/>
        <v>0</v>
      </c>
      <c r="AA5040" s="14">
        <f t="shared" si="1594"/>
        <v>0</v>
      </c>
      <c r="AB5040" s="14">
        <f t="shared" si="1596"/>
        <v>0</v>
      </c>
      <c r="AC5040" s="15">
        <f t="shared" si="1595"/>
        <v>576.29999999999995</v>
      </c>
      <c r="AD5040" s="48">
        <f>(ROUND(AC5040-AC5029,1)/AC5029)</f>
        <v>0.24632352941176472</v>
      </c>
    </row>
    <row r="5041" spans="1:30">
      <c r="A5041" s="99"/>
      <c r="B5041" s="87"/>
      <c r="C5041" s="21" t="s">
        <v>329</v>
      </c>
      <c r="D5041" s="12">
        <v>68</v>
      </c>
      <c r="E5041" s="12">
        <v>0</v>
      </c>
      <c r="F5041" s="12">
        <v>0</v>
      </c>
      <c r="G5041" s="12">
        <v>0</v>
      </c>
      <c r="H5041" s="12">
        <v>0</v>
      </c>
      <c r="I5041" s="13">
        <v>20</v>
      </c>
      <c r="J5041" s="13">
        <v>60</v>
      </c>
      <c r="K5041" s="13">
        <v>0</v>
      </c>
      <c r="L5041" s="13">
        <v>75</v>
      </c>
      <c r="M5041" s="13">
        <v>0</v>
      </c>
      <c r="N5041" s="14">
        <f>D5041*$D$15</f>
        <v>102</v>
      </c>
      <c r="O5041" s="14">
        <f>E5041*$E$15</f>
        <v>0</v>
      </c>
      <c r="P5041" s="14">
        <f>F5041*$F$15</f>
        <v>0</v>
      </c>
      <c r="Q5041" s="14">
        <f>G5041*$G$15</f>
        <v>0</v>
      </c>
      <c r="R5041" s="14">
        <f>H5041*$H$15</f>
        <v>0</v>
      </c>
      <c r="S5041" s="14">
        <f>(N5041/100)*(I5041*$I$15)+(N5041/100)*(J5041*$J$15)+(N5041/100)*(L5041*$L$15)</f>
        <v>474.3</v>
      </c>
      <c r="T5041" s="14">
        <f>(O5041/100)*(K5041*$K$15)</f>
        <v>0</v>
      </c>
      <c r="U5041" s="14">
        <f>(P5041/100)*(K5041*$K$15)+(P5041/100)*(L5041*$L$15)</f>
        <v>0</v>
      </c>
      <c r="V5041" s="14">
        <f>(Q5041/100)*(L5041*$L$15)</f>
        <v>0</v>
      </c>
      <c r="W5041" s="14">
        <f>(R5041/100)*(K5041*$K$15)+(R5041/100)*(L5041*$L$15)</f>
        <v>0</v>
      </c>
      <c r="X5041" s="14">
        <f t="shared" si="1597"/>
        <v>576.29999999999995</v>
      </c>
      <c r="Y5041" s="14">
        <f t="shared" si="1592"/>
        <v>0</v>
      </c>
      <c r="Z5041" s="14">
        <f t="shared" si="1593"/>
        <v>0</v>
      </c>
      <c r="AA5041" s="14">
        <f t="shared" si="1594"/>
        <v>0</v>
      </c>
      <c r="AB5041" s="14">
        <f t="shared" si="1596"/>
        <v>0</v>
      </c>
      <c r="AC5041" s="15">
        <f t="shared" si="1595"/>
        <v>576.29999999999995</v>
      </c>
      <c r="AD5041" s="48">
        <f>(ROUND(AC5041-AC5029,1)/AC5029)</f>
        <v>0.24632352941176472</v>
      </c>
    </row>
    <row r="5042" spans="1:30">
      <c r="A5042" s="99"/>
      <c r="B5042" s="87"/>
      <c r="C5042" s="21" t="s">
        <v>325</v>
      </c>
      <c r="D5042" s="12">
        <v>68</v>
      </c>
      <c r="E5042" s="12">
        <v>0</v>
      </c>
      <c r="F5042" s="12">
        <v>0</v>
      </c>
      <c r="G5042" s="12">
        <v>0</v>
      </c>
      <c r="H5042" s="12">
        <v>0</v>
      </c>
      <c r="I5042" s="13">
        <v>20</v>
      </c>
      <c r="J5042" s="13">
        <v>80</v>
      </c>
      <c r="K5042" s="13">
        <v>0</v>
      </c>
      <c r="L5042" s="13">
        <v>0</v>
      </c>
      <c r="M5042" s="13">
        <v>0</v>
      </c>
      <c r="N5042" s="14">
        <f>D5042*$D$16</f>
        <v>108.80000000000001</v>
      </c>
      <c r="O5042" s="14">
        <f>E5042*$E$16</f>
        <v>0</v>
      </c>
      <c r="P5042" s="14">
        <f>F5042*$F$16</f>
        <v>0</v>
      </c>
      <c r="Q5042" s="14">
        <f>G5042*$G$16</f>
        <v>0</v>
      </c>
      <c r="R5042" s="14">
        <f>H5042*$H$16</f>
        <v>0</v>
      </c>
      <c r="S5042" s="14">
        <f>(N5042/100)*(I5042*$I$16)+(N5042/100)*(J5042*$J$16)</f>
        <v>413.44</v>
      </c>
      <c r="T5042" s="14">
        <f>(O5042/100)*(K5042*$K$16)</f>
        <v>0</v>
      </c>
      <c r="U5042" s="14">
        <f>(P5042/100)*(K5042*$K$16)+(P5042/100)*(L5042*$L$16)</f>
        <v>0</v>
      </c>
      <c r="V5042" s="14">
        <f>(Q5042/100)*(L5042*$L$16)</f>
        <v>0</v>
      </c>
      <c r="W5042" s="14">
        <f>(R5042/100)*(K5042*$K$16)+(R5042/100)*(L5042*$L$16)</f>
        <v>0</v>
      </c>
      <c r="X5042" s="14">
        <f t="shared" si="1597"/>
        <v>522.24</v>
      </c>
      <c r="Y5042" s="14">
        <f t="shared" si="1592"/>
        <v>0</v>
      </c>
      <c r="Z5042" s="14">
        <f t="shared" si="1593"/>
        <v>0</v>
      </c>
      <c r="AA5042" s="14">
        <f t="shared" si="1594"/>
        <v>0</v>
      </c>
      <c r="AB5042" s="14">
        <f t="shared" si="1596"/>
        <v>0</v>
      </c>
      <c r="AC5042" s="15">
        <f t="shared" si="1595"/>
        <v>522.20000000000005</v>
      </c>
      <c r="AD5042" s="48">
        <f>(ROUND(AC5042-AC5029,1)/AC5029)</f>
        <v>0.12932525951557095</v>
      </c>
    </row>
    <row r="5043" spans="1:30">
      <c r="A5043" s="99"/>
      <c r="B5043" s="87"/>
      <c r="C5043" s="21" t="s">
        <v>326</v>
      </c>
      <c r="D5043" s="12">
        <v>68</v>
      </c>
      <c r="E5043" s="12">
        <v>0</v>
      </c>
      <c r="F5043" s="12">
        <v>0</v>
      </c>
      <c r="G5043" s="12">
        <v>0</v>
      </c>
      <c r="H5043" s="12">
        <v>0</v>
      </c>
      <c r="I5043" s="13">
        <v>55</v>
      </c>
      <c r="J5043" s="13">
        <v>60</v>
      </c>
      <c r="K5043" s="13">
        <v>0</v>
      </c>
      <c r="L5043" s="13">
        <v>0</v>
      </c>
      <c r="M5043" s="13">
        <v>0</v>
      </c>
      <c r="N5043" s="14">
        <f>D5043*$D$17</f>
        <v>108.80000000000001</v>
      </c>
      <c r="O5043" s="14">
        <f>E5043*$E$17</f>
        <v>0</v>
      </c>
      <c r="P5043" s="14">
        <f>F5043*$F$17</f>
        <v>0</v>
      </c>
      <c r="Q5043" s="14">
        <f>G5043*$G$17</f>
        <v>0</v>
      </c>
      <c r="R5043" s="14">
        <f>H5043*$H$17</f>
        <v>0</v>
      </c>
      <c r="S5043" s="14">
        <f>(N5043/100)*(I5043*$I$17)+(N5043/100)*(J5043*$J$17)</f>
        <v>334.56000000000006</v>
      </c>
      <c r="T5043" s="14">
        <f>(O5043/100)*(K5043*$K$17)</f>
        <v>0</v>
      </c>
      <c r="U5043" s="14">
        <f>(P5043/100)*(K5043*$K$17)+(P5043/100)*(L5043*$L$17)</f>
        <v>0</v>
      </c>
      <c r="V5043" s="14">
        <f>(Q5043/100)*(L5043*$L$17)</f>
        <v>0</v>
      </c>
      <c r="W5043" s="14">
        <f>(R5043/100)*(K5043*$K$17)+(R5043/100)*(L5043*$L$17)</f>
        <v>0</v>
      </c>
      <c r="X5043" s="14">
        <f t="shared" si="1597"/>
        <v>443.36000000000007</v>
      </c>
      <c r="Y5043" s="14">
        <f t="shared" si="1592"/>
        <v>0</v>
      </c>
      <c r="Z5043" s="14">
        <f t="shared" si="1593"/>
        <v>0</v>
      </c>
      <c r="AA5043" s="14">
        <f t="shared" si="1594"/>
        <v>0</v>
      </c>
      <c r="AB5043" s="14">
        <f t="shared" si="1596"/>
        <v>0</v>
      </c>
      <c r="AC5043" s="15">
        <f t="shared" si="1595"/>
        <v>443.4</v>
      </c>
      <c r="AD5043" s="48">
        <f>(ROUND(AC5043-AC5029,1)/AC5029)</f>
        <v>-4.108996539792388E-2</v>
      </c>
    </row>
    <row r="5044" spans="1:30">
      <c r="A5044" s="106" t="s">
        <v>0</v>
      </c>
      <c r="B5044" s="116" t="s">
        <v>1020</v>
      </c>
      <c r="C5044" s="50" t="s">
        <v>243</v>
      </c>
      <c r="D5044" s="11">
        <v>75</v>
      </c>
      <c r="E5044" s="11">
        <v>0</v>
      </c>
      <c r="F5044" s="11">
        <v>0</v>
      </c>
      <c r="G5044" s="11">
        <v>0</v>
      </c>
      <c r="H5044" s="11">
        <v>0</v>
      </c>
      <c r="I5044" s="51">
        <v>30</v>
      </c>
      <c r="J5044" s="51">
        <v>50</v>
      </c>
      <c r="K5044" s="51">
        <v>0</v>
      </c>
      <c r="L5044" s="51">
        <v>0</v>
      </c>
      <c r="M5044" s="51">
        <v>0</v>
      </c>
      <c r="N5044" s="52">
        <f>D5044*$D$3</f>
        <v>150</v>
      </c>
      <c r="O5044" s="52">
        <f>E5044*$E$3</f>
        <v>0</v>
      </c>
      <c r="P5044" s="52">
        <f>F5044*$F$3</f>
        <v>0</v>
      </c>
      <c r="Q5044" s="52">
        <f>G5044*$G$3</f>
        <v>0</v>
      </c>
      <c r="R5044" s="52">
        <f>H5044*$H$3</f>
        <v>0</v>
      </c>
      <c r="S5044" s="52">
        <f>(N5044/100)*(I5044*$I$3)+(N5044/100)*(J5044*$J$3)</f>
        <v>360</v>
      </c>
      <c r="T5044" s="52">
        <f>(O5044/100)*(K5044*$K$3)</f>
        <v>0</v>
      </c>
      <c r="U5044" s="52">
        <f>(P5044/100)*(K5044*$K$3)+(P5044/100)*(L5044*$L$3)</f>
        <v>0</v>
      </c>
      <c r="V5044" s="52">
        <f>(Q5044/100)*(L5044*$L$3)</f>
        <v>0</v>
      </c>
      <c r="W5044" s="52">
        <f>(R5044/100)*(K5044*$K$3)+(R5044/100)*(L5044*$L$3)</f>
        <v>0</v>
      </c>
      <c r="X5044" s="52">
        <f t="shared" si="1597"/>
        <v>510</v>
      </c>
      <c r="Y5044" s="52">
        <f t="shared" ref="Y5044:Y5058" si="1598">O5044+T5044</f>
        <v>0</v>
      </c>
      <c r="Z5044" s="52">
        <f t="shared" ref="Z5044:Z5058" si="1599">P5044+U5044</f>
        <v>0</v>
      </c>
      <c r="AA5044" s="52">
        <f t="shared" ref="AA5044:AA5058" si="1600">Q5044+V5044</f>
        <v>0</v>
      </c>
      <c r="AB5044" s="52">
        <f>R5044+W5044</f>
        <v>0</v>
      </c>
      <c r="AC5044" s="53">
        <f>ROUND(X5044+Y5044+Z5044+AA5044+AB5044,1)</f>
        <v>510</v>
      </c>
      <c r="AD5044" s="117">
        <v>0</v>
      </c>
    </row>
    <row r="5045" spans="1:30">
      <c r="A5045" s="99" t="s">
        <v>793</v>
      </c>
      <c r="B5045" s="87">
        <v>20</v>
      </c>
      <c r="C5045" s="21" t="s">
        <v>324</v>
      </c>
      <c r="D5045" s="12">
        <v>75</v>
      </c>
      <c r="E5045" s="12">
        <v>0</v>
      </c>
      <c r="F5045" s="12">
        <v>0</v>
      </c>
      <c r="G5045" s="12">
        <v>0</v>
      </c>
      <c r="H5045" s="12">
        <v>0</v>
      </c>
      <c r="I5045" s="13">
        <v>45</v>
      </c>
      <c r="J5045" s="13">
        <v>65</v>
      </c>
      <c r="K5045" s="13">
        <v>0</v>
      </c>
      <c r="L5045" s="13">
        <v>0</v>
      </c>
      <c r="M5045" s="13">
        <v>0</v>
      </c>
      <c r="N5045" s="14">
        <f>D5045*$D$4</f>
        <v>120</v>
      </c>
      <c r="O5045" s="14">
        <f>E5045*$E$4</f>
        <v>0</v>
      </c>
      <c r="P5045" s="14">
        <f>F5045*$F$4</f>
        <v>0</v>
      </c>
      <c r="Q5045" s="14">
        <f>G5045*$G$4</f>
        <v>0</v>
      </c>
      <c r="R5045" s="14">
        <f>H5045*$H$4</f>
        <v>0</v>
      </c>
      <c r="S5045" s="14">
        <f>(N5045/100)*(I5045*$I$4)+(N5045/100)*(J5045*$J$4)</f>
        <v>462</v>
      </c>
      <c r="T5045" s="14">
        <f>(O5045/100)*(K5045*$K$4)</f>
        <v>0</v>
      </c>
      <c r="U5045" s="14">
        <f>(P5045/100)*(K5045*$K$4)+(P5045/100)*(L5045*$L$4)</f>
        <v>0</v>
      </c>
      <c r="V5045" s="14">
        <f>(Q5045/100)*(L5045*$L$4)</f>
        <v>0</v>
      </c>
      <c r="W5045" s="14">
        <f>(R5045/100)*(K5045*$K$4)+(R5045/100)*(L5045*$L$4)</f>
        <v>0</v>
      </c>
      <c r="X5045" s="14">
        <f t="shared" si="1597"/>
        <v>582</v>
      </c>
      <c r="Y5045" s="14">
        <f t="shared" si="1598"/>
        <v>0</v>
      </c>
      <c r="Z5045" s="14">
        <f t="shared" si="1599"/>
        <v>0</v>
      </c>
      <c r="AA5045" s="14">
        <f t="shared" si="1600"/>
        <v>0</v>
      </c>
      <c r="AB5045" s="14">
        <f>R5045+W5045</f>
        <v>0</v>
      </c>
      <c r="AC5045" s="15">
        <f>ROUND(X5045+Y5045+Z5045+AA5045+AB5045,1)</f>
        <v>582</v>
      </c>
      <c r="AD5045" s="48">
        <f>(ROUND(AC5045-AC5044,1)/AC5044)</f>
        <v>0.14117647058823529</v>
      </c>
    </row>
    <row r="5046" spans="1:30">
      <c r="A5046" s="99" t="s">
        <v>794</v>
      </c>
      <c r="B5046" s="87">
        <v>16</v>
      </c>
      <c r="C5046" s="21" t="s">
        <v>827</v>
      </c>
      <c r="D5046" s="12">
        <v>75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50</v>
      </c>
      <c r="K5046" s="13">
        <v>0</v>
      </c>
      <c r="L5046" s="13">
        <v>0</v>
      </c>
      <c r="M5046" s="13">
        <v>0</v>
      </c>
      <c r="N5046" s="14">
        <f>D5046*$D$5</f>
        <v>150</v>
      </c>
      <c r="O5046" s="14">
        <f>E5046*$E$5</f>
        <v>0</v>
      </c>
      <c r="P5046" s="14">
        <f>F5046*$F$5</f>
        <v>0</v>
      </c>
      <c r="Q5046" s="14">
        <f>G5046*$G$5</f>
        <v>0</v>
      </c>
      <c r="R5046" s="14">
        <f>H5046*$H$5</f>
        <v>0</v>
      </c>
      <c r="S5046" s="14">
        <f>(N5046/100)*(I5046*$I$5)+(N5046/100)*(J5046*$J$5)</f>
        <v>336</v>
      </c>
      <c r="T5046" s="14">
        <f>(O5046/100)*(K5046*$K$5)</f>
        <v>0</v>
      </c>
      <c r="U5046" s="14">
        <f>(P5046/100)*(K5046*$K$5)+(P5046/100)*(L5046*$L$5)</f>
        <v>0</v>
      </c>
      <c r="V5046" s="14">
        <f>(Q5046/100)*(L5046*$L$5)</f>
        <v>0</v>
      </c>
      <c r="W5046" s="14">
        <f>(R5046/100)*(K5046*$K$5)+(R5046/100)*(L5046*$L$5)</f>
        <v>0</v>
      </c>
      <c r="X5046" s="14">
        <f t="shared" si="1597"/>
        <v>486</v>
      </c>
      <c r="Y5046" s="14">
        <f t="shared" si="1598"/>
        <v>0</v>
      </c>
      <c r="Z5046" s="14">
        <f t="shared" si="1599"/>
        <v>0</v>
      </c>
      <c r="AA5046" s="14">
        <f t="shared" si="1600"/>
        <v>0</v>
      </c>
      <c r="AB5046" s="14">
        <f>R5046+W5046</f>
        <v>0</v>
      </c>
      <c r="AC5046" s="15">
        <f t="shared" ref="AC5046:AC5058" si="1601">ROUND(X5046+Y5046+Z5046+AA5046+AB5046,1)</f>
        <v>486</v>
      </c>
      <c r="AD5046" s="48">
        <f>(ROUND(AC5046-AC5044,1)/AC5044)</f>
        <v>-4.7058823529411764E-2</v>
      </c>
    </row>
    <row r="5047" spans="1:30">
      <c r="A5047" s="99" t="s">
        <v>795</v>
      </c>
      <c r="B5047" s="87">
        <v>0</v>
      </c>
      <c r="C5047" s="21" t="s">
        <v>337</v>
      </c>
      <c r="D5047" s="12">
        <v>75</v>
      </c>
      <c r="E5047" s="12">
        <v>0</v>
      </c>
      <c r="F5047" s="12">
        <v>0</v>
      </c>
      <c r="G5047" s="12">
        <v>0</v>
      </c>
      <c r="H5047" s="12">
        <v>0</v>
      </c>
      <c r="I5047" s="13">
        <v>30</v>
      </c>
      <c r="J5047" s="13">
        <v>50</v>
      </c>
      <c r="K5047" s="13">
        <v>0</v>
      </c>
      <c r="L5047" s="13">
        <v>0</v>
      </c>
      <c r="M5047" s="13">
        <v>0</v>
      </c>
      <c r="N5047" s="14">
        <f>D5047*$D$6</f>
        <v>150</v>
      </c>
      <c r="O5047" s="14">
        <f>E5047*$E$6</f>
        <v>0</v>
      </c>
      <c r="P5047" s="14">
        <f>F5047*$F$6</f>
        <v>0</v>
      </c>
      <c r="Q5047" s="14">
        <f>G5047*$G$6</f>
        <v>0</v>
      </c>
      <c r="R5047" s="14">
        <f>H5047*$H$6</f>
        <v>0</v>
      </c>
      <c r="S5047" s="14">
        <f>(N5047/100)*(I5047*$I$6)+(N5047/100)*(J5047*$J$6)</f>
        <v>336</v>
      </c>
      <c r="T5047" s="14">
        <f>(O5047/100)*(K5047*$K$6)</f>
        <v>0</v>
      </c>
      <c r="U5047" s="14">
        <f>(P5047/100)*(K5047*$K$6)+(P5047/100)*(L5047*$L$6)</f>
        <v>0</v>
      </c>
      <c r="V5047" s="14">
        <f>(Q5047/100)*(L5047*$L$6)</f>
        <v>0</v>
      </c>
      <c r="W5047" s="14">
        <f>(R5047/100)*(K5047*$K$6)+(R5047/100)*(L5047*$L$6)</f>
        <v>0</v>
      </c>
      <c r="X5047" s="14">
        <f t="shared" si="1597"/>
        <v>486</v>
      </c>
      <c r="Y5047" s="14">
        <f t="shared" si="1598"/>
        <v>0</v>
      </c>
      <c r="Z5047" s="14">
        <f t="shared" si="1599"/>
        <v>0</v>
      </c>
      <c r="AA5047" s="14">
        <f t="shared" si="1600"/>
        <v>0</v>
      </c>
      <c r="AB5047" s="14">
        <f t="shared" ref="AB5047:AB5058" si="1602">R5047+W5047</f>
        <v>0</v>
      </c>
      <c r="AC5047" s="15">
        <f t="shared" si="1601"/>
        <v>486</v>
      </c>
      <c r="AD5047" s="48">
        <f>(ROUND(AC5047-AC5044,1)/AC5044)</f>
        <v>-4.7058823529411764E-2</v>
      </c>
    </row>
    <row r="5048" spans="1:30">
      <c r="A5048" s="99" t="s">
        <v>796</v>
      </c>
      <c r="B5048" s="87">
        <v>0</v>
      </c>
      <c r="C5048" s="21" t="s">
        <v>338</v>
      </c>
      <c r="D5048" s="12">
        <v>75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50</v>
      </c>
      <c r="K5048" s="13">
        <v>0</v>
      </c>
      <c r="L5048" s="13">
        <v>0</v>
      </c>
      <c r="M5048" s="13">
        <v>0</v>
      </c>
      <c r="N5048" s="14">
        <f>D5048*$D$7</f>
        <v>150</v>
      </c>
      <c r="O5048" s="14">
        <f>E5048*$E$7</f>
        <v>0</v>
      </c>
      <c r="P5048" s="14">
        <f>F5048*$F$7</f>
        <v>0</v>
      </c>
      <c r="Q5048" s="14">
        <f>G5048*$G$7</f>
        <v>0</v>
      </c>
      <c r="R5048" s="14">
        <f>H5048*$H$7</f>
        <v>0</v>
      </c>
      <c r="S5048" s="14">
        <f>(N5048/100)*(I5048*$I$7)+(N5048/100)*(J5048*$J$7)</f>
        <v>336</v>
      </c>
      <c r="T5048" s="14">
        <f>(O5048/100)*(K5048*$K$7)</f>
        <v>0</v>
      </c>
      <c r="U5048" s="14">
        <f>(P5048/100)*(K5048*$K$7)+(P5048/100)*(L5048*$L$7)</f>
        <v>0</v>
      </c>
      <c r="V5048" s="14">
        <f>(Q5048/100)*(L5048*$L$7)</f>
        <v>0</v>
      </c>
      <c r="W5048" s="14">
        <f>(R5048/100)*(K5048*$K$7)+(R5048/100)*(L5048*$L$7)</f>
        <v>0</v>
      </c>
      <c r="X5048" s="14">
        <f t="shared" si="1597"/>
        <v>486</v>
      </c>
      <c r="Y5048" s="14">
        <f t="shared" si="1598"/>
        <v>0</v>
      </c>
      <c r="Z5048" s="14">
        <f t="shared" si="1599"/>
        <v>0</v>
      </c>
      <c r="AA5048" s="14">
        <f t="shared" si="1600"/>
        <v>0</v>
      </c>
      <c r="AB5048" s="14">
        <f t="shared" si="1602"/>
        <v>0</v>
      </c>
      <c r="AC5048" s="15">
        <f t="shared" si="1601"/>
        <v>486</v>
      </c>
      <c r="AD5048" s="48">
        <f>(ROUND(AC5048-AC5044,1)/AC5044)</f>
        <v>-4.7058823529411764E-2</v>
      </c>
    </row>
    <row r="5049" spans="1:30">
      <c r="A5049" s="99" t="s">
        <v>646</v>
      </c>
      <c r="B5049" s="87"/>
      <c r="C5049" s="21" t="s">
        <v>339</v>
      </c>
      <c r="D5049" s="12">
        <v>75</v>
      </c>
      <c r="E5049" s="12">
        <v>0</v>
      </c>
      <c r="F5049" s="12">
        <v>0</v>
      </c>
      <c r="G5049" s="12">
        <v>0</v>
      </c>
      <c r="H5049" s="12">
        <v>0</v>
      </c>
      <c r="I5049" s="13">
        <v>30</v>
      </c>
      <c r="J5049" s="13">
        <v>50</v>
      </c>
      <c r="K5049" s="13">
        <v>0</v>
      </c>
      <c r="L5049" s="13">
        <v>0</v>
      </c>
      <c r="M5049" s="13">
        <v>0</v>
      </c>
      <c r="N5049" s="14">
        <f>D5049*$D$8</f>
        <v>150</v>
      </c>
      <c r="O5049" s="14">
        <f>E5049*$E$8</f>
        <v>0</v>
      </c>
      <c r="P5049" s="14">
        <f>F5049*$F$8</f>
        <v>0</v>
      </c>
      <c r="Q5049" s="14">
        <f>G5049*$G$8</f>
        <v>0</v>
      </c>
      <c r="R5049" s="14">
        <f>H5049*$H$8</f>
        <v>0</v>
      </c>
      <c r="S5049" s="14">
        <f>(N5049/100)*(I5049*$I$8)+(N5049/100)*(J5049*$J$8)</f>
        <v>336</v>
      </c>
      <c r="T5049" s="14">
        <f>(O5049/100)*(K5049*$K$8)</f>
        <v>0</v>
      </c>
      <c r="U5049" s="14">
        <f>(P5049/100)*(K5049*$K$8)+(P5049/100)*(L5049*$L$8)</f>
        <v>0</v>
      </c>
      <c r="V5049" s="14">
        <f>(Q5049/100)*(L5049*$L$8)</f>
        <v>0</v>
      </c>
      <c r="W5049" s="14">
        <f>(R5049/100)*(K5049*$K$8)+(R5049/100)*(L5049*$L$8)</f>
        <v>0</v>
      </c>
      <c r="X5049" s="14">
        <f t="shared" si="1597"/>
        <v>486</v>
      </c>
      <c r="Y5049" s="14">
        <f t="shared" si="1598"/>
        <v>0</v>
      </c>
      <c r="Z5049" s="14">
        <f t="shared" si="1599"/>
        <v>0</v>
      </c>
      <c r="AA5049" s="14">
        <f t="shared" si="1600"/>
        <v>0</v>
      </c>
      <c r="AB5049" s="14">
        <f t="shared" si="1602"/>
        <v>0</v>
      </c>
      <c r="AC5049" s="15">
        <f t="shared" si="1601"/>
        <v>486</v>
      </c>
      <c r="AD5049" s="48">
        <f>(ROUND(AC5049-AC5044,1)/AC5044)</f>
        <v>-4.7058823529411764E-2</v>
      </c>
    </row>
    <row r="5050" spans="1:30">
      <c r="A5050" s="99" t="s">
        <v>587</v>
      </c>
      <c r="B5050" s="87"/>
      <c r="C5050" s="21" t="s">
        <v>1</v>
      </c>
      <c r="D5050" s="12">
        <v>38</v>
      </c>
      <c r="E5050" s="12">
        <v>75</v>
      </c>
      <c r="F5050" s="12">
        <v>0</v>
      </c>
      <c r="G5050" s="12">
        <v>0</v>
      </c>
      <c r="H5050" s="12">
        <v>0</v>
      </c>
      <c r="I5050" s="13">
        <v>30</v>
      </c>
      <c r="J5050" s="13">
        <v>50</v>
      </c>
      <c r="K5050" s="13">
        <v>100</v>
      </c>
      <c r="L5050" s="13">
        <v>0</v>
      </c>
      <c r="M5050" s="13">
        <v>0</v>
      </c>
      <c r="N5050" s="14">
        <f>D5050*$D$9</f>
        <v>49.4</v>
      </c>
      <c r="O5050" s="14">
        <f>E5050*$E$9</f>
        <v>112.5</v>
      </c>
      <c r="P5050" s="14">
        <f>F5050*$F$9</f>
        <v>0</v>
      </c>
      <c r="Q5050" s="14">
        <f>G5050*$G$9</f>
        <v>0</v>
      </c>
      <c r="R5050" s="14">
        <f>H5050*$H$9</f>
        <v>0</v>
      </c>
      <c r="S5050" s="14">
        <f>(N5050/100)*(I5050*$I$9)+(N5050/100)*(J5050*$J$9)</f>
        <v>118.56</v>
      </c>
      <c r="T5050" s="14">
        <f>(O5050/100)*(K5050*$K$9)</f>
        <v>337.5</v>
      </c>
      <c r="U5050" s="14">
        <f>(P5050/100)*(K5050*$K$9)+(P5050/100)*(L5050*$L$9)</f>
        <v>0</v>
      </c>
      <c r="V5050" s="14">
        <f>(Q5050/100)*(L5050*$L$9)</f>
        <v>0</v>
      </c>
      <c r="W5050" s="14">
        <f>(R5050/100)*(K5050*$K$9)+(R5050/100)*(L5050*$L$9)</f>
        <v>0</v>
      </c>
      <c r="X5050" s="14">
        <f t="shared" si="1597"/>
        <v>167.96</v>
      </c>
      <c r="Y5050" s="14">
        <f t="shared" si="1598"/>
        <v>450</v>
      </c>
      <c r="Z5050" s="14">
        <f t="shared" si="1599"/>
        <v>0</v>
      </c>
      <c r="AA5050" s="14">
        <f t="shared" si="1600"/>
        <v>0</v>
      </c>
      <c r="AB5050" s="14">
        <f t="shared" si="1602"/>
        <v>0</v>
      </c>
      <c r="AC5050" s="15">
        <f t="shared" si="1601"/>
        <v>618</v>
      </c>
      <c r="AD5050" s="48">
        <f>(ROUND(AC5050-AC5044,1)/AC5044)</f>
        <v>0.21176470588235294</v>
      </c>
    </row>
    <row r="5051" spans="1:30">
      <c r="A5051" s="99" t="s">
        <v>822</v>
      </c>
      <c r="B5051" s="87"/>
      <c r="C5051" s="21" t="s">
        <v>2</v>
      </c>
      <c r="D5051" s="12">
        <v>38</v>
      </c>
      <c r="E5051" s="12">
        <v>0</v>
      </c>
      <c r="F5051" s="12">
        <v>75</v>
      </c>
      <c r="G5051" s="12">
        <v>0</v>
      </c>
      <c r="H5051" s="12">
        <v>0</v>
      </c>
      <c r="I5051" s="13">
        <v>30</v>
      </c>
      <c r="J5051" s="13">
        <v>50</v>
      </c>
      <c r="K5051" s="13">
        <v>50</v>
      </c>
      <c r="L5051" s="13">
        <v>50</v>
      </c>
      <c r="M5051" s="13">
        <v>0</v>
      </c>
      <c r="N5051" s="14">
        <f>D5051*$D$10</f>
        <v>49.4</v>
      </c>
      <c r="O5051" s="14">
        <f>E5051*$E$10</f>
        <v>0</v>
      </c>
      <c r="P5051" s="14">
        <f>F5051*$F$10</f>
        <v>225</v>
      </c>
      <c r="Q5051" s="14">
        <f>G5051*$G$10</f>
        <v>0</v>
      </c>
      <c r="R5051" s="14">
        <f>H5051*$H$10</f>
        <v>0</v>
      </c>
      <c r="S5051" s="14">
        <f>(N5051/100)*(I5051*$I$10)+(N5051/100)*(J5051*$J$10)</f>
        <v>0</v>
      </c>
      <c r="T5051" s="14">
        <f>(O5051/100)*(K5051*$J$10)</f>
        <v>0</v>
      </c>
      <c r="U5051" s="14">
        <f>(P5051/100)*(K5051*$K$10)+(P5051/100)*(L5051*$L$10)</f>
        <v>0</v>
      </c>
      <c r="V5051" s="14">
        <f>(Q5051/100)*(L5051*$L$10)</f>
        <v>0</v>
      </c>
      <c r="W5051" s="14">
        <f>(R5051/100)*(K5051*$K$10)+(R5051/100)*(L5051*$L$10)</f>
        <v>0</v>
      </c>
      <c r="X5051" s="14">
        <f t="shared" si="1597"/>
        <v>49.4</v>
      </c>
      <c r="Y5051" s="14">
        <f t="shared" si="1598"/>
        <v>0</v>
      </c>
      <c r="Z5051" s="14">
        <f t="shared" si="1599"/>
        <v>225</v>
      </c>
      <c r="AA5051" s="14">
        <f t="shared" si="1600"/>
        <v>0</v>
      </c>
      <c r="AB5051" s="14">
        <f t="shared" si="1602"/>
        <v>0</v>
      </c>
      <c r="AC5051" s="15">
        <f t="shared" si="1601"/>
        <v>274.39999999999998</v>
      </c>
      <c r="AD5051" s="48">
        <f>(ROUND(AC5051-AC5044,1)/AC5044)</f>
        <v>-0.4619607843137255</v>
      </c>
    </row>
    <row r="5052" spans="1:30">
      <c r="A5052" s="99" t="s">
        <v>823</v>
      </c>
      <c r="B5052" s="87"/>
      <c r="C5052" s="21" t="s">
        <v>3</v>
      </c>
      <c r="D5052" s="12">
        <v>38</v>
      </c>
      <c r="E5052" s="12">
        <v>0</v>
      </c>
      <c r="F5052" s="12">
        <v>0</v>
      </c>
      <c r="G5052" s="12">
        <v>75</v>
      </c>
      <c r="H5052" s="12">
        <v>0</v>
      </c>
      <c r="I5052" s="13">
        <v>30</v>
      </c>
      <c r="J5052" s="13">
        <v>50</v>
      </c>
      <c r="K5052" s="13">
        <v>0</v>
      </c>
      <c r="L5052" s="13">
        <v>100</v>
      </c>
      <c r="M5052" s="13">
        <v>0</v>
      </c>
      <c r="N5052" s="14">
        <f>D5052*$D$11</f>
        <v>49.4</v>
      </c>
      <c r="O5052" s="14">
        <f>E5052*$E$11</f>
        <v>0</v>
      </c>
      <c r="P5052" s="14">
        <f>F5052*$F$11</f>
        <v>0</v>
      </c>
      <c r="Q5052" s="14">
        <f>G5052*$G$11</f>
        <v>112.5</v>
      </c>
      <c r="R5052" s="14">
        <f>H5052*$H$11</f>
        <v>0</v>
      </c>
      <c r="S5052" s="14">
        <f>(N5052/100)*(I5052*$I$11)+(N5052/100)*(J5052*$J$11)</f>
        <v>118.56</v>
      </c>
      <c r="T5052" s="14">
        <f>(O5052/100)*(K5052*$K$11)</f>
        <v>0</v>
      </c>
      <c r="U5052" s="14">
        <f>(P5052/100)*(K5052*$K$11)+(P5052/100)*(L5052*$L$11)</f>
        <v>0</v>
      </c>
      <c r="V5052" s="14">
        <f>(Q5052/100)*(L5052*$L$11)</f>
        <v>337.5</v>
      </c>
      <c r="W5052" s="14">
        <f>(R5052/100)*(K5052*$K$11)+(R5052/100)*(L5052*$L$11)</f>
        <v>0</v>
      </c>
      <c r="X5052" s="14">
        <f t="shared" si="1597"/>
        <v>167.96</v>
      </c>
      <c r="Y5052" s="14">
        <f t="shared" si="1598"/>
        <v>0</v>
      </c>
      <c r="Z5052" s="14">
        <f t="shared" si="1599"/>
        <v>0</v>
      </c>
      <c r="AA5052" s="14">
        <f t="shared" si="1600"/>
        <v>450</v>
      </c>
      <c r="AB5052" s="14">
        <f t="shared" si="1602"/>
        <v>0</v>
      </c>
      <c r="AC5052" s="15">
        <f t="shared" si="1601"/>
        <v>618</v>
      </c>
      <c r="AD5052" s="48">
        <f>(ROUND(AC5052-AC5044,1)/AC5044)</f>
        <v>0.21176470588235294</v>
      </c>
    </row>
    <row r="5053" spans="1:30">
      <c r="A5053" s="99" t="s">
        <v>824</v>
      </c>
      <c r="B5053" s="87"/>
      <c r="C5053" s="21" t="s">
        <v>4</v>
      </c>
      <c r="D5053" s="12">
        <v>38</v>
      </c>
      <c r="E5053" s="12">
        <v>0</v>
      </c>
      <c r="F5053" s="12">
        <v>0</v>
      </c>
      <c r="G5053" s="12">
        <v>0</v>
      </c>
      <c r="H5053" s="12">
        <v>75</v>
      </c>
      <c r="I5053" s="13">
        <v>30</v>
      </c>
      <c r="J5053" s="13">
        <v>50</v>
      </c>
      <c r="K5053" s="13">
        <v>50</v>
      </c>
      <c r="L5053" s="13">
        <v>50</v>
      </c>
      <c r="M5053" s="13">
        <v>0</v>
      </c>
      <c r="N5053" s="14">
        <f>D5053*$D$12</f>
        <v>49.4</v>
      </c>
      <c r="O5053" s="14">
        <f>E5053*$E$12</f>
        <v>0</v>
      </c>
      <c r="P5053" s="14">
        <f>F5053*$F$12</f>
        <v>0</v>
      </c>
      <c r="Q5053" s="14">
        <f>G5053*$G$12</f>
        <v>0</v>
      </c>
      <c r="R5053" s="14">
        <f>H5053*$H$12</f>
        <v>112.5</v>
      </c>
      <c r="S5053" s="14">
        <f>(N5053/100)*(I5053*$I$12)+(N5053/100)*(J5053*$J$12)</f>
        <v>118.56</v>
      </c>
      <c r="T5053" s="14">
        <f>(O5053/100)*(K5053*$K$12)</f>
        <v>0</v>
      </c>
      <c r="U5053" s="14">
        <f>(P5053/100)*(K5053*$K$12)+(P5053/100)*(L5053*$L$12)</f>
        <v>0</v>
      </c>
      <c r="V5053" s="14">
        <f>(Q5053/100)*(L5053*$L$12)</f>
        <v>0</v>
      </c>
      <c r="W5053" s="14">
        <f>(R5053/100)*(K5053*$K$12)+(R5053/100)*(L5053*$L$12)</f>
        <v>337.5</v>
      </c>
      <c r="X5053" s="14">
        <f t="shared" si="1597"/>
        <v>167.96</v>
      </c>
      <c r="Y5053" s="14">
        <f t="shared" si="1598"/>
        <v>0</v>
      </c>
      <c r="Z5053" s="14">
        <f t="shared" si="1599"/>
        <v>0</v>
      </c>
      <c r="AA5053" s="14">
        <f t="shared" si="1600"/>
        <v>0</v>
      </c>
      <c r="AB5053" s="14">
        <f t="shared" si="1602"/>
        <v>450</v>
      </c>
      <c r="AC5053" s="15">
        <f t="shared" si="1601"/>
        <v>618</v>
      </c>
      <c r="AD5053" s="48">
        <f>(ROUND(AC5053-AC5044,1)/AC5044)</f>
        <v>0.21176470588235294</v>
      </c>
    </row>
    <row r="5054" spans="1:30">
      <c r="A5054" s="99" t="s">
        <v>825</v>
      </c>
      <c r="B5054" s="87"/>
      <c r="C5054" s="21" t="s">
        <v>327</v>
      </c>
      <c r="D5054" s="12">
        <v>75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50</v>
      </c>
      <c r="K5054" s="13">
        <v>0</v>
      </c>
      <c r="L5054" s="13">
        <v>0</v>
      </c>
      <c r="M5054" s="13">
        <v>75</v>
      </c>
      <c r="N5054" s="14">
        <f>D5054*$D$13</f>
        <v>112.5</v>
      </c>
      <c r="O5054" s="14">
        <f>E5054*$E$13</f>
        <v>0</v>
      </c>
      <c r="P5054" s="14">
        <f>F5054*$F$13</f>
        <v>0</v>
      </c>
      <c r="Q5054" s="14">
        <f>G5054*$G$13</f>
        <v>0</v>
      </c>
      <c r="R5054" s="14">
        <f>H5054*$H$13</f>
        <v>0</v>
      </c>
      <c r="S5054" s="14">
        <f>(N5054/100)*(I5054*$I$13)+(N5054/100)*(J5054*$J$13)+(N5054/100)*(M5054*$M$13)</f>
        <v>523.125</v>
      </c>
      <c r="T5054" s="14">
        <f>(O5054/100)*(K5054*$K$13)+(O5054/100)*(M5054*$M$13)</f>
        <v>0</v>
      </c>
      <c r="U5054" s="14">
        <f>(P5054/100)*(K5054*$K$13)+(P5054/100)*(L5054*$L$13)+(P5054/100)*(M5054*$M$13)</f>
        <v>0</v>
      </c>
      <c r="V5054" s="14">
        <f>(Q5054/100)*(L5054*$L$13)+(Q5054/100)*(M5054*$M$13)</f>
        <v>0</v>
      </c>
      <c r="W5054" s="14">
        <f>(R5054/100)*(K5054*$K$13)+(R5054/100)*(L5054*$L$13)+(R5054/100)*(M5054*$M$13)</f>
        <v>0</v>
      </c>
      <c r="X5054" s="14">
        <f>N5054+S5054</f>
        <v>635.625</v>
      </c>
      <c r="Y5054" s="14">
        <f t="shared" si="1598"/>
        <v>0</v>
      </c>
      <c r="Z5054" s="14">
        <f t="shared" si="1599"/>
        <v>0</v>
      </c>
      <c r="AA5054" s="14">
        <f t="shared" si="1600"/>
        <v>0</v>
      </c>
      <c r="AB5054" s="14">
        <f t="shared" si="1602"/>
        <v>0</v>
      </c>
      <c r="AC5054" s="15">
        <f t="shared" si="1601"/>
        <v>635.6</v>
      </c>
      <c r="AD5054" s="48">
        <f>(ROUND(AC5054-AC5044,1)/AC5044)</f>
        <v>0.24627450980392157</v>
      </c>
    </row>
    <row r="5055" spans="1:30">
      <c r="A5055" s="99" t="s">
        <v>826</v>
      </c>
      <c r="B5055" s="87"/>
      <c r="C5055" s="21" t="s">
        <v>328</v>
      </c>
      <c r="D5055" s="12">
        <v>75</v>
      </c>
      <c r="E5055" s="12">
        <v>0</v>
      </c>
      <c r="F5055" s="12">
        <v>0</v>
      </c>
      <c r="G5055" s="12">
        <v>0</v>
      </c>
      <c r="H5055" s="12">
        <v>0</v>
      </c>
      <c r="I5055" s="13">
        <v>30</v>
      </c>
      <c r="J5055" s="13">
        <v>50</v>
      </c>
      <c r="K5055" s="13">
        <v>75</v>
      </c>
      <c r="L5055" s="13">
        <v>0</v>
      </c>
      <c r="M5055" s="13">
        <v>0</v>
      </c>
      <c r="N5055" s="14">
        <f>D5055*$D$14</f>
        <v>112.5</v>
      </c>
      <c r="O5055" s="14">
        <f>E5055*$E$14</f>
        <v>0</v>
      </c>
      <c r="P5055" s="14">
        <f>F5055*$F$14</f>
        <v>0</v>
      </c>
      <c r="Q5055" s="14">
        <f>G5055*$G$14</f>
        <v>0</v>
      </c>
      <c r="R5055" s="14">
        <f>H5055*$H$14</f>
        <v>0</v>
      </c>
      <c r="S5055" s="14">
        <f>(N5055/100)*(I5055*$I$14)+(N5055/100)*(J5055*$J$14)+(N5055/100)*(K5055*$K$14)</f>
        <v>523.125</v>
      </c>
      <c r="T5055" s="14">
        <f>(O5055/100)*(K5055*$K$14)</f>
        <v>0</v>
      </c>
      <c r="U5055" s="14">
        <f>(P5055/100)*(K5055*$K$14)+(P5055/100)*(L5055*$L$14)</f>
        <v>0</v>
      </c>
      <c r="V5055" s="14">
        <f>(Q5055/100)*(L5055*$L$14)</f>
        <v>0</v>
      </c>
      <c r="W5055" s="14">
        <f>(R5055/100)*(K5055*$L$14)+(R5055/100)*(L5055*$M$14)</f>
        <v>0</v>
      </c>
      <c r="X5055" s="14">
        <f t="shared" ref="X5055:X5068" si="1603">N5055+S5055</f>
        <v>635.625</v>
      </c>
      <c r="Y5055" s="14">
        <f t="shared" si="1598"/>
        <v>0</v>
      </c>
      <c r="Z5055" s="14">
        <f t="shared" si="1599"/>
        <v>0</v>
      </c>
      <c r="AA5055" s="14">
        <f t="shared" si="1600"/>
        <v>0</v>
      </c>
      <c r="AB5055" s="14">
        <f t="shared" si="1602"/>
        <v>0</v>
      </c>
      <c r="AC5055" s="15">
        <f t="shared" si="1601"/>
        <v>635.6</v>
      </c>
      <c r="AD5055" s="48">
        <f>(ROUND(AC5055-AC5044,1)/AC5044)</f>
        <v>0.24627450980392157</v>
      </c>
    </row>
    <row r="5056" spans="1:30">
      <c r="A5056" s="99"/>
      <c r="B5056" s="87"/>
      <c r="C5056" s="21" t="s">
        <v>329</v>
      </c>
      <c r="D5056" s="12">
        <v>75</v>
      </c>
      <c r="E5056" s="12">
        <v>0</v>
      </c>
      <c r="F5056" s="12">
        <v>0</v>
      </c>
      <c r="G5056" s="12">
        <v>0</v>
      </c>
      <c r="H5056" s="12">
        <v>0</v>
      </c>
      <c r="I5056" s="13">
        <v>30</v>
      </c>
      <c r="J5056" s="13">
        <v>50</v>
      </c>
      <c r="K5056" s="13">
        <v>0</v>
      </c>
      <c r="L5056" s="13">
        <v>75</v>
      </c>
      <c r="M5056" s="13">
        <v>0</v>
      </c>
      <c r="N5056" s="14">
        <f>D5056*$D$15</f>
        <v>112.5</v>
      </c>
      <c r="O5056" s="14">
        <f>E5056*$E$15</f>
        <v>0</v>
      </c>
      <c r="P5056" s="14">
        <f>F5056*$F$15</f>
        <v>0</v>
      </c>
      <c r="Q5056" s="14">
        <f>G5056*$G$15</f>
        <v>0</v>
      </c>
      <c r="R5056" s="14">
        <f>H5056*$H$15</f>
        <v>0</v>
      </c>
      <c r="S5056" s="14">
        <f>(N5056/100)*(I5056*$I$15)+(N5056/100)*(J5056*$J$15)+(N5056/100)*(L5056*$L$15)</f>
        <v>523.125</v>
      </c>
      <c r="T5056" s="14">
        <f>(O5056/100)*(K5056*$K$15)</f>
        <v>0</v>
      </c>
      <c r="U5056" s="14">
        <f>(P5056/100)*(K5056*$K$15)+(P5056/100)*(L5056*$L$15)</f>
        <v>0</v>
      </c>
      <c r="V5056" s="14">
        <f>(Q5056/100)*(L5056*$L$15)</f>
        <v>0</v>
      </c>
      <c r="W5056" s="14">
        <f>(R5056/100)*(K5056*$K$15)+(R5056/100)*(L5056*$L$15)</f>
        <v>0</v>
      </c>
      <c r="X5056" s="14">
        <f t="shared" si="1603"/>
        <v>635.625</v>
      </c>
      <c r="Y5056" s="14">
        <f t="shared" si="1598"/>
        <v>0</v>
      </c>
      <c r="Z5056" s="14">
        <f t="shared" si="1599"/>
        <v>0</v>
      </c>
      <c r="AA5056" s="14">
        <f t="shared" si="1600"/>
        <v>0</v>
      </c>
      <c r="AB5056" s="14">
        <f t="shared" si="1602"/>
        <v>0</v>
      </c>
      <c r="AC5056" s="15">
        <f t="shared" si="1601"/>
        <v>635.6</v>
      </c>
      <c r="AD5056" s="48">
        <f>(ROUND(AC5056-AC5044,1)/AC5044)</f>
        <v>0.24627450980392157</v>
      </c>
    </row>
    <row r="5057" spans="1:30">
      <c r="A5057" s="99"/>
      <c r="B5057" s="87"/>
      <c r="C5057" s="21" t="s">
        <v>325</v>
      </c>
      <c r="D5057" s="12">
        <v>75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75</v>
      </c>
      <c r="K5057" s="13">
        <v>0</v>
      </c>
      <c r="L5057" s="13">
        <v>0</v>
      </c>
      <c r="M5057" s="13">
        <v>0</v>
      </c>
      <c r="N5057" s="14">
        <f>D5057*$D$16</f>
        <v>120</v>
      </c>
      <c r="O5057" s="14">
        <f>E5057*$E$16</f>
        <v>0</v>
      </c>
      <c r="P5057" s="14">
        <f>F5057*$F$16</f>
        <v>0</v>
      </c>
      <c r="Q5057" s="14">
        <f>G5057*$G$16</f>
        <v>0</v>
      </c>
      <c r="R5057" s="14">
        <f>H5057*$H$16</f>
        <v>0</v>
      </c>
      <c r="S5057" s="14">
        <f>(N5057/100)*(I5057*$I$16)+(N5057/100)*(J5057*$J$16)</f>
        <v>441</v>
      </c>
      <c r="T5057" s="14">
        <f>(O5057/100)*(K5057*$K$16)</f>
        <v>0</v>
      </c>
      <c r="U5057" s="14">
        <f>(P5057/100)*(K5057*$K$16)+(P5057/100)*(L5057*$L$16)</f>
        <v>0</v>
      </c>
      <c r="V5057" s="14">
        <f>(Q5057/100)*(L5057*$L$16)</f>
        <v>0</v>
      </c>
      <c r="W5057" s="14">
        <f>(R5057/100)*(K5057*$K$16)+(R5057/100)*(L5057*$L$16)</f>
        <v>0</v>
      </c>
      <c r="X5057" s="14">
        <f t="shared" si="1603"/>
        <v>561</v>
      </c>
      <c r="Y5057" s="14">
        <f t="shared" si="1598"/>
        <v>0</v>
      </c>
      <c r="Z5057" s="14">
        <f t="shared" si="1599"/>
        <v>0</v>
      </c>
      <c r="AA5057" s="14">
        <f t="shared" si="1600"/>
        <v>0</v>
      </c>
      <c r="AB5057" s="14">
        <f t="shared" si="1602"/>
        <v>0</v>
      </c>
      <c r="AC5057" s="15">
        <f t="shared" si="1601"/>
        <v>561</v>
      </c>
      <c r="AD5057" s="48">
        <f>(ROUND(AC5057-AC5044,1)/AC5044)</f>
        <v>0.1</v>
      </c>
    </row>
    <row r="5058" spans="1:30">
      <c r="A5058" s="99"/>
      <c r="B5058" s="87"/>
      <c r="C5058" s="21" t="s">
        <v>326</v>
      </c>
      <c r="D5058" s="12">
        <v>75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50</v>
      </c>
      <c r="K5058" s="13">
        <v>0</v>
      </c>
      <c r="L5058" s="13">
        <v>0</v>
      </c>
      <c r="M5058" s="13">
        <v>0</v>
      </c>
      <c r="N5058" s="14">
        <f>D5058*$D$17</f>
        <v>120</v>
      </c>
      <c r="O5058" s="14">
        <f>E5058*$E$17</f>
        <v>0</v>
      </c>
      <c r="P5058" s="14">
        <f>F5058*$F$17</f>
        <v>0</v>
      </c>
      <c r="Q5058" s="14">
        <f>G5058*$G$17</f>
        <v>0</v>
      </c>
      <c r="R5058" s="14">
        <f>H5058*$H$17</f>
        <v>0</v>
      </c>
      <c r="S5058" s="14">
        <f>(N5058/100)*(I5058*$I$17)+(N5058/100)*(J5058*$J$17)</f>
        <v>384</v>
      </c>
      <c r="T5058" s="14">
        <f>(O5058/100)*(K5058*$K$17)</f>
        <v>0</v>
      </c>
      <c r="U5058" s="14">
        <f>(P5058/100)*(K5058*$K$17)+(P5058/100)*(L5058*$L$17)</f>
        <v>0</v>
      </c>
      <c r="V5058" s="14">
        <f>(Q5058/100)*(L5058*$L$17)</f>
        <v>0</v>
      </c>
      <c r="W5058" s="14">
        <f>(R5058/100)*(K5058*$K$17)+(R5058/100)*(L5058*$L$17)</f>
        <v>0</v>
      </c>
      <c r="X5058" s="14">
        <f t="shared" si="1603"/>
        <v>504</v>
      </c>
      <c r="Y5058" s="14">
        <f t="shared" si="1598"/>
        <v>0</v>
      </c>
      <c r="Z5058" s="14">
        <f t="shared" si="1599"/>
        <v>0</v>
      </c>
      <c r="AA5058" s="14">
        <f t="shared" si="1600"/>
        <v>0</v>
      </c>
      <c r="AB5058" s="14">
        <f t="shared" si="1602"/>
        <v>0</v>
      </c>
      <c r="AC5058" s="15">
        <f t="shared" si="1601"/>
        <v>504</v>
      </c>
      <c r="AD5058" s="48">
        <f>(ROUND(AC5058-AC5044,1)/AC5044)</f>
        <v>-1.1764705882352941E-2</v>
      </c>
    </row>
    <row r="5059" spans="1:30">
      <c r="A5059" s="106" t="s">
        <v>0</v>
      </c>
      <c r="B5059" s="116" t="s">
        <v>1021</v>
      </c>
      <c r="C5059" s="50" t="s">
        <v>243</v>
      </c>
      <c r="D5059" s="11">
        <v>80</v>
      </c>
      <c r="E5059" s="11">
        <v>0</v>
      </c>
      <c r="F5059" s="11">
        <v>0</v>
      </c>
      <c r="G5059" s="11">
        <v>0</v>
      </c>
      <c r="H5059" s="11">
        <v>0</v>
      </c>
      <c r="I5059" s="51">
        <v>10</v>
      </c>
      <c r="J5059" s="51">
        <v>100</v>
      </c>
      <c r="K5059" s="51">
        <v>0</v>
      </c>
      <c r="L5059" s="51">
        <v>0</v>
      </c>
      <c r="M5059" s="51">
        <v>0</v>
      </c>
      <c r="N5059" s="52">
        <f>D5059*$D$3</f>
        <v>160</v>
      </c>
      <c r="O5059" s="52">
        <f>E5059*$E$3</f>
        <v>0</v>
      </c>
      <c r="P5059" s="52">
        <f>F5059*$F$3</f>
        <v>0</v>
      </c>
      <c r="Q5059" s="52">
        <f>G5059*$G$3</f>
        <v>0</v>
      </c>
      <c r="R5059" s="52">
        <f>H5059*$H$3</f>
        <v>0</v>
      </c>
      <c r="S5059" s="52">
        <f>(N5059/100)*(I5059*$I$3)+(N5059/100)*(J5059*$J$3)</f>
        <v>528</v>
      </c>
      <c r="T5059" s="52">
        <f>(O5059/100)*(K5059*$K$3)</f>
        <v>0</v>
      </c>
      <c r="U5059" s="52">
        <f>(P5059/100)*(K5059*$K$3)+(P5059/100)*(L5059*$L$3)</f>
        <v>0</v>
      </c>
      <c r="V5059" s="52">
        <f>(Q5059/100)*(L5059*$L$3)</f>
        <v>0</v>
      </c>
      <c r="W5059" s="52">
        <f>(R5059/100)*(K5059*$K$3)+(R5059/100)*(L5059*$L$3)</f>
        <v>0</v>
      </c>
      <c r="X5059" s="52">
        <f t="shared" si="1603"/>
        <v>688</v>
      </c>
      <c r="Y5059" s="52">
        <f t="shared" ref="Y5059:Y5073" si="1604">O5059+T5059</f>
        <v>0</v>
      </c>
      <c r="Z5059" s="52">
        <f t="shared" ref="Z5059:Z5073" si="1605">P5059+U5059</f>
        <v>0</v>
      </c>
      <c r="AA5059" s="52">
        <f t="shared" ref="AA5059:AA5073" si="1606">Q5059+V5059</f>
        <v>0</v>
      </c>
      <c r="AB5059" s="52">
        <f>R5059+W5059</f>
        <v>0</v>
      </c>
      <c r="AC5059" s="53">
        <f>ROUND(X5059+Y5059+Z5059+AA5059+AB5059,1)</f>
        <v>688</v>
      </c>
      <c r="AD5059" s="117">
        <v>0</v>
      </c>
    </row>
    <row r="5060" spans="1:30">
      <c r="A5060" s="99" t="s">
        <v>793</v>
      </c>
      <c r="B5060" s="87">
        <v>10</v>
      </c>
      <c r="C5060" s="21" t="s">
        <v>324</v>
      </c>
      <c r="D5060" s="12">
        <v>80</v>
      </c>
      <c r="E5060" s="12">
        <v>0</v>
      </c>
      <c r="F5060" s="12">
        <v>0</v>
      </c>
      <c r="G5060" s="12">
        <v>0</v>
      </c>
      <c r="H5060" s="12">
        <v>0</v>
      </c>
      <c r="I5060" s="13">
        <v>30</v>
      </c>
      <c r="J5060" s="13">
        <v>110</v>
      </c>
      <c r="K5060" s="13">
        <v>0</v>
      </c>
      <c r="L5060" s="13">
        <v>0</v>
      </c>
      <c r="M5060" s="13">
        <v>0</v>
      </c>
      <c r="N5060" s="14">
        <f>D5060*$D$4</f>
        <v>128</v>
      </c>
      <c r="O5060" s="14">
        <f>E5060*$E$4</f>
        <v>0</v>
      </c>
      <c r="P5060" s="14">
        <f>F5060*$F$4</f>
        <v>0</v>
      </c>
      <c r="Q5060" s="14">
        <f>G5060*$G$4</f>
        <v>0</v>
      </c>
      <c r="R5060" s="14">
        <f>H5060*$H$4</f>
        <v>0</v>
      </c>
      <c r="S5060" s="14">
        <f>(N5060/100)*(I5060*$I$4)+(N5060/100)*(J5060*$J$4)</f>
        <v>627.20000000000005</v>
      </c>
      <c r="T5060" s="14">
        <f>(O5060/100)*(K5060*$K$4)</f>
        <v>0</v>
      </c>
      <c r="U5060" s="14">
        <f>(P5060/100)*(K5060*$K$4)+(P5060/100)*(L5060*$L$4)</f>
        <v>0</v>
      </c>
      <c r="V5060" s="14">
        <f>(Q5060/100)*(L5060*$L$4)</f>
        <v>0</v>
      </c>
      <c r="W5060" s="14">
        <f>(R5060/100)*(K5060*$K$4)+(R5060/100)*(L5060*$L$4)</f>
        <v>0</v>
      </c>
      <c r="X5060" s="14">
        <f t="shared" si="1603"/>
        <v>755.2</v>
      </c>
      <c r="Y5060" s="14">
        <f t="shared" si="1604"/>
        <v>0</v>
      </c>
      <c r="Z5060" s="14">
        <f t="shared" si="1605"/>
        <v>0</v>
      </c>
      <c r="AA5060" s="14">
        <f t="shared" si="1606"/>
        <v>0</v>
      </c>
      <c r="AB5060" s="14">
        <f>R5060+W5060</f>
        <v>0</v>
      </c>
      <c r="AC5060" s="15">
        <f>ROUND(X5060+Y5060+Z5060+AA5060+AB5060,1)</f>
        <v>755.2</v>
      </c>
      <c r="AD5060" s="48">
        <f>(ROUND(AC5060-AC5059,1)/AC5059)</f>
        <v>9.7674418604651161E-2</v>
      </c>
    </row>
    <row r="5061" spans="1:30">
      <c r="A5061" s="99" t="s">
        <v>794</v>
      </c>
      <c r="B5061" s="87">
        <v>40</v>
      </c>
      <c r="C5061" s="21" t="s">
        <v>827</v>
      </c>
      <c r="D5061" s="12">
        <v>80</v>
      </c>
      <c r="E5061" s="12">
        <v>0</v>
      </c>
      <c r="F5061" s="12">
        <v>0</v>
      </c>
      <c r="G5061" s="12">
        <v>0</v>
      </c>
      <c r="H5061" s="12">
        <v>0</v>
      </c>
      <c r="I5061" s="13">
        <v>10</v>
      </c>
      <c r="J5061" s="13">
        <v>100</v>
      </c>
      <c r="K5061" s="13">
        <v>0</v>
      </c>
      <c r="L5061" s="13">
        <v>0</v>
      </c>
      <c r="M5061" s="13">
        <v>0</v>
      </c>
      <c r="N5061" s="14">
        <f>D5061*$D$5</f>
        <v>160</v>
      </c>
      <c r="O5061" s="14">
        <f>E5061*$E$5</f>
        <v>0</v>
      </c>
      <c r="P5061" s="14">
        <f>F5061*$F$5</f>
        <v>0</v>
      </c>
      <c r="Q5061" s="14">
        <f>G5061*$G$5</f>
        <v>0</v>
      </c>
      <c r="R5061" s="14">
        <f>H5061*$H$5</f>
        <v>0</v>
      </c>
      <c r="S5061" s="14">
        <f>(N5061/100)*(I5061*$I$5)+(N5061/100)*(J5061*$J$5)</f>
        <v>492.8</v>
      </c>
      <c r="T5061" s="14">
        <f>(O5061/100)*(K5061*$K$5)</f>
        <v>0</v>
      </c>
      <c r="U5061" s="14">
        <f>(P5061/100)*(K5061*$K$5)+(P5061/100)*(L5061*$L$5)</f>
        <v>0</v>
      </c>
      <c r="V5061" s="14">
        <f>(Q5061/100)*(L5061*$L$5)</f>
        <v>0</v>
      </c>
      <c r="W5061" s="14">
        <f>(R5061/100)*(K5061*$K$5)+(R5061/100)*(L5061*$L$5)</f>
        <v>0</v>
      </c>
      <c r="X5061" s="14">
        <f t="shared" si="1603"/>
        <v>652.79999999999995</v>
      </c>
      <c r="Y5061" s="14">
        <f t="shared" si="1604"/>
        <v>0</v>
      </c>
      <c r="Z5061" s="14">
        <f t="shared" si="1605"/>
        <v>0</v>
      </c>
      <c r="AA5061" s="14">
        <f t="shared" si="1606"/>
        <v>0</v>
      </c>
      <c r="AB5061" s="14">
        <f>R5061+W5061</f>
        <v>0</v>
      </c>
      <c r="AC5061" s="15">
        <f t="shared" ref="AC5061:AC5073" si="1607">ROUND(X5061+Y5061+Z5061+AA5061+AB5061,1)</f>
        <v>652.79999999999995</v>
      </c>
      <c r="AD5061" s="48">
        <f>(ROUND(AC5061-AC5059,1)/AC5059)</f>
        <v>-5.1162790697674425E-2</v>
      </c>
    </row>
    <row r="5062" spans="1:30">
      <c r="A5062" s="99" t="s">
        <v>795</v>
      </c>
      <c r="B5062" s="87">
        <v>0</v>
      </c>
      <c r="C5062" s="21" t="s">
        <v>337</v>
      </c>
      <c r="D5062" s="12">
        <v>80</v>
      </c>
      <c r="E5062" s="12">
        <v>0</v>
      </c>
      <c r="F5062" s="12">
        <v>0</v>
      </c>
      <c r="G5062" s="12">
        <v>0</v>
      </c>
      <c r="H5062" s="12">
        <v>0</v>
      </c>
      <c r="I5062" s="13">
        <v>10</v>
      </c>
      <c r="J5062" s="13">
        <v>100</v>
      </c>
      <c r="K5062" s="13">
        <v>0</v>
      </c>
      <c r="L5062" s="13">
        <v>0</v>
      </c>
      <c r="M5062" s="13">
        <v>0</v>
      </c>
      <c r="N5062" s="14">
        <f>D5062*$D$6</f>
        <v>160</v>
      </c>
      <c r="O5062" s="14">
        <f>E5062*$E$6</f>
        <v>0</v>
      </c>
      <c r="P5062" s="14">
        <f>F5062*$F$6</f>
        <v>0</v>
      </c>
      <c r="Q5062" s="14">
        <f>G5062*$G$6</f>
        <v>0</v>
      </c>
      <c r="R5062" s="14">
        <f>H5062*$H$6</f>
        <v>0</v>
      </c>
      <c r="S5062" s="14">
        <f>(N5062/100)*(I5062*$I$6)+(N5062/100)*(J5062*$J$6)</f>
        <v>492.8</v>
      </c>
      <c r="T5062" s="14">
        <f>(O5062/100)*(K5062*$K$6)</f>
        <v>0</v>
      </c>
      <c r="U5062" s="14">
        <f>(P5062/100)*(K5062*$K$6)+(P5062/100)*(L5062*$L$6)</f>
        <v>0</v>
      </c>
      <c r="V5062" s="14">
        <f>(Q5062/100)*(L5062*$L$6)</f>
        <v>0</v>
      </c>
      <c r="W5062" s="14">
        <f>(R5062/100)*(K5062*$K$6)+(R5062/100)*(L5062*$L$6)</f>
        <v>0</v>
      </c>
      <c r="X5062" s="14">
        <f t="shared" si="1603"/>
        <v>652.79999999999995</v>
      </c>
      <c r="Y5062" s="14">
        <f t="shared" si="1604"/>
        <v>0</v>
      </c>
      <c r="Z5062" s="14">
        <f t="shared" si="1605"/>
        <v>0</v>
      </c>
      <c r="AA5062" s="14">
        <f t="shared" si="1606"/>
        <v>0</v>
      </c>
      <c r="AB5062" s="14">
        <f t="shared" ref="AB5062:AB5073" si="1608">R5062+W5062</f>
        <v>0</v>
      </c>
      <c r="AC5062" s="15">
        <f t="shared" si="1607"/>
        <v>652.79999999999995</v>
      </c>
      <c r="AD5062" s="48">
        <f>(ROUND(AC5062-AC5059,1)/AC5059)</f>
        <v>-5.1162790697674425E-2</v>
      </c>
    </row>
    <row r="5063" spans="1:30">
      <c r="A5063" s="99" t="s">
        <v>796</v>
      </c>
      <c r="B5063" s="87">
        <v>0</v>
      </c>
      <c r="C5063" s="21" t="s">
        <v>338</v>
      </c>
      <c r="D5063" s="12">
        <v>80</v>
      </c>
      <c r="E5063" s="12">
        <v>0</v>
      </c>
      <c r="F5063" s="12">
        <v>0</v>
      </c>
      <c r="G5063" s="12">
        <v>0</v>
      </c>
      <c r="H5063" s="12">
        <v>0</v>
      </c>
      <c r="I5063" s="13">
        <v>10</v>
      </c>
      <c r="J5063" s="13">
        <v>100</v>
      </c>
      <c r="K5063" s="13">
        <v>0</v>
      </c>
      <c r="L5063" s="13">
        <v>0</v>
      </c>
      <c r="M5063" s="13">
        <v>0</v>
      </c>
      <c r="N5063" s="14">
        <f>D5063*$D$7</f>
        <v>160</v>
      </c>
      <c r="O5063" s="14">
        <f>E5063*$E$7</f>
        <v>0</v>
      </c>
      <c r="P5063" s="14">
        <f>F5063*$F$7</f>
        <v>0</v>
      </c>
      <c r="Q5063" s="14">
        <f>G5063*$G$7</f>
        <v>0</v>
      </c>
      <c r="R5063" s="14">
        <f>H5063*$H$7</f>
        <v>0</v>
      </c>
      <c r="S5063" s="14">
        <f>(N5063/100)*(I5063*$I$7)+(N5063/100)*(J5063*$J$7)</f>
        <v>492.8</v>
      </c>
      <c r="T5063" s="14">
        <f>(O5063/100)*(K5063*$K$7)</f>
        <v>0</v>
      </c>
      <c r="U5063" s="14">
        <f>(P5063/100)*(K5063*$K$7)+(P5063/100)*(L5063*$L$7)</f>
        <v>0</v>
      </c>
      <c r="V5063" s="14">
        <f>(Q5063/100)*(L5063*$L$7)</f>
        <v>0</v>
      </c>
      <c r="W5063" s="14">
        <f>(R5063/100)*(K5063*$K$7)+(R5063/100)*(L5063*$L$7)</f>
        <v>0</v>
      </c>
      <c r="X5063" s="14">
        <f t="shared" si="1603"/>
        <v>652.79999999999995</v>
      </c>
      <c r="Y5063" s="14">
        <f t="shared" si="1604"/>
        <v>0</v>
      </c>
      <c r="Z5063" s="14">
        <f t="shared" si="1605"/>
        <v>0</v>
      </c>
      <c r="AA5063" s="14">
        <f t="shared" si="1606"/>
        <v>0</v>
      </c>
      <c r="AB5063" s="14">
        <f t="shared" si="1608"/>
        <v>0</v>
      </c>
      <c r="AC5063" s="15">
        <f t="shared" si="1607"/>
        <v>652.79999999999995</v>
      </c>
      <c r="AD5063" s="48">
        <f>(ROUND(AC5063-AC5059,1)/AC5059)</f>
        <v>-5.1162790697674425E-2</v>
      </c>
    </row>
    <row r="5064" spans="1:30">
      <c r="A5064" s="99" t="s">
        <v>646</v>
      </c>
      <c r="B5064" s="87"/>
      <c r="C5064" s="21" t="s">
        <v>339</v>
      </c>
      <c r="D5064" s="12">
        <v>80</v>
      </c>
      <c r="E5064" s="12">
        <v>0</v>
      </c>
      <c r="F5064" s="12">
        <v>0</v>
      </c>
      <c r="G5064" s="12">
        <v>0</v>
      </c>
      <c r="H5064" s="12">
        <v>0</v>
      </c>
      <c r="I5064" s="13">
        <v>10</v>
      </c>
      <c r="J5064" s="13">
        <v>100</v>
      </c>
      <c r="K5064" s="13">
        <v>0</v>
      </c>
      <c r="L5064" s="13">
        <v>0</v>
      </c>
      <c r="M5064" s="13">
        <v>0</v>
      </c>
      <c r="N5064" s="14">
        <f>D5064*$D$8</f>
        <v>160</v>
      </c>
      <c r="O5064" s="14">
        <f>E5064*$E$8</f>
        <v>0</v>
      </c>
      <c r="P5064" s="14">
        <f>F5064*$F$8</f>
        <v>0</v>
      </c>
      <c r="Q5064" s="14">
        <f>G5064*$G$8</f>
        <v>0</v>
      </c>
      <c r="R5064" s="14">
        <f>H5064*$H$8</f>
        <v>0</v>
      </c>
      <c r="S5064" s="14">
        <f>(N5064/100)*(I5064*$I$8)+(N5064/100)*(J5064*$J$8)</f>
        <v>492.8</v>
      </c>
      <c r="T5064" s="14">
        <f>(O5064/100)*(K5064*$K$8)</f>
        <v>0</v>
      </c>
      <c r="U5064" s="14">
        <f>(P5064/100)*(K5064*$K$8)+(P5064/100)*(L5064*$L$8)</f>
        <v>0</v>
      </c>
      <c r="V5064" s="14">
        <f>(Q5064/100)*(L5064*$L$8)</f>
        <v>0</v>
      </c>
      <c r="W5064" s="14">
        <f>(R5064/100)*(K5064*$K$8)+(R5064/100)*(L5064*$L$8)</f>
        <v>0</v>
      </c>
      <c r="X5064" s="14">
        <f t="shared" si="1603"/>
        <v>652.79999999999995</v>
      </c>
      <c r="Y5064" s="14">
        <f t="shared" si="1604"/>
        <v>0</v>
      </c>
      <c r="Z5064" s="14">
        <f t="shared" si="1605"/>
        <v>0</v>
      </c>
      <c r="AA5064" s="14">
        <f t="shared" si="1606"/>
        <v>0</v>
      </c>
      <c r="AB5064" s="14">
        <f t="shared" si="1608"/>
        <v>0</v>
      </c>
      <c r="AC5064" s="15">
        <f t="shared" si="1607"/>
        <v>652.79999999999995</v>
      </c>
      <c r="AD5064" s="48">
        <f>(ROUND(AC5064-AC5059,1)/AC5059)</f>
        <v>-5.1162790697674425E-2</v>
      </c>
    </row>
    <row r="5065" spans="1:30">
      <c r="A5065" s="99" t="s">
        <v>587</v>
      </c>
      <c r="B5065" s="87"/>
      <c r="C5065" s="21" t="s">
        <v>1</v>
      </c>
      <c r="D5065" s="12">
        <v>40</v>
      </c>
      <c r="E5065" s="12">
        <v>100</v>
      </c>
      <c r="F5065" s="12">
        <v>0</v>
      </c>
      <c r="G5065" s="12">
        <v>0</v>
      </c>
      <c r="H5065" s="12">
        <v>0</v>
      </c>
      <c r="I5065" s="13">
        <v>10</v>
      </c>
      <c r="J5065" s="13">
        <v>100</v>
      </c>
      <c r="K5065" s="13">
        <v>100</v>
      </c>
      <c r="L5065" s="13">
        <v>0</v>
      </c>
      <c r="M5065" s="13">
        <v>0</v>
      </c>
      <c r="N5065" s="14">
        <f>D5065*$D$9</f>
        <v>52</v>
      </c>
      <c r="O5065" s="14">
        <f>E5065*$E$9</f>
        <v>150</v>
      </c>
      <c r="P5065" s="14">
        <f>F5065*$F$9</f>
        <v>0</v>
      </c>
      <c r="Q5065" s="14">
        <f>G5065*$G$9</f>
        <v>0</v>
      </c>
      <c r="R5065" s="14">
        <f>H5065*$H$9</f>
        <v>0</v>
      </c>
      <c r="S5065" s="14">
        <f>(N5065/100)*(I5065*$I$9)+(N5065/100)*(J5065*$J$9)</f>
        <v>171.6</v>
      </c>
      <c r="T5065" s="14">
        <f>(O5065/100)*(K5065*$K$9)</f>
        <v>450</v>
      </c>
      <c r="U5065" s="14">
        <f>(P5065/100)*(K5065*$K$9)+(P5065/100)*(L5065*$L$9)</f>
        <v>0</v>
      </c>
      <c r="V5065" s="14">
        <f>(Q5065/100)*(L5065*$L$9)</f>
        <v>0</v>
      </c>
      <c r="W5065" s="14">
        <f>(R5065/100)*(K5065*$K$9)+(R5065/100)*(L5065*$L$9)</f>
        <v>0</v>
      </c>
      <c r="X5065" s="14">
        <f t="shared" si="1603"/>
        <v>223.6</v>
      </c>
      <c r="Y5065" s="14">
        <f t="shared" si="1604"/>
        <v>600</v>
      </c>
      <c r="Z5065" s="14">
        <f t="shared" si="1605"/>
        <v>0</v>
      </c>
      <c r="AA5065" s="14">
        <f t="shared" si="1606"/>
        <v>0</v>
      </c>
      <c r="AB5065" s="14">
        <f t="shared" si="1608"/>
        <v>0</v>
      </c>
      <c r="AC5065" s="15">
        <f t="shared" si="1607"/>
        <v>823.6</v>
      </c>
      <c r="AD5065" s="48">
        <f>(ROUND(AC5065-AC5059,1)/AC5059)</f>
        <v>0.19709302325581393</v>
      </c>
    </row>
    <row r="5066" spans="1:30">
      <c r="A5066" s="99" t="s">
        <v>822</v>
      </c>
      <c r="B5066" s="87"/>
      <c r="C5066" s="21" t="s">
        <v>2</v>
      </c>
      <c r="D5066" s="12">
        <v>40</v>
      </c>
      <c r="E5066" s="12">
        <v>0</v>
      </c>
      <c r="F5066" s="12">
        <v>100</v>
      </c>
      <c r="G5066" s="12">
        <v>0</v>
      </c>
      <c r="H5066" s="12">
        <v>0</v>
      </c>
      <c r="I5066" s="13">
        <v>10</v>
      </c>
      <c r="J5066" s="13">
        <v>100</v>
      </c>
      <c r="K5066" s="13">
        <v>50</v>
      </c>
      <c r="L5066" s="13">
        <v>50</v>
      </c>
      <c r="M5066" s="13">
        <v>0</v>
      </c>
      <c r="N5066" s="14">
        <f>D5066*$D$10</f>
        <v>52</v>
      </c>
      <c r="O5066" s="14">
        <f>E5066*$E$10</f>
        <v>0</v>
      </c>
      <c r="P5066" s="14">
        <f>F5066*$F$10</f>
        <v>300</v>
      </c>
      <c r="Q5066" s="14">
        <f>G5066*$G$10</f>
        <v>0</v>
      </c>
      <c r="R5066" s="14">
        <f>H5066*$H$10</f>
        <v>0</v>
      </c>
      <c r="S5066" s="14">
        <f>(N5066/100)*(I5066*$I$10)+(N5066/100)*(J5066*$J$10)</f>
        <v>0</v>
      </c>
      <c r="T5066" s="14">
        <f>(O5066/100)*(K5066*$J$10)</f>
        <v>0</v>
      </c>
      <c r="U5066" s="14">
        <f>(P5066/100)*(K5066*$K$10)+(P5066/100)*(L5066*$L$10)</f>
        <v>0</v>
      </c>
      <c r="V5066" s="14">
        <f>(Q5066/100)*(L5066*$L$10)</f>
        <v>0</v>
      </c>
      <c r="W5066" s="14">
        <f>(R5066/100)*(K5066*$K$10)+(R5066/100)*(L5066*$L$10)</f>
        <v>0</v>
      </c>
      <c r="X5066" s="14">
        <f t="shared" si="1603"/>
        <v>52</v>
      </c>
      <c r="Y5066" s="14">
        <f t="shared" si="1604"/>
        <v>0</v>
      </c>
      <c r="Z5066" s="14">
        <f t="shared" si="1605"/>
        <v>300</v>
      </c>
      <c r="AA5066" s="14">
        <f t="shared" si="1606"/>
        <v>0</v>
      </c>
      <c r="AB5066" s="14">
        <f t="shared" si="1608"/>
        <v>0</v>
      </c>
      <c r="AC5066" s="15">
        <f t="shared" si="1607"/>
        <v>352</v>
      </c>
      <c r="AD5066" s="48">
        <f>(ROUND(AC5066-AC5059,1)/AC5059)</f>
        <v>-0.48837209302325579</v>
      </c>
    </row>
    <row r="5067" spans="1:30">
      <c r="A5067" s="99" t="s">
        <v>823</v>
      </c>
      <c r="B5067" s="87"/>
      <c r="C5067" s="21" t="s">
        <v>3</v>
      </c>
      <c r="D5067" s="12">
        <v>40</v>
      </c>
      <c r="E5067" s="12">
        <v>0</v>
      </c>
      <c r="F5067" s="12">
        <v>0</v>
      </c>
      <c r="G5067" s="12">
        <v>100</v>
      </c>
      <c r="H5067" s="12">
        <v>0</v>
      </c>
      <c r="I5067" s="13">
        <v>10</v>
      </c>
      <c r="J5067" s="13">
        <v>100</v>
      </c>
      <c r="K5067" s="13">
        <v>0</v>
      </c>
      <c r="L5067" s="13">
        <v>100</v>
      </c>
      <c r="M5067" s="13">
        <v>0</v>
      </c>
      <c r="N5067" s="14">
        <f>D5067*$D$11</f>
        <v>52</v>
      </c>
      <c r="O5067" s="14">
        <f>E5067*$E$11</f>
        <v>0</v>
      </c>
      <c r="P5067" s="14">
        <f>F5067*$F$11</f>
        <v>0</v>
      </c>
      <c r="Q5067" s="14">
        <f>G5067*$G$11</f>
        <v>150</v>
      </c>
      <c r="R5067" s="14">
        <f>H5067*$H$11</f>
        <v>0</v>
      </c>
      <c r="S5067" s="14">
        <f>(N5067/100)*(I5067*$I$11)+(N5067/100)*(J5067*$J$11)</f>
        <v>171.6</v>
      </c>
      <c r="T5067" s="14">
        <f>(O5067/100)*(K5067*$K$11)</f>
        <v>0</v>
      </c>
      <c r="U5067" s="14">
        <f>(P5067/100)*(K5067*$K$11)+(P5067/100)*(L5067*$L$11)</f>
        <v>0</v>
      </c>
      <c r="V5067" s="14">
        <f>(Q5067/100)*(L5067*$L$11)</f>
        <v>450</v>
      </c>
      <c r="W5067" s="14">
        <f>(R5067/100)*(K5067*$K$11)+(R5067/100)*(L5067*$L$11)</f>
        <v>0</v>
      </c>
      <c r="X5067" s="14">
        <f t="shared" si="1603"/>
        <v>223.6</v>
      </c>
      <c r="Y5067" s="14">
        <f t="shared" si="1604"/>
        <v>0</v>
      </c>
      <c r="Z5067" s="14">
        <f t="shared" si="1605"/>
        <v>0</v>
      </c>
      <c r="AA5067" s="14">
        <f t="shared" si="1606"/>
        <v>600</v>
      </c>
      <c r="AB5067" s="14">
        <f t="shared" si="1608"/>
        <v>0</v>
      </c>
      <c r="AC5067" s="15">
        <f t="shared" si="1607"/>
        <v>823.6</v>
      </c>
      <c r="AD5067" s="48">
        <f>(ROUND(AC5067-AC5059,1)/AC5059)</f>
        <v>0.19709302325581393</v>
      </c>
    </row>
    <row r="5068" spans="1:30">
      <c r="A5068" s="99" t="s">
        <v>824</v>
      </c>
      <c r="B5068" s="87"/>
      <c r="C5068" s="21" t="s">
        <v>4</v>
      </c>
      <c r="D5068" s="12">
        <v>40</v>
      </c>
      <c r="E5068" s="12">
        <v>0</v>
      </c>
      <c r="F5068" s="12">
        <v>0</v>
      </c>
      <c r="G5068" s="12">
        <v>0</v>
      </c>
      <c r="H5068" s="12">
        <v>100</v>
      </c>
      <c r="I5068" s="13">
        <v>10</v>
      </c>
      <c r="J5068" s="13">
        <v>100</v>
      </c>
      <c r="K5068" s="13">
        <v>50</v>
      </c>
      <c r="L5068" s="13">
        <v>50</v>
      </c>
      <c r="M5068" s="13">
        <v>0</v>
      </c>
      <c r="N5068" s="14">
        <f>D5068*$D$12</f>
        <v>52</v>
      </c>
      <c r="O5068" s="14">
        <f>E5068*$E$12</f>
        <v>0</v>
      </c>
      <c r="P5068" s="14">
        <f>F5068*$F$12</f>
        <v>0</v>
      </c>
      <c r="Q5068" s="14">
        <f>G5068*$G$12</f>
        <v>0</v>
      </c>
      <c r="R5068" s="14">
        <f>H5068*$H$12</f>
        <v>150</v>
      </c>
      <c r="S5068" s="14">
        <f>(N5068/100)*(I5068*$I$12)+(N5068/100)*(J5068*$J$12)</f>
        <v>171.6</v>
      </c>
      <c r="T5068" s="14">
        <f>(O5068/100)*(K5068*$K$12)</f>
        <v>0</v>
      </c>
      <c r="U5068" s="14">
        <f>(P5068/100)*(K5068*$K$12)+(P5068/100)*(L5068*$L$12)</f>
        <v>0</v>
      </c>
      <c r="V5068" s="14">
        <f>(Q5068/100)*(L5068*$L$12)</f>
        <v>0</v>
      </c>
      <c r="W5068" s="14">
        <f>(R5068/100)*(K5068*$K$12)+(R5068/100)*(L5068*$L$12)</f>
        <v>450</v>
      </c>
      <c r="X5068" s="14">
        <f t="shared" si="1603"/>
        <v>223.6</v>
      </c>
      <c r="Y5068" s="14">
        <f t="shared" si="1604"/>
        <v>0</v>
      </c>
      <c r="Z5068" s="14">
        <f t="shared" si="1605"/>
        <v>0</v>
      </c>
      <c r="AA5068" s="14">
        <f t="shared" si="1606"/>
        <v>0</v>
      </c>
      <c r="AB5068" s="14">
        <f t="shared" si="1608"/>
        <v>600</v>
      </c>
      <c r="AC5068" s="15">
        <f t="shared" si="1607"/>
        <v>823.6</v>
      </c>
      <c r="AD5068" s="48">
        <f>(ROUND(AC5068-AC5059,1)/AC5059)</f>
        <v>0.19709302325581393</v>
      </c>
    </row>
    <row r="5069" spans="1:30">
      <c r="A5069" s="99" t="s">
        <v>825</v>
      </c>
      <c r="B5069" s="87"/>
      <c r="C5069" s="21" t="s">
        <v>327</v>
      </c>
      <c r="D5069" s="12">
        <v>80</v>
      </c>
      <c r="E5069" s="12">
        <v>0</v>
      </c>
      <c r="F5069" s="12">
        <v>0</v>
      </c>
      <c r="G5069" s="12">
        <v>0</v>
      </c>
      <c r="H5069" s="12">
        <v>0</v>
      </c>
      <c r="I5069" s="13">
        <v>10</v>
      </c>
      <c r="J5069" s="13">
        <v>100</v>
      </c>
      <c r="K5069" s="13">
        <v>0</v>
      </c>
      <c r="L5069" s="13">
        <v>0</v>
      </c>
      <c r="M5069" s="13">
        <v>90</v>
      </c>
      <c r="N5069" s="14">
        <f>D5069*$D$13</f>
        <v>120</v>
      </c>
      <c r="O5069" s="14">
        <f>E5069*$E$13</f>
        <v>0</v>
      </c>
      <c r="P5069" s="14">
        <f>F5069*$F$13</f>
        <v>0</v>
      </c>
      <c r="Q5069" s="14">
        <f>G5069*$G$13</f>
        <v>0</v>
      </c>
      <c r="R5069" s="14">
        <f>H5069*$H$13</f>
        <v>0</v>
      </c>
      <c r="S5069" s="14">
        <f>(N5069/100)*(I5069*$I$13)+(N5069/100)*(J5069*$J$13)+(N5069/100)*(M5069*$M$13)</f>
        <v>720</v>
      </c>
      <c r="T5069" s="14">
        <f>(O5069/100)*(K5069*$K$13)+(O5069/100)*(M5069*$M$13)</f>
        <v>0</v>
      </c>
      <c r="U5069" s="14">
        <f>(P5069/100)*(K5069*$K$13)+(P5069/100)*(L5069*$L$13)+(P5069/100)*(M5069*$M$13)</f>
        <v>0</v>
      </c>
      <c r="V5069" s="14">
        <f>(Q5069/100)*(L5069*$L$13)+(Q5069/100)*(M5069*$M$13)</f>
        <v>0</v>
      </c>
      <c r="W5069" s="14">
        <f>(R5069/100)*(K5069*$K$13)+(R5069/100)*(L5069*$L$13)+(R5069/100)*(M5069*$M$13)</f>
        <v>0</v>
      </c>
      <c r="X5069" s="14">
        <f>N5069+S5069</f>
        <v>840</v>
      </c>
      <c r="Y5069" s="14">
        <f t="shared" si="1604"/>
        <v>0</v>
      </c>
      <c r="Z5069" s="14">
        <f t="shared" si="1605"/>
        <v>0</v>
      </c>
      <c r="AA5069" s="14">
        <f t="shared" si="1606"/>
        <v>0</v>
      </c>
      <c r="AB5069" s="14">
        <f t="shared" si="1608"/>
        <v>0</v>
      </c>
      <c r="AC5069" s="15">
        <f t="shared" si="1607"/>
        <v>840</v>
      </c>
      <c r="AD5069" s="48">
        <f>(ROUND(AC5069-AC5059,1)/AC5059)</f>
        <v>0.22093023255813954</v>
      </c>
    </row>
    <row r="5070" spans="1:30">
      <c r="A5070" s="99" t="s">
        <v>826</v>
      </c>
      <c r="B5070" s="87"/>
      <c r="C5070" s="21" t="s">
        <v>328</v>
      </c>
      <c r="D5070" s="12">
        <v>80</v>
      </c>
      <c r="E5070" s="12">
        <v>0</v>
      </c>
      <c r="F5070" s="12">
        <v>0</v>
      </c>
      <c r="G5070" s="12">
        <v>0</v>
      </c>
      <c r="H5070" s="12">
        <v>0</v>
      </c>
      <c r="I5070" s="13">
        <v>10</v>
      </c>
      <c r="J5070" s="13">
        <v>100</v>
      </c>
      <c r="K5070" s="13">
        <v>90</v>
      </c>
      <c r="L5070" s="13">
        <v>0</v>
      </c>
      <c r="M5070" s="13">
        <v>0</v>
      </c>
      <c r="N5070" s="14">
        <f>D5070*$D$14</f>
        <v>120</v>
      </c>
      <c r="O5070" s="14">
        <f>E5070*$E$14</f>
        <v>0</v>
      </c>
      <c r="P5070" s="14">
        <f>F5070*$F$14</f>
        <v>0</v>
      </c>
      <c r="Q5070" s="14">
        <f>G5070*$G$14</f>
        <v>0</v>
      </c>
      <c r="R5070" s="14">
        <f>H5070*$H$14</f>
        <v>0</v>
      </c>
      <c r="S5070" s="14">
        <f>(N5070/100)*(I5070*$I$14)+(N5070/100)*(J5070*$J$14)+(N5070/100)*(K5070*$K$14)</f>
        <v>720</v>
      </c>
      <c r="T5070" s="14">
        <f>(O5070/100)*(K5070*$K$14)</f>
        <v>0</v>
      </c>
      <c r="U5070" s="14">
        <f>(P5070/100)*(K5070*$K$14)+(P5070/100)*(L5070*$L$14)</f>
        <v>0</v>
      </c>
      <c r="V5070" s="14">
        <f>(Q5070/100)*(L5070*$L$14)</f>
        <v>0</v>
      </c>
      <c r="W5070" s="14">
        <f>(R5070/100)*(K5070*$L$14)+(R5070/100)*(L5070*$M$14)</f>
        <v>0</v>
      </c>
      <c r="X5070" s="14">
        <f t="shared" ref="X5070:X5083" si="1609">N5070+S5070</f>
        <v>840</v>
      </c>
      <c r="Y5070" s="14">
        <f t="shared" si="1604"/>
        <v>0</v>
      </c>
      <c r="Z5070" s="14">
        <f t="shared" si="1605"/>
        <v>0</v>
      </c>
      <c r="AA5070" s="14">
        <f t="shared" si="1606"/>
        <v>0</v>
      </c>
      <c r="AB5070" s="14">
        <f t="shared" si="1608"/>
        <v>0</v>
      </c>
      <c r="AC5070" s="15">
        <f t="shared" si="1607"/>
        <v>840</v>
      </c>
      <c r="AD5070" s="48">
        <f>(ROUND(AC5070-AC5059,1)/AC5059)</f>
        <v>0.22093023255813954</v>
      </c>
    </row>
    <row r="5071" spans="1:30">
      <c r="A5071" s="99"/>
      <c r="B5071" s="87"/>
      <c r="C5071" s="21" t="s">
        <v>329</v>
      </c>
      <c r="D5071" s="12">
        <v>80</v>
      </c>
      <c r="E5071" s="12">
        <v>0</v>
      </c>
      <c r="F5071" s="12">
        <v>0</v>
      </c>
      <c r="G5071" s="12">
        <v>0</v>
      </c>
      <c r="H5071" s="12">
        <v>0</v>
      </c>
      <c r="I5071" s="13">
        <v>10</v>
      </c>
      <c r="J5071" s="13">
        <v>100</v>
      </c>
      <c r="K5071" s="13">
        <v>0</v>
      </c>
      <c r="L5071" s="13">
        <v>90</v>
      </c>
      <c r="M5071" s="13">
        <v>0</v>
      </c>
      <c r="N5071" s="14">
        <f>D5071*$D$15</f>
        <v>120</v>
      </c>
      <c r="O5071" s="14">
        <f>E5071*$E$15</f>
        <v>0</v>
      </c>
      <c r="P5071" s="14">
        <f>F5071*$F$15</f>
        <v>0</v>
      </c>
      <c r="Q5071" s="14">
        <f>G5071*$G$15</f>
        <v>0</v>
      </c>
      <c r="R5071" s="14">
        <f>H5071*$H$15</f>
        <v>0</v>
      </c>
      <c r="S5071" s="14">
        <f>(N5071/100)*(I5071*$I$15)+(N5071/100)*(J5071*$J$15)+(N5071/100)*(L5071*$L$15)</f>
        <v>720</v>
      </c>
      <c r="T5071" s="14">
        <f>(O5071/100)*(K5071*$K$15)</f>
        <v>0</v>
      </c>
      <c r="U5071" s="14">
        <f>(P5071/100)*(K5071*$K$15)+(P5071/100)*(L5071*$L$15)</f>
        <v>0</v>
      </c>
      <c r="V5071" s="14">
        <f>(Q5071/100)*(L5071*$L$15)</f>
        <v>0</v>
      </c>
      <c r="W5071" s="14">
        <f>(R5071/100)*(K5071*$K$15)+(R5071/100)*(L5071*$L$15)</f>
        <v>0</v>
      </c>
      <c r="X5071" s="14">
        <f t="shared" si="1609"/>
        <v>840</v>
      </c>
      <c r="Y5071" s="14">
        <f t="shared" si="1604"/>
        <v>0</v>
      </c>
      <c r="Z5071" s="14">
        <f t="shared" si="1605"/>
        <v>0</v>
      </c>
      <c r="AA5071" s="14">
        <f t="shared" si="1606"/>
        <v>0</v>
      </c>
      <c r="AB5071" s="14">
        <f t="shared" si="1608"/>
        <v>0</v>
      </c>
      <c r="AC5071" s="15">
        <f t="shared" si="1607"/>
        <v>840</v>
      </c>
      <c r="AD5071" s="48">
        <f>(ROUND(AC5071-AC5059,1)/AC5059)</f>
        <v>0.22093023255813954</v>
      </c>
    </row>
    <row r="5072" spans="1:30">
      <c r="A5072" s="99"/>
      <c r="B5072" s="87"/>
      <c r="C5072" s="21" t="s">
        <v>325</v>
      </c>
      <c r="D5072" s="12">
        <v>80</v>
      </c>
      <c r="E5072" s="12">
        <v>0</v>
      </c>
      <c r="F5072" s="12">
        <v>0</v>
      </c>
      <c r="G5072" s="12">
        <v>0</v>
      </c>
      <c r="H5072" s="12">
        <v>0</v>
      </c>
      <c r="I5072" s="13">
        <v>10</v>
      </c>
      <c r="J5072" s="13">
        <v>110</v>
      </c>
      <c r="K5072" s="13">
        <v>0</v>
      </c>
      <c r="L5072" s="13">
        <v>0</v>
      </c>
      <c r="M5072" s="13">
        <v>0</v>
      </c>
      <c r="N5072" s="14">
        <f>D5072*$D$16</f>
        <v>128</v>
      </c>
      <c r="O5072" s="14">
        <f>E5072*$E$16</f>
        <v>0</v>
      </c>
      <c r="P5072" s="14">
        <f>F5072*$F$16</f>
        <v>0</v>
      </c>
      <c r="Q5072" s="14">
        <f>G5072*$G$16</f>
        <v>0</v>
      </c>
      <c r="R5072" s="14">
        <f>H5072*$H$16</f>
        <v>0</v>
      </c>
      <c r="S5072" s="14">
        <f>(N5072/100)*(I5072*$I$16)+(N5072/100)*(J5072*$J$16)</f>
        <v>646.4</v>
      </c>
      <c r="T5072" s="14">
        <f>(O5072/100)*(K5072*$K$16)</f>
        <v>0</v>
      </c>
      <c r="U5072" s="14">
        <f>(P5072/100)*(K5072*$K$16)+(P5072/100)*(L5072*$L$16)</f>
        <v>0</v>
      </c>
      <c r="V5072" s="14">
        <f>(Q5072/100)*(L5072*$L$16)</f>
        <v>0</v>
      </c>
      <c r="W5072" s="14">
        <f>(R5072/100)*(K5072*$K$16)+(R5072/100)*(L5072*$L$16)</f>
        <v>0</v>
      </c>
      <c r="X5072" s="14">
        <f t="shared" si="1609"/>
        <v>774.4</v>
      </c>
      <c r="Y5072" s="14">
        <f t="shared" si="1604"/>
        <v>0</v>
      </c>
      <c r="Z5072" s="14">
        <f t="shared" si="1605"/>
        <v>0</v>
      </c>
      <c r="AA5072" s="14">
        <f t="shared" si="1606"/>
        <v>0</v>
      </c>
      <c r="AB5072" s="14">
        <f t="shared" si="1608"/>
        <v>0</v>
      </c>
      <c r="AC5072" s="15">
        <f t="shared" si="1607"/>
        <v>774.4</v>
      </c>
      <c r="AD5072" s="48">
        <f>(ROUND(AC5072-AC5059,1)/AC5059)</f>
        <v>0.12558139534883722</v>
      </c>
    </row>
    <row r="5073" spans="1:30">
      <c r="A5073" s="99"/>
      <c r="B5073" s="87"/>
      <c r="C5073" s="21" t="s">
        <v>326</v>
      </c>
      <c r="D5073" s="12">
        <v>80</v>
      </c>
      <c r="E5073" s="12">
        <v>0</v>
      </c>
      <c r="F5073" s="12">
        <v>0</v>
      </c>
      <c r="G5073" s="12">
        <v>0</v>
      </c>
      <c r="H5073" s="12">
        <v>0</v>
      </c>
      <c r="I5073" s="13">
        <v>60</v>
      </c>
      <c r="J5073" s="13">
        <v>100</v>
      </c>
      <c r="K5073" s="13">
        <v>0</v>
      </c>
      <c r="L5073" s="13">
        <v>0</v>
      </c>
      <c r="M5073" s="13">
        <v>0</v>
      </c>
      <c r="N5073" s="14">
        <f>D5073*$D$17</f>
        <v>128</v>
      </c>
      <c r="O5073" s="14">
        <f>E5073*$E$17</f>
        <v>0</v>
      </c>
      <c r="P5073" s="14">
        <f>F5073*$F$17</f>
        <v>0</v>
      </c>
      <c r="Q5073" s="14">
        <f>G5073*$G$17</f>
        <v>0</v>
      </c>
      <c r="R5073" s="14">
        <f>H5073*$H$17</f>
        <v>0</v>
      </c>
      <c r="S5073" s="14">
        <f>(N5073/100)*(I5073*$I$17)+(N5073/100)*(J5073*$J$17)</f>
        <v>473.6</v>
      </c>
      <c r="T5073" s="14">
        <f>(O5073/100)*(K5073*$K$17)</f>
        <v>0</v>
      </c>
      <c r="U5073" s="14">
        <f>(P5073/100)*(K5073*$K$17)+(P5073/100)*(L5073*$L$17)</f>
        <v>0</v>
      </c>
      <c r="V5073" s="14">
        <f>(Q5073/100)*(L5073*$L$17)</f>
        <v>0</v>
      </c>
      <c r="W5073" s="14">
        <f>(R5073/100)*(K5073*$K$17)+(R5073/100)*(L5073*$L$17)</f>
        <v>0</v>
      </c>
      <c r="X5073" s="14">
        <f t="shared" si="1609"/>
        <v>601.6</v>
      </c>
      <c r="Y5073" s="14">
        <f t="shared" si="1604"/>
        <v>0</v>
      </c>
      <c r="Z5073" s="14">
        <f t="shared" si="1605"/>
        <v>0</v>
      </c>
      <c r="AA5073" s="14">
        <f t="shared" si="1606"/>
        <v>0</v>
      </c>
      <c r="AB5073" s="14">
        <f t="shared" si="1608"/>
        <v>0</v>
      </c>
      <c r="AC5073" s="15">
        <f t="shared" si="1607"/>
        <v>601.6</v>
      </c>
      <c r="AD5073" s="48">
        <f>(ROUND(AC5073-AC5059,1)/AC5059)</f>
        <v>-0.12558139534883722</v>
      </c>
    </row>
    <row r="5074" spans="1:30">
      <c r="A5074" s="106" t="s">
        <v>0</v>
      </c>
      <c r="B5074" s="116" t="s">
        <v>1022</v>
      </c>
      <c r="C5074" s="50" t="s">
        <v>243</v>
      </c>
      <c r="D5074" s="11">
        <v>70</v>
      </c>
      <c r="E5074" s="11">
        <v>0</v>
      </c>
      <c r="F5074" s="11">
        <v>0</v>
      </c>
      <c r="G5074" s="11">
        <v>0</v>
      </c>
      <c r="H5074" s="11">
        <v>0</v>
      </c>
      <c r="I5074" s="51">
        <v>60</v>
      </c>
      <c r="J5074" s="51">
        <v>20</v>
      </c>
      <c r="K5074" s="51">
        <v>0</v>
      </c>
      <c r="L5074" s="51">
        <v>0</v>
      </c>
      <c r="M5074" s="51">
        <v>0</v>
      </c>
      <c r="N5074" s="52">
        <f>D5074*$D$3</f>
        <v>140</v>
      </c>
      <c r="O5074" s="52">
        <f>E5074*$E$3</f>
        <v>0</v>
      </c>
      <c r="P5074" s="52">
        <f>F5074*$F$3</f>
        <v>0</v>
      </c>
      <c r="Q5074" s="52">
        <f>G5074*$G$3</f>
        <v>0</v>
      </c>
      <c r="R5074" s="52">
        <f>H5074*$H$3</f>
        <v>0</v>
      </c>
      <c r="S5074" s="52">
        <f>(N5074/100)*(I5074*$I$3)+(N5074/100)*(J5074*$J$3)</f>
        <v>336</v>
      </c>
      <c r="T5074" s="52">
        <f>(O5074/100)*(K5074*$K$3)</f>
        <v>0</v>
      </c>
      <c r="U5074" s="52">
        <f>(P5074/100)*(K5074*$K$3)+(P5074/100)*(L5074*$L$3)</f>
        <v>0</v>
      </c>
      <c r="V5074" s="52">
        <f>(Q5074/100)*(L5074*$L$3)</f>
        <v>0</v>
      </c>
      <c r="W5074" s="52">
        <f>(R5074/100)*(K5074*$K$3)+(R5074/100)*(L5074*$L$3)</f>
        <v>0</v>
      </c>
      <c r="X5074" s="52">
        <f t="shared" si="1609"/>
        <v>476</v>
      </c>
      <c r="Y5074" s="52">
        <f t="shared" ref="Y5074:Y5088" si="1610">O5074+T5074</f>
        <v>0</v>
      </c>
      <c r="Z5074" s="52">
        <f t="shared" ref="Z5074:Z5088" si="1611">P5074+U5074</f>
        <v>0</v>
      </c>
      <c r="AA5074" s="52">
        <f t="shared" ref="AA5074:AA5088" si="1612">Q5074+V5074</f>
        <v>0</v>
      </c>
      <c r="AB5074" s="52">
        <f>R5074+W5074</f>
        <v>0</v>
      </c>
      <c r="AC5074" s="53">
        <f>ROUND(X5074+Y5074+Z5074+AA5074+AB5074,1)</f>
        <v>476</v>
      </c>
      <c r="AD5074" s="117">
        <v>0</v>
      </c>
    </row>
    <row r="5075" spans="1:30">
      <c r="A5075" s="99" t="s">
        <v>793</v>
      </c>
      <c r="B5075" s="87">
        <v>20</v>
      </c>
      <c r="C5075" s="21" t="s">
        <v>324</v>
      </c>
      <c r="D5075" s="12">
        <v>70</v>
      </c>
      <c r="E5075" s="12">
        <v>0</v>
      </c>
      <c r="F5075" s="12">
        <v>0</v>
      </c>
      <c r="G5075" s="12">
        <v>0</v>
      </c>
      <c r="H5075" s="12">
        <v>0</v>
      </c>
      <c r="I5075" s="13">
        <v>70</v>
      </c>
      <c r="J5075" s="13">
        <v>40</v>
      </c>
      <c r="K5075" s="13">
        <v>0</v>
      </c>
      <c r="L5075" s="13">
        <v>0</v>
      </c>
      <c r="M5075" s="13">
        <v>0</v>
      </c>
      <c r="N5075" s="14">
        <f>D5075*$D$4</f>
        <v>112</v>
      </c>
      <c r="O5075" s="14">
        <f>E5075*$E$4</f>
        <v>0</v>
      </c>
      <c r="P5075" s="14">
        <f>F5075*$F$4</f>
        <v>0</v>
      </c>
      <c r="Q5075" s="14">
        <f>G5075*$G$4</f>
        <v>0</v>
      </c>
      <c r="R5075" s="14">
        <f>H5075*$H$4</f>
        <v>0</v>
      </c>
      <c r="S5075" s="14">
        <f>(N5075/100)*(I5075*$I$4)+(N5075/100)*(J5075*$J$4)</f>
        <v>431.20000000000005</v>
      </c>
      <c r="T5075" s="14">
        <f>(O5075/100)*(K5075*$K$4)</f>
        <v>0</v>
      </c>
      <c r="U5075" s="14">
        <f>(P5075/100)*(K5075*$K$4)+(P5075/100)*(L5075*$L$4)</f>
        <v>0</v>
      </c>
      <c r="V5075" s="14">
        <f>(Q5075/100)*(L5075*$L$4)</f>
        <v>0</v>
      </c>
      <c r="W5075" s="14">
        <f>(R5075/100)*(K5075*$K$4)+(R5075/100)*(L5075*$L$4)</f>
        <v>0</v>
      </c>
      <c r="X5075" s="14">
        <f t="shared" si="1609"/>
        <v>543.20000000000005</v>
      </c>
      <c r="Y5075" s="14">
        <f t="shared" si="1610"/>
        <v>0</v>
      </c>
      <c r="Z5075" s="14">
        <f t="shared" si="1611"/>
        <v>0</v>
      </c>
      <c r="AA5075" s="14">
        <f t="shared" si="1612"/>
        <v>0</v>
      </c>
      <c r="AB5075" s="14">
        <f>R5075+W5075</f>
        <v>0</v>
      </c>
      <c r="AC5075" s="15">
        <f>ROUND(X5075+Y5075+Z5075+AA5075+AB5075,1)</f>
        <v>543.20000000000005</v>
      </c>
      <c r="AD5075" s="48">
        <f>(ROUND(AC5075-AC5074,1)/AC5074)</f>
        <v>0.14117647058823529</v>
      </c>
    </row>
    <row r="5076" spans="1:30">
      <c r="A5076" s="99" t="s">
        <v>794</v>
      </c>
      <c r="B5076" s="87">
        <v>10</v>
      </c>
      <c r="C5076" s="21" t="s">
        <v>827</v>
      </c>
      <c r="D5076" s="12">
        <v>70</v>
      </c>
      <c r="E5076" s="12">
        <v>0</v>
      </c>
      <c r="F5076" s="12">
        <v>0</v>
      </c>
      <c r="G5076" s="12">
        <v>0</v>
      </c>
      <c r="H5076" s="12">
        <v>0</v>
      </c>
      <c r="I5076" s="13">
        <v>60</v>
      </c>
      <c r="J5076" s="13">
        <v>20</v>
      </c>
      <c r="K5076" s="13">
        <v>0</v>
      </c>
      <c r="L5076" s="13">
        <v>0</v>
      </c>
      <c r="M5076" s="13">
        <v>0</v>
      </c>
      <c r="N5076" s="14">
        <f>D5076*$D$5</f>
        <v>140</v>
      </c>
      <c r="O5076" s="14">
        <f>E5076*$E$5</f>
        <v>0</v>
      </c>
      <c r="P5076" s="14">
        <f>F5076*$F$5</f>
        <v>0</v>
      </c>
      <c r="Q5076" s="14">
        <f>G5076*$G$5</f>
        <v>0</v>
      </c>
      <c r="R5076" s="14">
        <f>H5076*$H$5</f>
        <v>0</v>
      </c>
      <c r="S5076" s="14">
        <f>(N5076/100)*(I5076*$I$5)+(N5076/100)*(J5076*$J$5)</f>
        <v>313.59999999999997</v>
      </c>
      <c r="T5076" s="14">
        <f>(O5076/100)*(K5076*$K$5)</f>
        <v>0</v>
      </c>
      <c r="U5076" s="14">
        <f>(P5076/100)*(K5076*$K$5)+(P5076/100)*(L5076*$L$5)</f>
        <v>0</v>
      </c>
      <c r="V5076" s="14">
        <f>(Q5076/100)*(L5076*$L$5)</f>
        <v>0</v>
      </c>
      <c r="W5076" s="14">
        <f>(R5076/100)*(K5076*$K$5)+(R5076/100)*(L5076*$L$5)</f>
        <v>0</v>
      </c>
      <c r="X5076" s="14">
        <f t="shared" si="1609"/>
        <v>453.59999999999997</v>
      </c>
      <c r="Y5076" s="14">
        <f t="shared" si="1610"/>
        <v>0</v>
      </c>
      <c r="Z5076" s="14">
        <f t="shared" si="1611"/>
        <v>0</v>
      </c>
      <c r="AA5076" s="14">
        <f t="shared" si="1612"/>
        <v>0</v>
      </c>
      <c r="AB5076" s="14">
        <f>R5076+W5076</f>
        <v>0</v>
      </c>
      <c r="AC5076" s="15">
        <f t="shared" ref="AC5076:AC5088" si="1613">ROUND(X5076+Y5076+Z5076+AA5076+AB5076,1)</f>
        <v>453.6</v>
      </c>
      <c r="AD5076" s="48">
        <f>(ROUND(AC5076-AC5074,1)/AC5074)</f>
        <v>-4.7058823529411764E-2</v>
      </c>
    </row>
    <row r="5077" spans="1:30">
      <c r="A5077" s="99" t="s">
        <v>795</v>
      </c>
      <c r="B5077" s="87">
        <v>0</v>
      </c>
      <c r="C5077" s="21" t="s">
        <v>337</v>
      </c>
      <c r="D5077" s="12">
        <v>70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20</v>
      </c>
      <c r="K5077" s="13">
        <v>0</v>
      </c>
      <c r="L5077" s="13">
        <v>0</v>
      </c>
      <c r="M5077" s="13">
        <v>0</v>
      </c>
      <c r="N5077" s="14">
        <f>D5077*$D$6</f>
        <v>140</v>
      </c>
      <c r="O5077" s="14">
        <f>E5077*$E$6</f>
        <v>0</v>
      </c>
      <c r="P5077" s="14">
        <f>F5077*$F$6</f>
        <v>0</v>
      </c>
      <c r="Q5077" s="14">
        <f>G5077*$G$6</f>
        <v>0</v>
      </c>
      <c r="R5077" s="14">
        <f>H5077*$H$6</f>
        <v>0</v>
      </c>
      <c r="S5077" s="14">
        <f>(N5077/100)*(I5077*$I$6)+(N5077/100)*(J5077*$J$6)</f>
        <v>313.59999999999997</v>
      </c>
      <c r="T5077" s="14">
        <f>(O5077/100)*(K5077*$K$6)</f>
        <v>0</v>
      </c>
      <c r="U5077" s="14">
        <f>(P5077/100)*(K5077*$K$6)+(P5077/100)*(L5077*$L$6)</f>
        <v>0</v>
      </c>
      <c r="V5077" s="14">
        <f>(Q5077/100)*(L5077*$L$6)</f>
        <v>0</v>
      </c>
      <c r="W5077" s="14">
        <f>(R5077/100)*(K5077*$K$6)+(R5077/100)*(L5077*$L$6)</f>
        <v>0</v>
      </c>
      <c r="X5077" s="14">
        <f t="shared" si="1609"/>
        <v>453.59999999999997</v>
      </c>
      <c r="Y5077" s="14">
        <f t="shared" si="1610"/>
        <v>0</v>
      </c>
      <c r="Z5077" s="14">
        <f t="shared" si="1611"/>
        <v>0</v>
      </c>
      <c r="AA5077" s="14">
        <f t="shared" si="1612"/>
        <v>0</v>
      </c>
      <c r="AB5077" s="14">
        <f t="shared" ref="AB5077:AB5088" si="1614">R5077+W5077</f>
        <v>0</v>
      </c>
      <c r="AC5077" s="15">
        <f t="shared" si="1613"/>
        <v>453.6</v>
      </c>
      <c r="AD5077" s="48">
        <f>(ROUND(AC5077-AC5074,1)/AC5074)</f>
        <v>-4.7058823529411764E-2</v>
      </c>
    </row>
    <row r="5078" spans="1:30">
      <c r="A5078" s="99" t="s">
        <v>796</v>
      </c>
      <c r="B5078" s="87">
        <v>0</v>
      </c>
      <c r="C5078" s="21" t="s">
        <v>338</v>
      </c>
      <c r="D5078" s="12">
        <v>70</v>
      </c>
      <c r="E5078" s="12">
        <v>0</v>
      </c>
      <c r="F5078" s="12">
        <v>0</v>
      </c>
      <c r="G5078" s="12">
        <v>0</v>
      </c>
      <c r="H5078" s="12">
        <v>0</v>
      </c>
      <c r="I5078" s="13">
        <v>60</v>
      </c>
      <c r="J5078" s="13">
        <v>20</v>
      </c>
      <c r="K5078" s="13">
        <v>0</v>
      </c>
      <c r="L5078" s="13">
        <v>0</v>
      </c>
      <c r="M5078" s="13">
        <v>0</v>
      </c>
      <c r="N5078" s="14">
        <f>D5078*$D$7</f>
        <v>140</v>
      </c>
      <c r="O5078" s="14">
        <f>E5078*$E$7</f>
        <v>0</v>
      </c>
      <c r="P5078" s="14">
        <f>F5078*$F$7</f>
        <v>0</v>
      </c>
      <c r="Q5078" s="14">
        <f>G5078*$G$7</f>
        <v>0</v>
      </c>
      <c r="R5078" s="14">
        <f>H5078*$H$7</f>
        <v>0</v>
      </c>
      <c r="S5078" s="14">
        <f>(N5078/100)*(I5078*$I$7)+(N5078/100)*(J5078*$J$7)</f>
        <v>313.59999999999997</v>
      </c>
      <c r="T5078" s="14">
        <f>(O5078/100)*(K5078*$K$7)</f>
        <v>0</v>
      </c>
      <c r="U5078" s="14">
        <f>(P5078/100)*(K5078*$K$7)+(P5078/100)*(L5078*$L$7)</f>
        <v>0</v>
      </c>
      <c r="V5078" s="14">
        <f>(Q5078/100)*(L5078*$L$7)</f>
        <v>0</v>
      </c>
      <c r="W5078" s="14">
        <f>(R5078/100)*(K5078*$K$7)+(R5078/100)*(L5078*$L$7)</f>
        <v>0</v>
      </c>
      <c r="X5078" s="14">
        <f t="shared" si="1609"/>
        <v>453.59999999999997</v>
      </c>
      <c r="Y5078" s="14">
        <f t="shared" si="1610"/>
        <v>0</v>
      </c>
      <c r="Z5078" s="14">
        <f t="shared" si="1611"/>
        <v>0</v>
      </c>
      <c r="AA5078" s="14">
        <f t="shared" si="1612"/>
        <v>0</v>
      </c>
      <c r="AB5078" s="14">
        <f t="shared" si="1614"/>
        <v>0</v>
      </c>
      <c r="AC5078" s="15">
        <f t="shared" si="1613"/>
        <v>453.6</v>
      </c>
      <c r="AD5078" s="48">
        <f>(ROUND(AC5078-AC5074,1)/AC5074)</f>
        <v>-4.7058823529411764E-2</v>
      </c>
    </row>
    <row r="5079" spans="1:30">
      <c r="A5079" s="99" t="s">
        <v>646</v>
      </c>
      <c r="B5079" s="87"/>
      <c r="C5079" s="21" t="s">
        <v>339</v>
      </c>
      <c r="D5079" s="12">
        <v>70</v>
      </c>
      <c r="E5079" s="12">
        <v>0</v>
      </c>
      <c r="F5079" s="12">
        <v>0</v>
      </c>
      <c r="G5079" s="12">
        <v>0</v>
      </c>
      <c r="H5079" s="12">
        <v>0</v>
      </c>
      <c r="I5079" s="13">
        <v>60</v>
      </c>
      <c r="J5079" s="13">
        <v>20</v>
      </c>
      <c r="K5079" s="13">
        <v>0</v>
      </c>
      <c r="L5079" s="13">
        <v>0</v>
      </c>
      <c r="M5079" s="13">
        <v>0</v>
      </c>
      <c r="N5079" s="14">
        <f>D5079*$D$8</f>
        <v>140</v>
      </c>
      <c r="O5079" s="14">
        <f>E5079*$E$8</f>
        <v>0</v>
      </c>
      <c r="P5079" s="14">
        <f>F5079*$F$8</f>
        <v>0</v>
      </c>
      <c r="Q5079" s="14">
        <f>G5079*$G$8</f>
        <v>0</v>
      </c>
      <c r="R5079" s="14">
        <f>H5079*$H$8</f>
        <v>0</v>
      </c>
      <c r="S5079" s="14">
        <f>(N5079/100)*(I5079*$I$8)+(N5079/100)*(J5079*$J$8)</f>
        <v>313.59999999999997</v>
      </c>
      <c r="T5079" s="14">
        <f>(O5079/100)*(K5079*$K$8)</f>
        <v>0</v>
      </c>
      <c r="U5079" s="14">
        <f>(P5079/100)*(K5079*$K$8)+(P5079/100)*(L5079*$L$8)</f>
        <v>0</v>
      </c>
      <c r="V5079" s="14">
        <f>(Q5079/100)*(L5079*$L$8)</f>
        <v>0</v>
      </c>
      <c r="W5079" s="14">
        <f>(R5079/100)*(K5079*$K$8)+(R5079/100)*(L5079*$L$8)</f>
        <v>0</v>
      </c>
      <c r="X5079" s="14">
        <f t="shared" si="1609"/>
        <v>453.59999999999997</v>
      </c>
      <c r="Y5079" s="14">
        <f t="shared" si="1610"/>
        <v>0</v>
      </c>
      <c r="Z5079" s="14">
        <f t="shared" si="1611"/>
        <v>0</v>
      </c>
      <c r="AA5079" s="14">
        <f t="shared" si="1612"/>
        <v>0</v>
      </c>
      <c r="AB5079" s="14">
        <f t="shared" si="1614"/>
        <v>0</v>
      </c>
      <c r="AC5079" s="15">
        <f t="shared" si="1613"/>
        <v>453.6</v>
      </c>
      <c r="AD5079" s="48">
        <f>(ROUND(AC5079-AC5074,1)/AC5074)</f>
        <v>-4.7058823529411764E-2</v>
      </c>
    </row>
    <row r="5080" spans="1:30">
      <c r="A5080" s="99" t="s">
        <v>587</v>
      </c>
      <c r="B5080" s="87"/>
      <c r="C5080" s="21" t="s">
        <v>1</v>
      </c>
      <c r="D5080" s="12">
        <v>35</v>
      </c>
      <c r="E5080" s="12">
        <v>70</v>
      </c>
      <c r="F5080" s="12">
        <v>0</v>
      </c>
      <c r="G5080" s="12">
        <v>0</v>
      </c>
      <c r="H5080" s="12">
        <v>0</v>
      </c>
      <c r="I5080" s="13">
        <v>60</v>
      </c>
      <c r="J5080" s="13">
        <v>20</v>
      </c>
      <c r="K5080" s="13">
        <v>100</v>
      </c>
      <c r="L5080" s="13">
        <v>0</v>
      </c>
      <c r="M5080" s="13">
        <v>0</v>
      </c>
      <c r="N5080" s="14">
        <f>D5080*$D$9</f>
        <v>45.5</v>
      </c>
      <c r="O5080" s="14">
        <f>E5080*$E$9</f>
        <v>105</v>
      </c>
      <c r="P5080" s="14">
        <f>F5080*$F$9</f>
        <v>0</v>
      </c>
      <c r="Q5080" s="14">
        <f>G5080*$G$9</f>
        <v>0</v>
      </c>
      <c r="R5080" s="14">
        <f>H5080*$H$9</f>
        <v>0</v>
      </c>
      <c r="S5080" s="14">
        <f>(N5080/100)*(I5080*$I$9)+(N5080/100)*(J5080*$J$9)</f>
        <v>109.2</v>
      </c>
      <c r="T5080" s="14">
        <f>(O5080/100)*(K5080*$K$9)</f>
        <v>315</v>
      </c>
      <c r="U5080" s="14">
        <f>(P5080/100)*(K5080*$K$9)+(P5080/100)*(L5080*$L$9)</f>
        <v>0</v>
      </c>
      <c r="V5080" s="14">
        <f>(Q5080/100)*(L5080*$L$9)</f>
        <v>0</v>
      </c>
      <c r="W5080" s="14">
        <f>(R5080/100)*(K5080*$K$9)+(R5080/100)*(L5080*$L$9)</f>
        <v>0</v>
      </c>
      <c r="X5080" s="14">
        <f t="shared" si="1609"/>
        <v>154.69999999999999</v>
      </c>
      <c r="Y5080" s="14">
        <f t="shared" si="1610"/>
        <v>420</v>
      </c>
      <c r="Z5080" s="14">
        <f t="shared" si="1611"/>
        <v>0</v>
      </c>
      <c r="AA5080" s="14">
        <f t="shared" si="1612"/>
        <v>0</v>
      </c>
      <c r="AB5080" s="14">
        <f t="shared" si="1614"/>
        <v>0</v>
      </c>
      <c r="AC5080" s="15">
        <f t="shared" si="1613"/>
        <v>574.70000000000005</v>
      </c>
      <c r="AD5080" s="48">
        <f>(ROUND(AC5080-AC5074,1)/AC5074)</f>
        <v>0.2073529411764706</v>
      </c>
    </row>
    <row r="5081" spans="1:30">
      <c r="A5081" s="99" t="s">
        <v>822</v>
      </c>
      <c r="B5081" s="87"/>
      <c r="C5081" s="21" t="s">
        <v>2</v>
      </c>
      <c r="D5081" s="12">
        <v>35</v>
      </c>
      <c r="E5081" s="12">
        <v>0</v>
      </c>
      <c r="F5081" s="12">
        <v>70</v>
      </c>
      <c r="G5081" s="12">
        <v>0</v>
      </c>
      <c r="H5081" s="12">
        <v>0</v>
      </c>
      <c r="I5081" s="13">
        <v>60</v>
      </c>
      <c r="J5081" s="13">
        <v>20</v>
      </c>
      <c r="K5081" s="13">
        <v>50</v>
      </c>
      <c r="L5081" s="13">
        <v>50</v>
      </c>
      <c r="M5081" s="13">
        <v>0</v>
      </c>
      <c r="N5081" s="14">
        <f>D5081*$D$10</f>
        <v>45.5</v>
      </c>
      <c r="O5081" s="14">
        <f>E5081*$E$10</f>
        <v>0</v>
      </c>
      <c r="P5081" s="14">
        <f>F5081*$F$10</f>
        <v>210</v>
      </c>
      <c r="Q5081" s="14">
        <f>G5081*$G$10</f>
        <v>0</v>
      </c>
      <c r="R5081" s="14">
        <f>H5081*$H$10</f>
        <v>0</v>
      </c>
      <c r="S5081" s="14">
        <f>(N5081/100)*(I5081*$I$10)+(N5081/100)*(J5081*$J$10)</f>
        <v>0</v>
      </c>
      <c r="T5081" s="14">
        <f>(O5081/100)*(K5081*$J$10)</f>
        <v>0</v>
      </c>
      <c r="U5081" s="14">
        <f>(P5081/100)*(K5081*$K$10)+(P5081/100)*(L5081*$L$10)</f>
        <v>0</v>
      </c>
      <c r="V5081" s="14">
        <f>(Q5081/100)*(L5081*$L$10)</f>
        <v>0</v>
      </c>
      <c r="W5081" s="14">
        <f>(R5081/100)*(K5081*$K$10)+(R5081/100)*(L5081*$L$10)</f>
        <v>0</v>
      </c>
      <c r="X5081" s="14">
        <f t="shared" si="1609"/>
        <v>45.5</v>
      </c>
      <c r="Y5081" s="14">
        <f t="shared" si="1610"/>
        <v>0</v>
      </c>
      <c r="Z5081" s="14">
        <f t="shared" si="1611"/>
        <v>210</v>
      </c>
      <c r="AA5081" s="14">
        <f t="shared" si="1612"/>
        <v>0</v>
      </c>
      <c r="AB5081" s="14">
        <f t="shared" si="1614"/>
        <v>0</v>
      </c>
      <c r="AC5081" s="15">
        <f t="shared" si="1613"/>
        <v>255.5</v>
      </c>
      <c r="AD5081" s="48">
        <f>(ROUND(AC5081-AC5074,1)/AC5074)</f>
        <v>-0.46323529411764708</v>
      </c>
    </row>
    <row r="5082" spans="1:30">
      <c r="A5082" s="99" t="s">
        <v>823</v>
      </c>
      <c r="B5082" s="87"/>
      <c r="C5082" s="21" t="s">
        <v>3</v>
      </c>
      <c r="D5082" s="12">
        <v>35</v>
      </c>
      <c r="E5082" s="12">
        <v>0</v>
      </c>
      <c r="F5082" s="12">
        <v>0</v>
      </c>
      <c r="G5082" s="12">
        <v>70</v>
      </c>
      <c r="H5082" s="12">
        <v>0</v>
      </c>
      <c r="I5082" s="13">
        <v>60</v>
      </c>
      <c r="J5082" s="13">
        <v>20</v>
      </c>
      <c r="K5082" s="13">
        <v>0</v>
      </c>
      <c r="L5082" s="13">
        <v>100</v>
      </c>
      <c r="M5082" s="13">
        <v>0</v>
      </c>
      <c r="N5082" s="14">
        <f>D5082*$D$11</f>
        <v>45.5</v>
      </c>
      <c r="O5082" s="14">
        <f>E5082*$E$11</f>
        <v>0</v>
      </c>
      <c r="P5082" s="14">
        <f>F5082*$F$11</f>
        <v>0</v>
      </c>
      <c r="Q5082" s="14">
        <f>G5082*$G$11</f>
        <v>105</v>
      </c>
      <c r="R5082" s="14">
        <f>H5082*$H$11</f>
        <v>0</v>
      </c>
      <c r="S5082" s="14">
        <f>(N5082/100)*(I5082*$I$11)+(N5082/100)*(J5082*$J$11)</f>
        <v>109.2</v>
      </c>
      <c r="T5082" s="14">
        <f>(O5082/100)*(K5082*$K$11)</f>
        <v>0</v>
      </c>
      <c r="U5082" s="14">
        <f>(P5082/100)*(K5082*$K$11)+(P5082/100)*(L5082*$L$11)</f>
        <v>0</v>
      </c>
      <c r="V5082" s="14">
        <f>(Q5082/100)*(L5082*$L$11)</f>
        <v>315</v>
      </c>
      <c r="W5082" s="14">
        <f>(R5082/100)*(K5082*$K$11)+(R5082/100)*(L5082*$L$11)</f>
        <v>0</v>
      </c>
      <c r="X5082" s="14">
        <f t="shared" si="1609"/>
        <v>154.69999999999999</v>
      </c>
      <c r="Y5082" s="14">
        <f t="shared" si="1610"/>
        <v>0</v>
      </c>
      <c r="Z5082" s="14">
        <f t="shared" si="1611"/>
        <v>0</v>
      </c>
      <c r="AA5082" s="14">
        <f t="shared" si="1612"/>
        <v>420</v>
      </c>
      <c r="AB5082" s="14">
        <f t="shared" si="1614"/>
        <v>0</v>
      </c>
      <c r="AC5082" s="15">
        <f t="shared" si="1613"/>
        <v>574.70000000000005</v>
      </c>
      <c r="AD5082" s="48">
        <f>(ROUND(AC5082-AC5074,1)/AC5074)</f>
        <v>0.2073529411764706</v>
      </c>
    </row>
    <row r="5083" spans="1:30">
      <c r="A5083" s="99" t="s">
        <v>824</v>
      </c>
      <c r="B5083" s="87"/>
      <c r="C5083" s="21" t="s">
        <v>4</v>
      </c>
      <c r="D5083" s="12">
        <v>35</v>
      </c>
      <c r="E5083" s="12">
        <v>0</v>
      </c>
      <c r="F5083" s="12">
        <v>0</v>
      </c>
      <c r="G5083" s="12">
        <v>0</v>
      </c>
      <c r="H5083" s="12">
        <v>70</v>
      </c>
      <c r="I5083" s="13">
        <v>60</v>
      </c>
      <c r="J5083" s="13">
        <v>20</v>
      </c>
      <c r="K5083" s="13">
        <v>50</v>
      </c>
      <c r="L5083" s="13">
        <v>50</v>
      </c>
      <c r="M5083" s="13">
        <v>0</v>
      </c>
      <c r="N5083" s="14">
        <f>D5083*$D$12</f>
        <v>45.5</v>
      </c>
      <c r="O5083" s="14">
        <f>E5083*$E$12</f>
        <v>0</v>
      </c>
      <c r="P5083" s="14">
        <f>F5083*$F$12</f>
        <v>0</v>
      </c>
      <c r="Q5083" s="14">
        <f>G5083*$G$12</f>
        <v>0</v>
      </c>
      <c r="R5083" s="14">
        <f>H5083*$H$12</f>
        <v>105</v>
      </c>
      <c r="S5083" s="14">
        <f>(N5083/100)*(I5083*$I$12)+(N5083/100)*(J5083*$J$12)</f>
        <v>109.2</v>
      </c>
      <c r="T5083" s="14">
        <f>(O5083/100)*(K5083*$K$12)</f>
        <v>0</v>
      </c>
      <c r="U5083" s="14">
        <f>(P5083/100)*(K5083*$K$12)+(P5083/100)*(L5083*$L$12)</f>
        <v>0</v>
      </c>
      <c r="V5083" s="14">
        <f>(Q5083/100)*(L5083*$L$12)</f>
        <v>0</v>
      </c>
      <c r="W5083" s="14">
        <f>(R5083/100)*(K5083*$K$12)+(R5083/100)*(L5083*$L$12)</f>
        <v>315</v>
      </c>
      <c r="X5083" s="14">
        <f t="shared" si="1609"/>
        <v>154.69999999999999</v>
      </c>
      <c r="Y5083" s="14">
        <f t="shared" si="1610"/>
        <v>0</v>
      </c>
      <c r="Z5083" s="14">
        <f t="shared" si="1611"/>
        <v>0</v>
      </c>
      <c r="AA5083" s="14">
        <f t="shared" si="1612"/>
        <v>0</v>
      </c>
      <c r="AB5083" s="14">
        <f t="shared" si="1614"/>
        <v>420</v>
      </c>
      <c r="AC5083" s="15">
        <f t="shared" si="1613"/>
        <v>574.70000000000005</v>
      </c>
      <c r="AD5083" s="48">
        <f>(ROUND(AC5083-AC5074,1)/AC5074)</f>
        <v>0.2073529411764706</v>
      </c>
    </row>
    <row r="5084" spans="1:30">
      <c r="A5084" s="99" t="s">
        <v>825</v>
      </c>
      <c r="B5084" s="87"/>
      <c r="C5084" s="21" t="s">
        <v>327</v>
      </c>
      <c r="D5084" s="12">
        <v>70</v>
      </c>
      <c r="E5084" s="12">
        <v>0</v>
      </c>
      <c r="F5084" s="12">
        <v>0</v>
      </c>
      <c r="G5084" s="12">
        <v>0</v>
      </c>
      <c r="H5084" s="12">
        <v>0</v>
      </c>
      <c r="I5084" s="13">
        <v>60</v>
      </c>
      <c r="J5084" s="13">
        <v>20</v>
      </c>
      <c r="K5084" s="13">
        <v>0</v>
      </c>
      <c r="L5084" s="13">
        <v>0</v>
      </c>
      <c r="M5084" s="13">
        <v>75</v>
      </c>
      <c r="N5084" s="14">
        <f>D5084*$D$13</f>
        <v>105</v>
      </c>
      <c r="O5084" s="14">
        <f>E5084*$E$13</f>
        <v>0</v>
      </c>
      <c r="P5084" s="14">
        <f>F5084*$F$13</f>
        <v>0</v>
      </c>
      <c r="Q5084" s="14">
        <f>G5084*$G$13</f>
        <v>0</v>
      </c>
      <c r="R5084" s="14">
        <f>H5084*$H$13</f>
        <v>0</v>
      </c>
      <c r="S5084" s="14">
        <f>(N5084/100)*(I5084*$I$13)+(N5084/100)*(J5084*$J$13)+(N5084/100)*(M5084*$M$13)</f>
        <v>488.25</v>
      </c>
      <c r="T5084" s="14">
        <f>(O5084/100)*(K5084*$K$13)+(O5084/100)*(M5084*$M$13)</f>
        <v>0</v>
      </c>
      <c r="U5084" s="14">
        <f>(P5084/100)*(K5084*$K$13)+(P5084/100)*(L5084*$L$13)+(P5084/100)*(M5084*$M$13)</f>
        <v>0</v>
      </c>
      <c r="V5084" s="14">
        <f>(Q5084/100)*(L5084*$L$13)+(Q5084/100)*(M5084*$M$13)</f>
        <v>0</v>
      </c>
      <c r="W5084" s="14">
        <f>(R5084/100)*(K5084*$K$13)+(R5084/100)*(L5084*$L$13)+(R5084/100)*(M5084*$M$13)</f>
        <v>0</v>
      </c>
      <c r="X5084" s="14">
        <f>N5084+S5084</f>
        <v>593.25</v>
      </c>
      <c r="Y5084" s="14">
        <f t="shared" si="1610"/>
        <v>0</v>
      </c>
      <c r="Z5084" s="14">
        <f t="shared" si="1611"/>
        <v>0</v>
      </c>
      <c r="AA5084" s="14">
        <f t="shared" si="1612"/>
        <v>0</v>
      </c>
      <c r="AB5084" s="14">
        <f t="shared" si="1614"/>
        <v>0</v>
      </c>
      <c r="AC5084" s="15">
        <f t="shared" si="1613"/>
        <v>593.29999999999995</v>
      </c>
      <c r="AD5084" s="48">
        <f>(ROUND(AC5084-AC5074,1)/AC5074)</f>
        <v>0.24642857142857141</v>
      </c>
    </row>
    <row r="5085" spans="1:30">
      <c r="A5085" s="99" t="s">
        <v>826</v>
      </c>
      <c r="B5085" s="87"/>
      <c r="C5085" s="21" t="s">
        <v>328</v>
      </c>
      <c r="D5085" s="12">
        <v>70</v>
      </c>
      <c r="E5085" s="12">
        <v>0</v>
      </c>
      <c r="F5085" s="12">
        <v>0</v>
      </c>
      <c r="G5085" s="12">
        <v>0</v>
      </c>
      <c r="H5085" s="12">
        <v>0</v>
      </c>
      <c r="I5085" s="13">
        <v>60</v>
      </c>
      <c r="J5085" s="13">
        <v>20</v>
      </c>
      <c r="K5085" s="13">
        <v>75</v>
      </c>
      <c r="L5085" s="13">
        <v>0</v>
      </c>
      <c r="M5085" s="13">
        <v>0</v>
      </c>
      <c r="N5085" s="14">
        <f>D5085*$D$14</f>
        <v>105</v>
      </c>
      <c r="O5085" s="14">
        <f>E5085*$E$14</f>
        <v>0</v>
      </c>
      <c r="P5085" s="14">
        <f>F5085*$F$14</f>
        <v>0</v>
      </c>
      <c r="Q5085" s="14">
        <f>G5085*$G$14</f>
        <v>0</v>
      </c>
      <c r="R5085" s="14">
        <f>H5085*$H$14</f>
        <v>0</v>
      </c>
      <c r="S5085" s="14">
        <f>(N5085/100)*(I5085*$I$14)+(N5085/100)*(J5085*$J$14)+(N5085/100)*(K5085*$K$14)</f>
        <v>488.25</v>
      </c>
      <c r="T5085" s="14">
        <f>(O5085/100)*(K5085*$K$14)</f>
        <v>0</v>
      </c>
      <c r="U5085" s="14">
        <f>(P5085/100)*(K5085*$K$14)+(P5085/100)*(L5085*$L$14)</f>
        <v>0</v>
      </c>
      <c r="V5085" s="14">
        <f>(Q5085/100)*(L5085*$L$14)</f>
        <v>0</v>
      </c>
      <c r="W5085" s="14">
        <f>(R5085/100)*(K5085*$L$14)+(R5085/100)*(L5085*$M$14)</f>
        <v>0</v>
      </c>
      <c r="X5085" s="14">
        <f t="shared" ref="X5085:X5106" si="1615">N5085+S5085</f>
        <v>593.25</v>
      </c>
      <c r="Y5085" s="14">
        <f t="shared" si="1610"/>
        <v>0</v>
      </c>
      <c r="Z5085" s="14">
        <f t="shared" si="1611"/>
        <v>0</v>
      </c>
      <c r="AA5085" s="14">
        <f t="shared" si="1612"/>
        <v>0</v>
      </c>
      <c r="AB5085" s="14">
        <f t="shared" si="1614"/>
        <v>0</v>
      </c>
      <c r="AC5085" s="15">
        <f t="shared" si="1613"/>
        <v>593.29999999999995</v>
      </c>
      <c r="AD5085" s="48">
        <f>(ROUND(AC5085-AC5074,1)/AC5074)</f>
        <v>0.24642857142857141</v>
      </c>
    </row>
    <row r="5086" spans="1:30">
      <c r="A5086" s="99"/>
      <c r="B5086" s="87"/>
      <c r="C5086" s="21" t="s">
        <v>329</v>
      </c>
      <c r="D5086" s="12">
        <v>70</v>
      </c>
      <c r="E5086" s="12">
        <v>0</v>
      </c>
      <c r="F5086" s="12">
        <v>0</v>
      </c>
      <c r="G5086" s="12">
        <v>0</v>
      </c>
      <c r="H5086" s="12">
        <v>0</v>
      </c>
      <c r="I5086" s="13">
        <v>60</v>
      </c>
      <c r="J5086" s="13">
        <v>20</v>
      </c>
      <c r="K5086" s="13">
        <v>0</v>
      </c>
      <c r="L5086" s="13">
        <v>75</v>
      </c>
      <c r="M5086" s="13">
        <v>0</v>
      </c>
      <c r="N5086" s="14">
        <f>D5086*$D$15</f>
        <v>105</v>
      </c>
      <c r="O5086" s="14">
        <f>E5086*$E$15</f>
        <v>0</v>
      </c>
      <c r="P5086" s="14">
        <f>F5086*$F$15</f>
        <v>0</v>
      </c>
      <c r="Q5086" s="14">
        <f>G5086*$G$15</f>
        <v>0</v>
      </c>
      <c r="R5086" s="14">
        <f>H5086*$H$15</f>
        <v>0</v>
      </c>
      <c r="S5086" s="14">
        <f>(N5086/100)*(I5086*$I$15)+(N5086/100)*(J5086*$J$15)+(N5086/100)*(L5086*$L$15)</f>
        <v>488.25</v>
      </c>
      <c r="T5086" s="14">
        <f>(O5086/100)*(K5086*$K$15)</f>
        <v>0</v>
      </c>
      <c r="U5086" s="14">
        <f>(P5086/100)*(K5086*$K$15)+(P5086/100)*(L5086*$L$15)</f>
        <v>0</v>
      </c>
      <c r="V5086" s="14">
        <f>(Q5086/100)*(L5086*$L$15)</f>
        <v>0</v>
      </c>
      <c r="W5086" s="14">
        <f>(R5086/100)*(K5086*$K$15)+(R5086/100)*(L5086*$L$15)</f>
        <v>0</v>
      </c>
      <c r="X5086" s="14">
        <f t="shared" si="1615"/>
        <v>593.25</v>
      </c>
      <c r="Y5086" s="14">
        <f t="shared" si="1610"/>
        <v>0</v>
      </c>
      <c r="Z5086" s="14">
        <f t="shared" si="1611"/>
        <v>0</v>
      </c>
      <c r="AA5086" s="14">
        <f t="shared" si="1612"/>
        <v>0</v>
      </c>
      <c r="AB5086" s="14">
        <f t="shared" si="1614"/>
        <v>0</v>
      </c>
      <c r="AC5086" s="15">
        <f t="shared" si="1613"/>
        <v>593.29999999999995</v>
      </c>
      <c r="AD5086" s="48">
        <f>(ROUND(AC5086-AC5074,1)/AC5074)</f>
        <v>0.24642857142857141</v>
      </c>
    </row>
    <row r="5087" spans="1:30">
      <c r="A5087" s="99"/>
      <c r="B5087" s="87"/>
      <c r="C5087" s="21" t="s">
        <v>325</v>
      </c>
      <c r="D5087" s="12">
        <v>70</v>
      </c>
      <c r="E5087" s="12">
        <v>0</v>
      </c>
      <c r="F5087" s="12">
        <v>0</v>
      </c>
      <c r="G5087" s="12">
        <v>0</v>
      </c>
      <c r="H5087" s="12">
        <v>0</v>
      </c>
      <c r="I5087" s="13">
        <v>60</v>
      </c>
      <c r="J5087" s="13">
        <v>50</v>
      </c>
      <c r="K5087" s="13">
        <v>0</v>
      </c>
      <c r="L5087" s="13">
        <v>0</v>
      </c>
      <c r="M5087" s="13">
        <v>0</v>
      </c>
      <c r="N5087" s="14">
        <f>D5087*$D$16</f>
        <v>112</v>
      </c>
      <c r="O5087" s="14">
        <f>E5087*$E$16</f>
        <v>0</v>
      </c>
      <c r="P5087" s="14">
        <f>F5087*$F$16</f>
        <v>0</v>
      </c>
      <c r="Q5087" s="14">
        <f>G5087*$G$16</f>
        <v>0</v>
      </c>
      <c r="R5087" s="14">
        <f>H5087*$H$16</f>
        <v>0</v>
      </c>
      <c r="S5087" s="14">
        <f>(N5087/100)*(I5087*$I$16)+(N5087/100)*(J5087*$J$16)</f>
        <v>319.20000000000005</v>
      </c>
      <c r="T5087" s="14">
        <f>(O5087/100)*(K5087*$K$16)</f>
        <v>0</v>
      </c>
      <c r="U5087" s="14">
        <f>(P5087/100)*(K5087*$K$16)+(P5087/100)*(L5087*$L$16)</f>
        <v>0</v>
      </c>
      <c r="V5087" s="14">
        <f>(Q5087/100)*(L5087*$L$16)</f>
        <v>0</v>
      </c>
      <c r="W5087" s="14">
        <f>(R5087/100)*(K5087*$K$16)+(R5087/100)*(L5087*$L$16)</f>
        <v>0</v>
      </c>
      <c r="X5087" s="14">
        <f t="shared" si="1615"/>
        <v>431.20000000000005</v>
      </c>
      <c r="Y5087" s="14">
        <f t="shared" si="1610"/>
        <v>0</v>
      </c>
      <c r="Z5087" s="14">
        <f t="shared" si="1611"/>
        <v>0</v>
      </c>
      <c r="AA5087" s="14">
        <f t="shared" si="1612"/>
        <v>0</v>
      </c>
      <c r="AB5087" s="14">
        <f t="shared" si="1614"/>
        <v>0</v>
      </c>
      <c r="AC5087" s="15">
        <f t="shared" si="1613"/>
        <v>431.2</v>
      </c>
      <c r="AD5087" s="48">
        <f>(ROUND(AC5087-AC5074,1)/AC5074)</f>
        <v>-9.4117647058823528E-2</v>
      </c>
    </row>
    <row r="5088" spans="1:30">
      <c r="A5088" s="99"/>
      <c r="B5088" s="87"/>
      <c r="C5088" s="21" t="s">
        <v>326</v>
      </c>
      <c r="D5088" s="12">
        <v>70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20</v>
      </c>
      <c r="K5088" s="13">
        <v>0</v>
      </c>
      <c r="L5088" s="13">
        <v>0</v>
      </c>
      <c r="M5088" s="13">
        <v>0</v>
      </c>
      <c r="N5088" s="14">
        <f>D5088*$D$17</f>
        <v>112</v>
      </c>
      <c r="O5088" s="14">
        <f>E5088*$E$17</f>
        <v>0</v>
      </c>
      <c r="P5088" s="14">
        <f>F5088*$F$17</f>
        <v>0</v>
      </c>
      <c r="Q5088" s="14">
        <f>G5088*$G$17</f>
        <v>0</v>
      </c>
      <c r="R5088" s="14">
        <f>H5088*$H$17</f>
        <v>0</v>
      </c>
      <c r="S5088" s="14">
        <f>(N5088/100)*(I5088*$I$17)+(N5088/100)*(J5088*$J$17)</f>
        <v>425.6</v>
      </c>
      <c r="T5088" s="14">
        <f>(O5088/100)*(K5088*$K$17)</f>
        <v>0</v>
      </c>
      <c r="U5088" s="14">
        <f>(P5088/100)*(K5088*$K$17)+(P5088/100)*(L5088*$L$17)</f>
        <v>0</v>
      </c>
      <c r="V5088" s="14">
        <f>(Q5088/100)*(L5088*$L$17)</f>
        <v>0</v>
      </c>
      <c r="W5088" s="14">
        <f>(R5088/100)*(K5088*$K$17)+(R5088/100)*(L5088*$L$17)</f>
        <v>0</v>
      </c>
      <c r="X5088" s="14">
        <f t="shared" si="1615"/>
        <v>537.6</v>
      </c>
      <c r="Y5088" s="14">
        <f t="shared" si="1610"/>
        <v>0</v>
      </c>
      <c r="Z5088" s="14">
        <f t="shared" si="1611"/>
        <v>0</v>
      </c>
      <c r="AA5088" s="14">
        <f t="shared" si="1612"/>
        <v>0</v>
      </c>
      <c r="AB5088" s="14">
        <f t="shared" si="1614"/>
        <v>0</v>
      </c>
      <c r="AC5088" s="15">
        <f t="shared" si="1613"/>
        <v>537.6</v>
      </c>
      <c r="AD5088" s="48">
        <f>(ROUND(AC5088-AC5074,1)/AC5074)</f>
        <v>0.12941176470588237</v>
      </c>
    </row>
    <row r="5089" spans="1:30">
      <c r="A5089" s="106" t="s">
        <v>0</v>
      </c>
      <c r="B5089" s="116" t="s">
        <v>1023</v>
      </c>
      <c r="C5089" s="50" t="s">
        <v>243</v>
      </c>
      <c r="D5089" s="11">
        <v>0</v>
      </c>
      <c r="E5089" s="11">
        <v>100</v>
      </c>
      <c r="F5089" s="11">
        <v>0</v>
      </c>
      <c r="G5089" s="11">
        <v>0</v>
      </c>
      <c r="H5089" s="11">
        <v>0</v>
      </c>
      <c r="I5089" s="51">
        <v>0</v>
      </c>
      <c r="J5089" s="51">
        <v>0</v>
      </c>
      <c r="K5089" s="51">
        <v>80</v>
      </c>
      <c r="L5089" s="51">
        <v>0</v>
      </c>
      <c r="M5089" s="51">
        <v>0</v>
      </c>
      <c r="N5089" s="52">
        <f t="shared" ref="N5089:N5096" si="1616">D5089*$D$3</f>
        <v>0</v>
      </c>
      <c r="O5089" s="52">
        <f t="shared" ref="O5089:O5096" si="1617">E5089*$E$3</f>
        <v>200</v>
      </c>
      <c r="P5089" s="52">
        <f t="shared" ref="P5089:P5096" si="1618">F5089*$F$3</f>
        <v>0</v>
      </c>
      <c r="Q5089" s="52">
        <f t="shared" ref="Q5089:Q5096" si="1619">G5089*$G$3</f>
        <v>0</v>
      </c>
      <c r="R5089" s="52">
        <f t="shared" ref="R5089:R5096" si="1620">H5089*$H$3</f>
        <v>0</v>
      </c>
      <c r="S5089" s="52">
        <f t="shared" ref="S5089:S5096" si="1621">(N5089/100)*(I5089*$I$3)+(N5089/100)*(J5089*$J$3)</f>
        <v>0</v>
      </c>
      <c r="T5089" s="52">
        <f t="shared" ref="T5089:T5096" si="1622">(O5089/100)*(K5089*$K$3)</f>
        <v>480</v>
      </c>
      <c r="U5089" s="52">
        <f t="shared" ref="U5089:U5096" si="1623">(P5089/100)*(K5089*$K$3)+(P5089/100)*(L5089*$L$3)</f>
        <v>0</v>
      </c>
      <c r="V5089" s="52">
        <f t="shared" ref="V5089:V5096" si="1624">(Q5089/100)*(L5089*$L$3)</f>
        <v>0</v>
      </c>
      <c r="W5089" s="52">
        <f t="shared" ref="W5089:W5096" si="1625">(R5089/100)*(K5089*$K$3)+(R5089/100)*(L5089*$L$3)</f>
        <v>0</v>
      </c>
      <c r="X5089" s="52">
        <f t="shared" si="1615"/>
        <v>0</v>
      </c>
      <c r="Y5089" s="52">
        <f t="shared" ref="Y5089:Y5111" si="1626">O5089+T5089</f>
        <v>680</v>
      </c>
      <c r="Z5089" s="52">
        <f t="shared" ref="Z5089:Z5111" si="1627">P5089+U5089</f>
        <v>0</v>
      </c>
      <c r="AA5089" s="52">
        <f t="shared" ref="AA5089:AA5111" si="1628">Q5089+V5089</f>
        <v>0</v>
      </c>
      <c r="AB5089" s="52">
        <f t="shared" ref="AB5089:AB5096" si="1629">R5089+W5089</f>
        <v>0</v>
      </c>
      <c r="AC5089" s="53">
        <f t="shared" ref="AC5089:AC5096" si="1630">ROUND(X5089+Y5089+Z5089+AA5089+AB5089,1)</f>
        <v>680</v>
      </c>
      <c r="AD5089" s="117">
        <v>0</v>
      </c>
    </row>
    <row r="5090" spans="1:30">
      <c r="A5090" s="99" t="s">
        <v>793</v>
      </c>
      <c r="B5090" s="87">
        <v>10</v>
      </c>
      <c r="C5090" s="21" t="s">
        <v>827</v>
      </c>
      <c r="D5090" s="12">
        <v>100</v>
      </c>
      <c r="E5090" s="12">
        <v>0</v>
      </c>
      <c r="F5090" s="12">
        <v>0</v>
      </c>
      <c r="G5090" s="12">
        <v>0</v>
      </c>
      <c r="H5090" s="12">
        <v>0</v>
      </c>
      <c r="I5090" s="13">
        <v>80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6"/>
        <v>200</v>
      </c>
      <c r="O5090" s="14">
        <f t="shared" si="1617"/>
        <v>0</v>
      </c>
      <c r="P5090" s="14">
        <f t="shared" si="1618"/>
        <v>0</v>
      </c>
      <c r="Q5090" s="14">
        <f t="shared" si="1619"/>
        <v>0</v>
      </c>
      <c r="R5090" s="14">
        <f t="shared" si="1620"/>
        <v>0</v>
      </c>
      <c r="S5090" s="14">
        <f t="shared" si="1621"/>
        <v>480</v>
      </c>
      <c r="T5090" s="14">
        <f t="shared" si="1622"/>
        <v>0</v>
      </c>
      <c r="U5090" s="14">
        <f t="shared" si="1623"/>
        <v>0</v>
      </c>
      <c r="V5090" s="14">
        <f t="shared" si="1624"/>
        <v>0</v>
      </c>
      <c r="W5090" s="14">
        <f t="shared" si="1625"/>
        <v>0</v>
      </c>
      <c r="X5090" s="14">
        <f t="shared" si="1615"/>
        <v>680</v>
      </c>
      <c r="Y5090" s="14">
        <f t="shared" si="1626"/>
        <v>0</v>
      </c>
      <c r="Z5090" s="14">
        <f t="shared" si="1627"/>
        <v>0</v>
      </c>
      <c r="AA5090" s="14">
        <f t="shared" si="1628"/>
        <v>0</v>
      </c>
      <c r="AB5090" s="14">
        <f t="shared" si="1629"/>
        <v>0</v>
      </c>
      <c r="AC5090" s="15">
        <f t="shared" si="1630"/>
        <v>680</v>
      </c>
      <c r="AD5090" s="48">
        <f>(ROUND(AC5090-AC5089,1)/AC5089)</f>
        <v>0</v>
      </c>
    </row>
    <row r="5091" spans="1:30">
      <c r="A5091" s="99" t="s">
        <v>794</v>
      </c>
      <c r="B5091" s="87">
        <v>10</v>
      </c>
      <c r="C5091" s="21" t="s">
        <v>337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40</v>
      </c>
      <c r="J5091" s="13">
        <v>40</v>
      </c>
      <c r="K5091" s="13">
        <v>0</v>
      </c>
      <c r="L5091" s="13">
        <v>0</v>
      </c>
      <c r="M5091" s="13">
        <v>0</v>
      </c>
      <c r="N5091" s="14">
        <f t="shared" si="1616"/>
        <v>200</v>
      </c>
      <c r="O5091" s="14">
        <f t="shared" si="1617"/>
        <v>0</v>
      </c>
      <c r="P5091" s="14">
        <f t="shared" si="1618"/>
        <v>0</v>
      </c>
      <c r="Q5091" s="14">
        <f t="shared" si="1619"/>
        <v>0</v>
      </c>
      <c r="R5091" s="14">
        <f t="shared" si="1620"/>
        <v>0</v>
      </c>
      <c r="S5091" s="14">
        <f t="shared" si="1621"/>
        <v>480</v>
      </c>
      <c r="T5091" s="14">
        <f t="shared" si="1622"/>
        <v>0</v>
      </c>
      <c r="U5091" s="14">
        <f t="shared" si="1623"/>
        <v>0</v>
      </c>
      <c r="V5091" s="14">
        <f t="shared" si="1624"/>
        <v>0</v>
      </c>
      <c r="W5091" s="14">
        <f t="shared" si="1625"/>
        <v>0</v>
      </c>
      <c r="X5091" s="14">
        <f t="shared" si="1615"/>
        <v>680</v>
      </c>
      <c r="Y5091" s="14">
        <f t="shared" si="1626"/>
        <v>0</v>
      </c>
      <c r="Z5091" s="14">
        <f t="shared" si="1627"/>
        <v>0</v>
      </c>
      <c r="AA5091" s="14">
        <f t="shared" si="1628"/>
        <v>0</v>
      </c>
      <c r="AB5091" s="14">
        <f t="shared" si="1629"/>
        <v>0</v>
      </c>
      <c r="AC5091" s="15">
        <f t="shared" si="1630"/>
        <v>680</v>
      </c>
      <c r="AD5091" s="48">
        <f>(ROUND(AC5091-AC5089,1)/AC5089)</f>
        <v>0</v>
      </c>
    </row>
    <row r="5092" spans="1:30">
      <c r="A5092" s="99" t="s">
        <v>795</v>
      </c>
      <c r="B5092" s="87">
        <v>30</v>
      </c>
      <c r="C5092" s="21" t="s">
        <v>338</v>
      </c>
      <c r="D5092" s="12">
        <v>100</v>
      </c>
      <c r="E5092" s="12">
        <v>0</v>
      </c>
      <c r="F5092" s="12">
        <v>0</v>
      </c>
      <c r="G5092" s="12">
        <v>0</v>
      </c>
      <c r="H5092" s="12">
        <v>0</v>
      </c>
      <c r="I5092" s="13">
        <v>40</v>
      </c>
      <c r="J5092" s="13">
        <v>40</v>
      </c>
      <c r="K5092" s="13">
        <v>0</v>
      </c>
      <c r="L5092" s="13">
        <v>0</v>
      </c>
      <c r="M5092" s="13">
        <v>0</v>
      </c>
      <c r="N5092" s="14">
        <f t="shared" si="1616"/>
        <v>200</v>
      </c>
      <c r="O5092" s="14">
        <f t="shared" si="1617"/>
        <v>0</v>
      </c>
      <c r="P5092" s="14">
        <f t="shared" si="1618"/>
        <v>0</v>
      </c>
      <c r="Q5092" s="14">
        <f t="shared" si="1619"/>
        <v>0</v>
      </c>
      <c r="R5092" s="14">
        <f t="shared" si="1620"/>
        <v>0</v>
      </c>
      <c r="S5092" s="14">
        <f t="shared" si="1621"/>
        <v>480</v>
      </c>
      <c r="T5092" s="14">
        <f t="shared" si="1622"/>
        <v>0</v>
      </c>
      <c r="U5092" s="14">
        <f t="shared" si="1623"/>
        <v>0</v>
      </c>
      <c r="V5092" s="14">
        <f t="shared" si="1624"/>
        <v>0</v>
      </c>
      <c r="W5092" s="14">
        <f t="shared" si="1625"/>
        <v>0</v>
      </c>
      <c r="X5092" s="14">
        <f t="shared" si="1615"/>
        <v>680</v>
      </c>
      <c r="Y5092" s="14">
        <f t="shared" si="1626"/>
        <v>0</v>
      </c>
      <c r="Z5092" s="14">
        <f t="shared" si="1627"/>
        <v>0</v>
      </c>
      <c r="AA5092" s="14">
        <f t="shared" si="1628"/>
        <v>0</v>
      </c>
      <c r="AB5092" s="14">
        <f t="shared" si="1629"/>
        <v>0</v>
      </c>
      <c r="AC5092" s="15">
        <f t="shared" si="1630"/>
        <v>680</v>
      </c>
      <c r="AD5092" s="48">
        <f>(ROUND(AC5092-AC5089,1)/AC5089)</f>
        <v>0</v>
      </c>
    </row>
    <row r="5093" spans="1:30">
      <c r="A5093" s="99" t="s">
        <v>796</v>
      </c>
      <c r="B5093" s="87">
        <v>0</v>
      </c>
      <c r="C5093" s="21" t="s">
        <v>339</v>
      </c>
      <c r="D5093" s="12">
        <v>100</v>
      </c>
      <c r="E5093" s="12">
        <v>0</v>
      </c>
      <c r="F5093" s="12">
        <v>0</v>
      </c>
      <c r="G5093" s="12">
        <v>0</v>
      </c>
      <c r="H5093" s="12">
        <v>0</v>
      </c>
      <c r="I5093" s="13">
        <v>0</v>
      </c>
      <c r="J5093" s="13">
        <v>80</v>
      </c>
      <c r="K5093" s="13">
        <v>0</v>
      </c>
      <c r="L5093" s="13">
        <v>0</v>
      </c>
      <c r="M5093" s="13">
        <v>0</v>
      </c>
      <c r="N5093" s="14">
        <f t="shared" si="1616"/>
        <v>200</v>
      </c>
      <c r="O5093" s="14">
        <f t="shared" si="1617"/>
        <v>0</v>
      </c>
      <c r="P5093" s="14">
        <f t="shared" si="1618"/>
        <v>0</v>
      </c>
      <c r="Q5093" s="14">
        <f t="shared" si="1619"/>
        <v>0</v>
      </c>
      <c r="R5093" s="14">
        <f t="shared" si="1620"/>
        <v>0</v>
      </c>
      <c r="S5093" s="14">
        <f t="shared" si="1621"/>
        <v>480</v>
      </c>
      <c r="T5093" s="14">
        <f t="shared" si="1622"/>
        <v>0</v>
      </c>
      <c r="U5093" s="14">
        <f t="shared" si="1623"/>
        <v>0</v>
      </c>
      <c r="V5093" s="14">
        <f t="shared" si="1624"/>
        <v>0</v>
      </c>
      <c r="W5093" s="14">
        <f t="shared" si="1625"/>
        <v>0</v>
      </c>
      <c r="X5093" s="14">
        <f t="shared" si="1615"/>
        <v>680</v>
      </c>
      <c r="Y5093" s="14">
        <f t="shared" si="1626"/>
        <v>0</v>
      </c>
      <c r="Z5093" s="14">
        <f t="shared" si="1627"/>
        <v>0</v>
      </c>
      <c r="AA5093" s="14">
        <f t="shared" si="1628"/>
        <v>0</v>
      </c>
      <c r="AB5093" s="14">
        <f t="shared" si="1629"/>
        <v>0</v>
      </c>
      <c r="AC5093" s="15">
        <f t="shared" si="1630"/>
        <v>680</v>
      </c>
      <c r="AD5093" s="48">
        <f>(ROUND(AC5093-AC5089,1)/AC5089)</f>
        <v>0</v>
      </c>
    </row>
    <row r="5094" spans="1:30">
      <c r="A5094" s="99" t="s">
        <v>587</v>
      </c>
      <c r="B5094" s="87"/>
      <c r="C5094" s="21" t="s">
        <v>2</v>
      </c>
      <c r="D5094" s="12">
        <v>0</v>
      </c>
      <c r="E5094" s="12">
        <v>0</v>
      </c>
      <c r="F5094" s="12">
        <v>100</v>
      </c>
      <c r="G5094" s="12">
        <v>0</v>
      </c>
      <c r="H5094" s="12">
        <v>0</v>
      </c>
      <c r="I5094" s="13">
        <v>0</v>
      </c>
      <c r="J5094" s="13">
        <v>0</v>
      </c>
      <c r="K5094" s="13">
        <v>40</v>
      </c>
      <c r="L5094" s="13">
        <v>40</v>
      </c>
      <c r="M5094" s="13">
        <v>0</v>
      </c>
      <c r="N5094" s="14">
        <f t="shared" si="1616"/>
        <v>0</v>
      </c>
      <c r="O5094" s="14">
        <f t="shared" si="1617"/>
        <v>0</v>
      </c>
      <c r="P5094" s="14">
        <f t="shared" si="1618"/>
        <v>200</v>
      </c>
      <c r="Q5094" s="14">
        <f t="shared" si="1619"/>
        <v>0</v>
      </c>
      <c r="R5094" s="14">
        <f t="shared" si="1620"/>
        <v>0</v>
      </c>
      <c r="S5094" s="14">
        <f t="shared" si="1621"/>
        <v>0</v>
      </c>
      <c r="T5094" s="14">
        <f t="shared" si="1622"/>
        <v>0</v>
      </c>
      <c r="U5094" s="14">
        <f t="shared" si="1623"/>
        <v>480</v>
      </c>
      <c r="V5094" s="14">
        <f t="shared" si="1624"/>
        <v>0</v>
      </c>
      <c r="W5094" s="14">
        <f t="shared" si="1625"/>
        <v>0</v>
      </c>
      <c r="X5094" s="14">
        <f t="shared" si="1615"/>
        <v>0</v>
      </c>
      <c r="Y5094" s="14">
        <f t="shared" si="1626"/>
        <v>0</v>
      </c>
      <c r="Z5094" s="14">
        <f t="shared" si="1627"/>
        <v>680</v>
      </c>
      <c r="AA5094" s="14">
        <f t="shared" si="1628"/>
        <v>0</v>
      </c>
      <c r="AB5094" s="14">
        <f t="shared" si="1629"/>
        <v>0</v>
      </c>
      <c r="AC5094" s="15">
        <f t="shared" si="1630"/>
        <v>680</v>
      </c>
      <c r="AD5094" s="48">
        <f>(ROUND(AC5094-AC5089,1)/AC5089)</f>
        <v>0</v>
      </c>
    </row>
    <row r="5095" spans="1:30">
      <c r="A5095" s="99"/>
      <c r="B5095" s="87"/>
      <c r="C5095" s="21" t="s">
        <v>3</v>
      </c>
      <c r="D5095" s="12">
        <v>0</v>
      </c>
      <c r="E5095" s="12">
        <v>0</v>
      </c>
      <c r="F5095" s="12">
        <v>0</v>
      </c>
      <c r="G5095" s="12">
        <v>100</v>
      </c>
      <c r="H5095" s="12">
        <v>0</v>
      </c>
      <c r="I5095" s="13">
        <v>0</v>
      </c>
      <c r="J5095" s="13">
        <v>0</v>
      </c>
      <c r="K5095" s="13">
        <v>0</v>
      </c>
      <c r="L5095" s="13">
        <v>80</v>
      </c>
      <c r="M5095" s="13">
        <v>0</v>
      </c>
      <c r="N5095" s="14">
        <f t="shared" si="1616"/>
        <v>0</v>
      </c>
      <c r="O5095" s="14">
        <f t="shared" si="1617"/>
        <v>0</v>
      </c>
      <c r="P5095" s="14">
        <f t="shared" si="1618"/>
        <v>0</v>
      </c>
      <c r="Q5095" s="14">
        <f t="shared" si="1619"/>
        <v>200</v>
      </c>
      <c r="R5095" s="14">
        <f t="shared" si="1620"/>
        <v>0</v>
      </c>
      <c r="S5095" s="14">
        <f t="shared" si="1621"/>
        <v>0</v>
      </c>
      <c r="T5095" s="14">
        <f t="shared" si="1622"/>
        <v>0</v>
      </c>
      <c r="U5095" s="14">
        <f t="shared" si="1623"/>
        <v>0</v>
      </c>
      <c r="V5095" s="14">
        <f t="shared" si="1624"/>
        <v>480</v>
      </c>
      <c r="W5095" s="14">
        <f t="shared" si="1625"/>
        <v>0</v>
      </c>
      <c r="X5095" s="14">
        <f t="shared" si="1615"/>
        <v>0</v>
      </c>
      <c r="Y5095" s="14">
        <f t="shared" si="1626"/>
        <v>0</v>
      </c>
      <c r="Z5095" s="14">
        <f t="shared" si="1627"/>
        <v>0</v>
      </c>
      <c r="AA5095" s="14">
        <f t="shared" si="1628"/>
        <v>680</v>
      </c>
      <c r="AB5095" s="14">
        <f t="shared" si="1629"/>
        <v>0</v>
      </c>
      <c r="AC5095" s="15">
        <f t="shared" si="1630"/>
        <v>680</v>
      </c>
      <c r="AD5095" s="48">
        <f>(ROUND(AC5095-AC5089,1)/AC5089)</f>
        <v>0</v>
      </c>
    </row>
    <row r="5096" spans="1:30">
      <c r="A5096" s="99"/>
      <c r="B5096" s="87"/>
      <c r="C5096" s="21" t="s">
        <v>4</v>
      </c>
      <c r="D5096" s="12">
        <v>0</v>
      </c>
      <c r="E5096" s="12">
        <v>0</v>
      </c>
      <c r="F5096" s="12">
        <v>0</v>
      </c>
      <c r="G5096" s="12">
        <v>0</v>
      </c>
      <c r="H5096" s="12">
        <v>100</v>
      </c>
      <c r="I5096" s="13">
        <v>0</v>
      </c>
      <c r="J5096" s="13">
        <v>0</v>
      </c>
      <c r="K5096" s="13">
        <v>40</v>
      </c>
      <c r="L5096" s="13">
        <v>40</v>
      </c>
      <c r="M5096" s="13">
        <v>0</v>
      </c>
      <c r="N5096" s="14">
        <f t="shared" si="1616"/>
        <v>0</v>
      </c>
      <c r="O5096" s="14">
        <f t="shared" si="1617"/>
        <v>0</v>
      </c>
      <c r="P5096" s="14">
        <f t="shared" si="1618"/>
        <v>0</v>
      </c>
      <c r="Q5096" s="14">
        <f t="shared" si="1619"/>
        <v>0</v>
      </c>
      <c r="R5096" s="14">
        <f t="shared" si="1620"/>
        <v>200</v>
      </c>
      <c r="S5096" s="14">
        <f t="shared" si="1621"/>
        <v>0</v>
      </c>
      <c r="T5096" s="14">
        <f t="shared" si="1622"/>
        <v>0</v>
      </c>
      <c r="U5096" s="14">
        <f t="shared" si="1623"/>
        <v>0</v>
      </c>
      <c r="V5096" s="14">
        <f t="shared" si="1624"/>
        <v>0</v>
      </c>
      <c r="W5096" s="14">
        <f t="shared" si="1625"/>
        <v>480</v>
      </c>
      <c r="X5096" s="14">
        <f t="shared" si="1615"/>
        <v>0</v>
      </c>
      <c r="Y5096" s="14">
        <f t="shared" si="1626"/>
        <v>0</v>
      </c>
      <c r="Z5096" s="14">
        <f t="shared" si="1627"/>
        <v>0</v>
      </c>
      <c r="AA5096" s="14">
        <f t="shared" si="1628"/>
        <v>0</v>
      </c>
      <c r="AB5096" s="14">
        <f t="shared" si="1629"/>
        <v>680</v>
      </c>
      <c r="AC5096" s="15">
        <f t="shared" si="1630"/>
        <v>680</v>
      </c>
      <c r="AD5096" s="48">
        <f>(ROUND(AC5096-AC5089,1)/AC5089)</f>
        <v>0</v>
      </c>
    </row>
    <row r="5097" spans="1:30">
      <c r="A5097" s="106" t="s">
        <v>0</v>
      </c>
      <c r="B5097" s="116" t="s">
        <v>1024</v>
      </c>
      <c r="C5097" s="50" t="s">
        <v>243</v>
      </c>
      <c r="D5097" s="11">
        <v>70</v>
      </c>
      <c r="E5097" s="11">
        <v>0</v>
      </c>
      <c r="F5097" s="11">
        <v>0</v>
      </c>
      <c r="G5097" s="11">
        <v>0</v>
      </c>
      <c r="H5097" s="11">
        <v>0</v>
      </c>
      <c r="I5097" s="51">
        <v>100</v>
      </c>
      <c r="J5097" s="51">
        <v>0</v>
      </c>
      <c r="K5097" s="51">
        <v>0</v>
      </c>
      <c r="L5097" s="51">
        <v>0</v>
      </c>
      <c r="M5097" s="51">
        <v>0</v>
      </c>
      <c r="N5097" s="52">
        <f>D5097*$D$3</f>
        <v>140</v>
      </c>
      <c r="O5097" s="52">
        <f>E5097*$E$3</f>
        <v>0</v>
      </c>
      <c r="P5097" s="52">
        <f>F5097*$F$3</f>
        <v>0</v>
      </c>
      <c r="Q5097" s="52">
        <f>G5097*$G$3</f>
        <v>0</v>
      </c>
      <c r="R5097" s="52">
        <f>H5097*$H$3</f>
        <v>0</v>
      </c>
      <c r="S5097" s="52">
        <f>(N5097/100)*(I5097*$I$3)+(N5097/100)*(J5097*$J$3)</f>
        <v>420</v>
      </c>
      <c r="T5097" s="52">
        <f>(O5097/100)*(K5097*$K$3)</f>
        <v>0</v>
      </c>
      <c r="U5097" s="52">
        <f>(P5097/100)*(K5097*$K$3)+(P5097/100)*(L5097*$L$3)</f>
        <v>0</v>
      </c>
      <c r="V5097" s="52">
        <f>(Q5097/100)*(L5097*$L$3)</f>
        <v>0</v>
      </c>
      <c r="W5097" s="52">
        <f>(R5097/100)*(K5097*$K$3)+(R5097/100)*(L5097*$L$3)</f>
        <v>0</v>
      </c>
      <c r="X5097" s="52">
        <f t="shared" si="1615"/>
        <v>560</v>
      </c>
      <c r="Y5097" s="52">
        <f t="shared" si="1626"/>
        <v>0</v>
      </c>
      <c r="Z5097" s="52">
        <f t="shared" si="1627"/>
        <v>0</v>
      </c>
      <c r="AA5097" s="52">
        <f t="shared" si="1628"/>
        <v>0</v>
      </c>
      <c r="AB5097" s="52">
        <f>R5097+W5097</f>
        <v>0</v>
      </c>
      <c r="AC5097" s="53">
        <f>ROUND(X5097+Y5097+Z5097+AA5097+AB5097,1)</f>
        <v>560</v>
      </c>
      <c r="AD5097" s="117">
        <v>0</v>
      </c>
    </row>
    <row r="5098" spans="1:30">
      <c r="A5098" s="99" t="s">
        <v>793</v>
      </c>
      <c r="B5098" s="87">
        <v>10</v>
      </c>
      <c r="C5098" s="21" t="s">
        <v>324</v>
      </c>
      <c r="D5098" s="12">
        <v>70</v>
      </c>
      <c r="E5098" s="12">
        <v>0</v>
      </c>
      <c r="F5098" s="12">
        <v>0</v>
      </c>
      <c r="G5098" s="12">
        <v>0</v>
      </c>
      <c r="H5098" s="12">
        <v>0</v>
      </c>
      <c r="I5098" s="13">
        <v>105</v>
      </c>
      <c r="J5098" s="13">
        <v>25</v>
      </c>
      <c r="K5098" s="13">
        <v>0</v>
      </c>
      <c r="L5098" s="13">
        <v>0</v>
      </c>
      <c r="M5098" s="13">
        <v>0</v>
      </c>
      <c r="N5098" s="14">
        <f>D5098*$D$4</f>
        <v>112</v>
      </c>
      <c r="O5098" s="14">
        <f>E5098*$E$4</f>
        <v>0</v>
      </c>
      <c r="P5098" s="14">
        <f>F5098*$F$4</f>
        <v>0</v>
      </c>
      <c r="Q5098" s="14">
        <f>G5098*$G$4</f>
        <v>0</v>
      </c>
      <c r="R5098" s="14">
        <f>H5098*$H$4</f>
        <v>0</v>
      </c>
      <c r="S5098" s="14">
        <f>(N5098/100)*(I5098*$I$4)+(N5098/100)*(J5098*$J$4)</f>
        <v>509.6</v>
      </c>
      <c r="T5098" s="14">
        <f>(O5098/100)*(K5098*$K$4)</f>
        <v>0</v>
      </c>
      <c r="U5098" s="14">
        <f>(P5098/100)*(K5098*$K$4)+(P5098/100)*(L5098*$L$4)</f>
        <v>0</v>
      </c>
      <c r="V5098" s="14">
        <f>(Q5098/100)*(L5098*$L$4)</f>
        <v>0</v>
      </c>
      <c r="W5098" s="14">
        <f>(R5098/100)*(K5098*$K$4)+(R5098/100)*(L5098*$L$4)</f>
        <v>0</v>
      </c>
      <c r="X5098" s="14">
        <f t="shared" si="1615"/>
        <v>621.6</v>
      </c>
      <c r="Y5098" s="14">
        <f t="shared" si="1626"/>
        <v>0</v>
      </c>
      <c r="Z5098" s="14">
        <f t="shared" si="1627"/>
        <v>0</v>
      </c>
      <c r="AA5098" s="14">
        <f t="shared" si="1628"/>
        <v>0</v>
      </c>
      <c r="AB5098" s="14">
        <f>R5098+W5098</f>
        <v>0</v>
      </c>
      <c r="AC5098" s="15">
        <f>ROUND(X5098+Y5098+Z5098+AA5098+AB5098,1)</f>
        <v>621.6</v>
      </c>
      <c r="AD5098" s="48">
        <f>(ROUND(AC5098-AC5097,1)/AC5097)</f>
        <v>0.11</v>
      </c>
    </row>
    <row r="5099" spans="1:30">
      <c r="A5099" s="99" t="s">
        <v>794</v>
      </c>
      <c r="B5099" s="87">
        <v>0</v>
      </c>
      <c r="C5099" s="21" t="s">
        <v>827</v>
      </c>
      <c r="D5099" s="12">
        <v>70</v>
      </c>
      <c r="E5099" s="12">
        <v>0</v>
      </c>
      <c r="F5099" s="12">
        <v>0</v>
      </c>
      <c r="G5099" s="12">
        <v>0</v>
      </c>
      <c r="H5099" s="12">
        <v>0</v>
      </c>
      <c r="I5099" s="13">
        <v>100</v>
      </c>
      <c r="J5099" s="13">
        <v>0</v>
      </c>
      <c r="K5099" s="13">
        <v>0</v>
      </c>
      <c r="L5099" s="13">
        <v>0</v>
      </c>
      <c r="M5099" s="13">
        <v>0</v>
      </c>
      <c r="N5099" s="14">
        <f>D5099*$D$5</f>
        <v>140</v>
      </c>
      <c r="O5099" s="14">
        <f>E5099*$E$5</f>
        <v>0</v>
      </c>
      <c r="P5099" s="14">
        <f>F5099*$F$5</f>
        <v>0</v>
      </c>
      <c r="Q5099" s="14">
        <f>G5099*$G$5</f>
        <v>0</v>
      </c>
      <c r="R5099" s="14">
        <f>H5099*$H$5</f>
        <v>0</v>
      </c>
      <c r="S5099" s="14">
        <f>(N5099/100)*(I5099*$I$5)+(N5099/100)*(J5099*$J$5)</f>
        <v>392</v>
      </c>
      <c r="T5099" s="14">
        <f>(O5099/100)*(K5099*$K$5)</f>
        <v>0</v>
      </c>
      <c r="U5099" s="14">
        <f>(P5099/100)*(K5099*$K$5)+(P5099/100)*(L5099*$L$5)</f>
        <v>0</v>
      </c>
      <c r="V5099" s="14">
        <f>(Q5099/100)*(L5099*$L$5)</f>
        <v>0</v>
      </c>
      <c r="W5099" s="14">
        <f>(R5099/100)*(K5099*$K$5)+(R5099/100)*(L5099*$L$5)</f>
        <v>0</v>
      </c>
      <c r="X5099" s="14">
        <f t="shared" si="1615"/>
        <v>532</v>
      </c>
      <c r="Y5099" s="14">
        <f t="shared" si="1626"/>
        <v>0</v>
      </c>
      <c r="Z5099" s="14">
        <f t="shared" si="1627"/>
        <v>0</v>
      </c>
      <c r="AA5099" s="14">
        <f t="shared" si="1628"/>
        <v>0</v>
      </c>
      <c r="AB5099" s="14">
        <f>R5099+W5099</f>
        <v>0</v>
      </c>
      <c r="AC5099" s="15">
        <f t="shared" ref="AC5099:AC5111" si="1631">ROUND(X5099+Y5099+Z5099+AA5099+AB5099,1)</f>
        <v>532</v>
      </c>
      <c r="AD5099" s="48">
        <f>(ROUND(AC5099-AC5097,1)/AC5097)</f>
        <v>-0.05</v>
      </c>
    </row>
    <row r="5100" spans="1:30">
      <c r="A5100" s="99" t="s">
        <v>795</v>
      </c>
      <c r="B5100" s="87">
        <v>0</v>
      </c>
      <c r="C5100" s="21" t="s">
        <v>337</v>
      </c>
      <c r="D5100" s="12">
        <v>70</v>
      </c>
      <c r="E5100" s="12">
        <v>0</v>
      </c>
      <c r="F5100" s="12">
        <v>0</v>
      </c>
      <c r="G5100" s="12">
        <v>0</v>
      </c>
      <c r="H5100" s="12">
        <v>0</v>
      </c>
      <c r="I5100" s="13">
        <v>100</v>
      </c>
      <c r="J5100" s="13">
        <v>0</v>
      </c>
      <c r="K5100" s="13">
        <v>0</v>
      </c>
      <c r="L5100" s="13">
        <v>0</v>
      </c>
      <c r="M5100" s="13">
        <v>0</v>
      </c>
      <c r="N5100" s="14">
        <f>D5100*$D$6</f>
        <v>140</v>
      </c>
      <c r="O5100" s="14">
        <f>E5100*$E$6</f>
        <v>0</v>
      </c>
      <c r="P5100" s="14">
        <f>F5100*$F$6</f>
        <v>0</v>
      </c>
      <c r="Q5100" s="14">
        <f>G5100*$G$6</f>
        <v>0</v>
      </c>
      <c r="R5100" s="14">
        <f>H5100*$H$6</f>
        <v>0</v>
      </c>
      <c r="S5100" s="14">
        <f>(N5100/100)*(I5100*$I$6)+(N5100/100)*(J5100*$J$6)</f>
        <v>392</v>
      </c>
      <c r="T5100" s="14">
        <f>(O5100/100)*(K5100*$K$6)</f>
        <v>0</v>
      </c>
      <c r="U5100" s="14">
        <f>(P5100/100)*(K5100*$K$6)+(P5100/100)*(L5100*$L$6)</f>
        <v>0</v>
      </c>
      <c r="V5100" s="14">
        <f>(Q5100/100)*(L5100*$L$6)</f>
        <v>0</v>
      </c>
      <c r="W5100" s="14">
        <f>(R5100/100)*(K5100*$K$6)+(R5100/100)*(L5100*$L$6)</f>
        <v>0</v>
      </c>
      <c r="X5100" s="14">
        <f t="shared" si="1615"/>
        <v>532</v>
      </c>
      <c r="Y5100" s="14">
        <f t="shared" si="1626"/>
        <v>0</v>
      </c>
      <c r="Z5100" s="14">
        <f t="shared" si="1627"/>
        <v>0</v>
      </c>
      <c r="AA5100" s="14">
        <f t="shared" si="1628"/>
        <v>0</v>
      </c>
      <c r="AB5100" s="14">
        <f t="shared" ref="AB5100:AB5111" si="1632">R5100+W5100</f>
        <v>0</v>
      </c>
      <c r="AC5100" s="15">
        <f t="shared" si="1631"/>
        <v>532</v>
      </c>
      <c r="AD5100" s="48">
        <f>(ROUND(AC5100-AC5097,1)/AC5097)</f>
        <v>-0.05</v>
      </c>
    </row>
    <row r="5101" spans="1:30">
      <c r="A5101" s="99" t="s">
        <v>796</v>
      </c>
      <c r="B5101" s="87">
        <v>0</v>
      </c>
      <c r="C5101" s="21" t="s">
        <v>338</v>
      </c>
      <c r="D5101" s="12">
        <v>70</v>
      </c>
      <c r="E5101" s="12">
        <v>0</v>
      </c>
      <c r="F5101" s="12">
        <v>0</v>
      </c>
      <c r="G5101" s="12">
        <v>0</v>
      </c>
      <c r="H5101" s="12">
        <v>0</v>
      </c>
      <c r="I5101" s="13">
        <v>100</v>
      </c>
      <c r="J5101" s="13">
        <v>0</v>
      </c>
      <c r="K5101" s="13">
        <v>0</v>
      </c>
      <c r="L5101" s="13">
        <v>0</v>
      </c>
      <c r="M5101" s="13">
        <v>0</v>
      </c>
      <c r="N5101" s="14">
        <f>D5101*$D$7</f>
        <v>140</v>
      </c>
      <c r="O5101" s="14">
        <f>E5101*$E$7</f>
        <v>0</v>
      </c>
      <c r="P5101" s="14">
        <f>F5101*$F$7</f>
        <v>0</v>
      </c>
      <c r="Q5101" s="14">
        <f>G5101*$G$7</f>
        <v>0</v>
      </c>
      <c r="R5101" s="14">
        <f>H5101*$H$7</f>
        <v>0</v>
      </c>
      <c r="S5101" s="14">
        <f>(N5101/100)*(I5101*$I$7)+(N5101/100)*(J5101*$J$7)</f>
        <v>392</v>
      </c>
      <c r="T5101" s="14">
        <f>(O5101/100)*(K5101*$K$7)</f>
        <v>0</v>
      </c>
      <c r="U5101" s="14">
        <f>(P5101/100)*(K5101*$K$7)+(P5101/100)*(L5101*$L$7)</f>
        <v>0</v>
      </c>
      <c r="V5101" s="14">
        <f>(Q5101/100)*(L5101*$L$7)</f>
        <v>0</v>
      </c>
      <c r="W5101" s="14">
        <f>(R5101/100)*(K5101*$K$7)+(R5101/100)*(L5101*$L$7)</f>
        <v>0</v>
      </c>
      <c r="X5101" s="14">
        <f t="shared" si="1615"/>
        <v>532</v>
      </c>
      <c r="Y5101" s="14">
        <f t="shared" si="1626"/>
        <v>0</v>
      </c>
      <c r="Z5101" s="14">
        <f t="shared" si="1627"/>
        <v>0</v>
      </c>
      <c r="AA5101" s="14">
        <f t="shared" si="1628"/>
        <v>0</v>
      </c>
      <c r="AB5101" s="14">
        <f t="shared" si="1632"/>
        <v>0</v>
      </c>
      <c r="AC5101" s="15">
        <f t="shared" si="1631"/>
        <v>532</v>
      </c>
      <c r="AD5101" s="48">
        <f>(ROUND(AC5101-AC5097,1)/AC5097)</f>
        <v>-0.05</v>
      </c>
    </row>
    <row r="5102" spans="1:30">
      <c r="A5102" s="99" t="s">
        <v>646</v>
      </c>
      <c r="B5102" s="87"/>
      <c r="C5102" s="21" t="s">
        <v>339</v>
      </c>
      <c r="D5102" s="12">
        <v>70</v>
      </c>
      <c r="E5102" s="12">
        <v>0</v>
      </c>
      <c r="F5102" s="12">
        <v>0</v>
      </c>
      <c r="G5102" s="12">
        <v>0</v>
      </c>
      <c r="H5102" s="12">
        <v>0</v>
      </c>
      <c r="I5102" s="13">
        <v>100</v>
      </c>
      <c r="J5102" s="13">
        <v>0</v>
      </c>
      <c r="K5102" s="13">
        <v>0</v>
      </c>
      <c r="L5102" s="13">
        <v>0</v>
      </c>
      <c r="M5102" s="13">
        <v>0</v>
      </c>
      <c r="N5102" s="14">
        <f>D5102*$D$8</f>
        <v>140</v>
      </c>
      <c r="O5102" s="14">
        <f>E5102*$E$8</f>
        <v>0</v>
      </c>
      <c r="P5102" s="14">
        <f>F5102*$F$8</f>
        <v>0</v>
      </c>
      <c r="Q5102" s="14">
        <f>G5102*$G$8</f>
        <v>0</v>
      </c>
      <c r="R5102" s="14">
        <f>H5102*$H$8</f>
        <v>0</v>
      </c>
      <c r="S5102" s="14">
        <f>(N5102/100)*(I5102*$I$8)+(N5102/100)*(J5102*$J$8)</f>
        <v>392</v>
      </c>
      <c r="T5102" s="14">
        <f>(O5102/100)*(K5102*$K$8)</f>
        <v>0</v>
      </c>
      <c r="U5102" s="14">
        <f>(P5102/100)*(K5102*$K$8)+(P5102/100)*(L5102*$L$8)</f>
        <v>0</v>
      </c>
      <c r="V5102" s="14">
        <f>(Q5102/100)*(L5102*$L$8)</f>
        <v>0</v>
      </c>
      <c r="W5102" s="14">
        <f>(R5102/100)*(K5102*$K$8)+(R5102/100)*(L5102*$L$8)</f>
        <v>0</v>
      </c>
      <c r="X5102" s="14">
        <f t="shared" si="1615"/>
        <v>532</v>
      </c>
      <c r="Y5102" s="14">
        <f t="shared" si="1626"/>
        <v>0</v>
      </c>
      <c r="Z5102" s="14">
        <f t="shared" si="1627"/>
        <v>0</v>
      </c>
      <c r="AA5102" s="14">
        <f t="shared" si="1628"/>
        <v>0</v>
      </c>
      <c r="AB5102" s="14">
        <f t="shared" si="1632"/>
        <v>0</v>
      </c>
      <c r="AC5102" s="15">
        <f t="shared" si="1631"/>
        <v>532</v>
      </c>
      <c r="AD5102" s="48">
        <f>(ROUND(AC5102-AC5097,1)/AC5097)</f>
        <v>-0.05</v>
      </c>
    </row>
    <row r="5103" spans="1:30">
      <c r="A5103" s="99" t="s">
        <v>587</v>
      </c>
      <c r="B5103" s="87"/>
      <c r="C5103" s="21" t="s">
        <v>1</v>
      </c>
      <c r="D5103" s="12">
        <v>35</v>
      </c>
      <c r="E5103" s="12">
        <v>80</v>
      </c>
      <c r="F5103" s="12">
        <v>0</v>
      </c>
      <c r="G5103" s="12">
        <v>0</v>
      </c>
      <c r="H5103" s="12">
        <v>0</v>
      </c>
      <c r="I5103" s="13">
        <v>100</v>
      </c>
      <c r="J5103" s="13">
        <v>0</v>
      </c>
      <c r="K5103" s="13">
        <v>100</v>
      </c>
      <c r="L5103" s="13">
        <v>0</v>
      </c>
      <c r="M5103" s="13">
        <v>0</v>
      </c>
      <c r="N5103" s="14">
        <f>D5103*$D$9</f>
        <v>45.5</v>
      </c>
      <c r="O5103" s="14">
        <f>E5103*$E$9</f>
        <v>120</v>
      </c>
      <c r="P5103" s="14">
        <f>F5103*$F$9</f>
        <v>0</v>
      </c>
      <c r="Q5103" s="14">
        <f>G5103*$G$9</f>
        <v>0</v>
      </c>
      <c r="R5103" s="14">
        <f>H5103*$H$9</f>
        <v>0</v>
      </c>
      <c r="S5103" s="14">
        <f>(N5103/100)*(I5103*$I$9)+(N5103/100)*(J5103*$J$9)</f>
        <v>136.5</v>
      </c>
      <c r="T5103" s="14">
        <f>(O5103/100)*(K5103*$K$9)</f>
        <v>360</v>
      </c>
      <c r="U5103" s="14">
        <f>(P5103/100)*(K5103*$K$9)+(P5103/100)*(L5103*$L$9)</f>
        <v>0</v>
      </c>
      <c r="V5103" s="14">
        <f>(Q5103/100)*(L5103*$L$9)</f>
        <v>0</v>
      </c>
      <c r="W5103" s="14">
        <f>(R5103/100)*(K5103*$K$9)+(R5103/100)*(L5103*$L$9)</f>
        <v>0</v>
      </c>
      <c r="X5103" s="14">
        <f t="shared" si="1615"/>
        <v>182</v>
      </c>
      <c r="Y5103" s="14">
        <f t="shared" si="1626"/>
        <v>480</v>
      </c>
      <c r="Z5103" s="14">
        <f t="shared" si="1627"/>
        <v>0</v>
      </c>
      <c r="AA5103" s="14">
        <f t="shared" si="1628"/>
        <v>0</v>
      </c>
      <c r="AB5103" s="14">
        <f t="shared" si="1632"/>
        <v>0</v>
      </c>
      <c r="AC5103" s="15">
        <f t="shared" si="1631"/>
        <v>662</v>
      </c>
      <c r="AD5103" s="48">
        <f>(ROUND(AC5103-AC5097,1)/AC5097)</f>
        <v>0.18214285714285713</v>
      </c>
    </row>
    <row r="5104" spans="1:30">
      <c r="A5104" s="99" t="s">
        <v>822</v>
      </c>
      <c r="B5104" s="87"/>
      <c r="C5104" s="21" t="s">
        <v>2</v>
      </c>
      <c r="D5104" s="12">
        <v>35</v>
      </c>
      <c r="E5104" s="12">
        <v>0</v>
      </c>
      <c r="F5104" s="12">
        <v>80</v>
      </c>
      <c r="G5104" s="12">
        <v>0</v>
      </c>
      <c r="H5104" s="12">
        <v>0</v>
      </c>
      <c r="I5104" s="13">
        <v>100</v>
      </c>
      <c r="J5104" s="13">
        <v>0</v>
      </c>
      <c r="K5104" s="13">
        <v>50</v>
      </c>
      <c r="L5104" s="13">
        <v>50</v>
      </c>
      <c r="M5104" s="13">
        <v>0</v>
      </c>
      <c r="N5104" s="14">
        <f>D5104*$D$10</f>
        <v>45.5</v>
      </c>
      <c r="O5104" s="14">
        <f>E5104*$E$10</f>
        <v>0</v>
      </c>
      <c r="P5104" s="14">
        <f>F5104*$F$10</f>
        <v>240</v>
      </c>
      <c r="Q5104" s="14">
        <f>G5104*$G$10</f>
        <v>0</v>
      </c>
      <c r="R5104" s="14">
        <f>H5104*$H$10</f>
        <v>0</v>
      </c>
      <c r="S5104" s="14">
        <f>(N5104/100)*(I5104*$I$10)+(N5104/100)*(J5104*$J$10)</f>
        <v>0</v>
      </c>
      <c r="T5104" s="14">
        <f>(O5104/100)*(K5104*$J$10)</f>
        <v>0</v>
      </c>
      <c r="U5104" s="14">
        <f>(P5104/100)*(K5104*$K$10)+(P5104/100)*(L5104*$L$10)</f>
        <v>0</v>
      </c>
      <c r="V5104" s="14">
        <f>(Q5104/100)*(L5104*$L$10)</f>
        <v>0</v>
      </c>
      <c r="W5104" s="14">
        <f>(R5104/100)*(K5104*$K$10)+(R5104/100)*(L5104*$L$10)</f>
        <v>0</v>
      </c>
      <c r="X5104" s="14">
        <f t="shared" si="1615"/>
        <v>45.5</v>
      </c>
      <c r="Y5104" s="14">
        <f t="shared" si="1626"/>
        <v>0</v>
      </c>
      <c r="Z5104" s="14">
        <f t="shared" si="1627"/>
        <v>240</v>
      </c>
      <c r="AA5104" s="14">
        <f t="shared" si="1628"/>
        <v>0</v>
      </c>
      <c r="AB5104" s="14">
        <f t="shared" si="1632"/>
        <v>0</v>
      </c>
      <c r="AC5104" s="15">
        <f t="shared" si="1631"/>
        <v>285.5</v>
      </c>
      <c r="AD5104" s="48">
        <f>(ROUND(AC5104-AC5097,1)/AC5097)</f>
        <v>-0.49017857142857141</v>
      </c>
    </row>
    <row r="5105" spans="1:30">
      <c r="A5105" s="99" t="s">
        <v>823</v>
      </c>
      <c r="B5105" s="87"/>
      <c r="C5105" s="21" t="s">
        <v>3</v>
      </c>
      <c r="D5105" s="12">
        <v>35</v>
      </c>
      <c r="E5105" s="12">
        <v>0</v>
      </c>
      <c r="F5105" s="12">
        <v>0</v>
      </c>
      <c r="G5105" s="12">
        <v>80</v>
      </c>
      <c r="H5105" s="12">
        <v>0</v>
      </c>
      <c r="I5105" s="13">
        <v>100</v>
      </c>
      <c r="J5105" s="13">
        <v>0</v>
      </c>
      <c r="K5105" s="13">
        <v>0</v>
      </c>
      <c r="L5105" s="13">
        <v>100</v>
      </c>
      <c r="M5105" s="13">
        <v>0</v>
      </c>
      <c r="N5105" s="14">
        <f>D5105*$D$11</f>
        <v>45.5</v>
      </c>
      <c r="O5105" s="14">
        <f>E5105*$E$11</f>
        <v>0</v>
      </c>
      <c r="P5105" s="14">
        <f>F5105*$F$11</f>
        <v>0</v>
      </c>
      <c r="Q5105" s="14">
        <f>G5105*$G$11</f>
        <v>120</v>
      </c>
      <c r="R5105" s="14">
        <f>H5105*$H$11</f>
        <v>0</v>
      </c>
      <c r="S5105" s="14">
        <f>(N5105/100)*(I5105*$I$11)+(N5105/100)*(J5105*$J$11)</f>
        <v>136.5</v>
      </c>
      <c r="T5105" s="14">
        <f>(O5105/100)*(K5105*$K$11)</f>
        <v>0</v>
      </c>
      <c r="U5105" s="14">
        <f>(P5105/100)*(K5105*$K$11)+(P5105/100)*(L5105*$L$11)</f>
        <v>0</v>
      </c>
      <c r="V5105" s="14">
        <f>(Q5105/100)*(L5105*$L$11)</f>
        <v>360</v>
      </c>
      <c r="W5105" s="14">
        <f>(R5105/100)*(K5105*$K$11)+(R5105/100)*(L5105*$L$11)</f>
        <v>0</v>
      </c>
      <c r="X5105" s="14">
        <f t="shared" si="1615"/>
        <v>182</v>
      </c>
      <c r="Y5105" s="14">
        <f t="shared" si="1626"/>
        <v>0</v>
      </c>
      <c r="Z5105" s="14">
        <f t="shared" si="1627"/>
        <v>0</v>
      </c>
      <c r="AA5105" s="14">
        <f t="shared" si="1628"/>
        <v>480</v>
      </c>
      <c r="AB5105" s="14">
        <f t="shared" si="1632"/>
        <v>0</v>
      </c>
      <c r="AC5105" s="15">
        <f t="shared" si="1631"/>
        <v>662</v>
      </c>
      <c r="AD5105" s="48">
        <f>(ROUND(AC5105-AC5097,1)/AC5097)</f>
        <v>0.18214285714285713</v>
      </c>
    </row>
    <row r="5106" spans="1:30">
      <c r="A5106" s="99" t="s">
        <v>824</v>
      </c>
      <c r="B5106" s="87"/>
      <c r="C5106" s="21" t="s">
        <v>4</v>
      </c>
      <c r="D5106" s="12">
        <v>35</v>
      </c>
      <c r="E5106" s="12">
        <v>0</v>
      </c>
      <c r="F5106" s="12">
        <v>0</v>
      </c>
      <c r="G5106" s="12">
        <v>0</v>
      </c>
      <c r="H5106" s="12">
        <v>80</v>
      </c>
      <c r="I5106" s="13">
        <v>100</v>
      </c>
      <c r="J5106" s="13">
        <v>0</v>
      </c>
      <c r="K5106" s="13">
        <v>50</v>
      </c>
      <c r="L5106" s="13">
        <v>50</v>
      </c>
      <c r="M5106" s="13">
        <v>0</v>
      </c>
      <c r="N5106" s="14">
        <f>D5106*$D$12</f>
        <v>45.5</v>
      </c>
      <c r="O5106" s="14">
        <f>E5106*$E$12</f>
        <v>0</v>
      </c>
      <c r="P5106" s="14">
        <f>F5106*$F$12</f>
        <v>0</v>
      </c>
      <c r="Q5106" s="14">
        <f>G5106*$G$12</f>
        <v>0</v>
      </c>
      <c r="R5106" s="14">
        <f>H5106*$H$12</f>
        <v>120</v>
      </c>
      <c r="S5106" s="14">
        <f>(N5106/100)*(I5106*$I$12)+(N5106/100)*(J5106*$J$12)</f>
        <v>136.5</v>
      </c>
      <c r="T5106" s="14">
        <f>(O5106/100)*(K5106*$K$12)</f>
        <v>0</v>
      </c>
      <c r="U5106" s="14">
        <f>(P5106/100)*(K5106*$K$12)+(P5106/100)*(L5106*$L$12)</f>
        <v>0</v>
      </c>
      <c r="V5106" s="14">
        <f>(Q5106/100)*(L5106*$L$12)</f>
        <v>0</v>
      </c>
      <c r="W5106" s="14">
        <f>(R5106/100)*(K5106*$K$12)+(R5106/100)*(L5106*$L$12)</f>
        <v>360</v>
      </c>
      <c r="X5106" s="14">
        <f t="shared" si="1615"/>
        <v>182</v>
      </c>
      <c r="Y5106" s="14">
        <f t="shared" si="1626"/>
        <v>0</v>
      </c>
      <c r="Z5106" s="14">
        <f t="shared" si="1627"/>
        <v>0</v>
      </c>
      <c r="AA5106" s="14">
        <f t="shared" si="1628"/>
        <v>0</v>
      </c>
      <c r="AB5106" s="14">
        <f t="shared" si="1632"/>
        <v>480</v>
      </c>
      <c r="AC5106" s="15">
        <f t="shared" si="1631"/>
        <v>662</v>
      </c>
      <c r="AD5106" s="48">
        <f>(ROUND(AC5106-AC5097,1)/AC5097)</f>
        <v>0.18214285714285713</v>
      </c>
    </row>
    <row r="5107" spans="1:30">
      <c r="A5107" s="99" t="s">
        <v>825</v>
      </c>
      <c r="B5107" s="87"/>
      <c r="C5107" s="21" t="s">
        <v>327</v>
      </c>
      <c r="D5107" s="12">
        <v>70</v>
      </c>
      <c r="E5107" s="12">
        <v>0</v>
      </c>
      <c r="F5107" s="12">
        <v>0</v>
      </c>
      <c r="G5107" s="12">
        <v>0</v>
      </c>
      <c r="H5107" s="12">
        <v>0</v>
      </c>
      <c r="I5107" s="13">
        <v>100</v>
      </c>
      <c r="J5107" s="13">
        <v>0</v>
      </c>
      <c r="K5107" s="13">
        <v>0</v>
      </c>
      <c r="L5107" s="13">
        <v>0</v>
      </c>
      <c r="M5107" s="13">
        <v>80</v>
      </c>
      <c r="N5107" s="14">
        <f>D5107*$D$13</f>
        <v>105</v>
      </c>
      <c r="O5107" s="14">
        <f>E5107*$E$13</f>
        <v>0</v>
      </c>
      <c r="P5107" s="14">
        <f>F5107*$F$13</f>
        <v>0</v>
      </c>
      <c r="Q5107" s="14">
        <f>G5107*$G$13</f>
        <v>0</v>
      </c>
      <c r="R5107" s="14">
        <f>H5107*$H$13</f>
        <v>0</v>
      </c>
      <c r="S5107" s="14">
        <f>(N5107/100)*(I5107*$I$13)+(N5107/100)*(J5107*$J$13)+(N5107/100)*(M5107*$M$13)</f>
        <v>567</v>
      </c>
      <c r="T5107" s="14">
        <f>(O5107/100)*(K5107*$K$13)+(O5107/100)*(M5107*$M$13)</f>
        <v>0</v>
      </c>
      <c r="U5107" s="14">
        <f>(P5107/100)*(K5107*$K$13)+(P5107/100)*(L5107*$L$13)+(P5107/100)*(M5107*$M$13)</f>
        <v>0</v>
      </c>
      <c r="V5107" s="14">
        <f>(Q5107/100)*(L5107*$L$13)+(Q5107/100)*(M5107*$M$13)</f>
        <v>0</v>
      </c>
      <c r="W5107" s="14">
        <f>(R5107/100)*(K5107*$K$13)+(R5107/100)*(L5107*$L$13)+(R5107/100)*(M5107*$M$13)</f>
        <v>0</v>
      </c>
      <c r="X5107" s="14">
        <f>N5107+S5107</f>
        <v>672</v>
      </c>
      <c r="Y5107" s="14">
        <f t="shared" si="1626"/>
        <v>0</v>
      </c>
      <c r="Z5107" s="14">
        <f t="shared" si="1627"/>
        <v>0</v>
      </c>
      <c r="AA5107" s="14">
        <f t="shared" si="1628"/>
        <v>0</v>
      </c>
      <c r="AB5107" s="14">
        <f t="shared" si="1632"/>
        <v>0</v>
      </c>
      <c r="AC5107" s="15">
        <f t="shared" si="1631"/>
        <v>672</v>
      </c>
      <c r="AD5107" s="48">
        <f>(ROUND(AC5107-AC5097,1)/AC5097)</f>
        <v>0.2</v>
      </c>
    </row>
    <row r="5108" spans="1:30">
      <c r="A5108" s="99" t="s">
        <v>826</v>
      </c>
      <c r="B5108" s="87"/>
      <c r="C5108" s="21" t="s">
        <v>328</v>
      </c>
      <c r="D5108" s="12">
        <v>70</v>
      </c>
      <c r="E5108" s="12">
        <v>0</v>
      </c>
      <c r="F5108" s="12">
        <v>0</v>
      </c>
      <c r="G5108" s="12">
        <v>0</v>
      </c>
      <c r="H5108" s="12">
        <v>0</v>
      </c>
      <c r="I5108" s="13">
        <v>100</v>
      </c>
      <c r="J5108" s="13">
        <v>0</v>
      </c>
      <c r="K5108" s="13">
        <v>80</v>
      </c>
      <c r="L5108" s="13">
        <v>0</v>
      </c>
      <c r="M5108" s="13">
        <v>0</v>
      </c>
      <c r="N5108" s="14">
        <f>D5108*$D$14</f>
        <v>105</v>
      </c>
      <c r="O5108" s="14">
        <f>E5108*$E$14</f>
        <v>0</v>
      </c>
      <c r="P5108" s="14">
        <f>F5108*$F$14</f>
        <v>0</v>
      </c>
      <c r="Q5108" s="14">
        <f>G5108*$G$14</f>
        <v>0</v>
      </c>
      <c r="R5108" s="14">
        <f>H5108*$H$14</f>
        <v>0</v>
      </c>
      <c r="S5108" s="14">
        <f>(N5108/100)*(I5108*$I$14)+(N5108/100)*(J5108*$J$14)+(N5108/100)*(K5108*$K$14)</f>
        <v>567</v>
      </c>
      <c r="T5108" s="14">
        <f>(O5108/100)*(K5108*$K$14)</f>
        <v>0</v>
      </c>
      <c r="U5108" s="14">
        <f>(P5108/100)*(K5108*$K$14)+(P5108/100)*(L5108*$L$14)</f>
        <v>0</v>
      </c>
      <c r="V5108" s="14">
        <f>(Q5108/100)*(L5108*$L$14)</f>
        <v>0</v>
      </c>
      <c r="W5108" s="14">
        <f>(R5108/100)*(K5108*$L$14)+(R5108/100)*(L5108*$M$14)</f>
        <v>0</v>
      </c>
      <c r="X5108" s="14">
        <f t="shared" ref="X5108:X5111" si="1633">N5108+S5108</f>
        <v>672</v>
      </c>
      <c r="Y5108" s="14">
        <f t="shared" si="1626"/>
        <v>0</v>
      </c>
      <c r="Z5108" s="14">
        <f t="shared" si="1627"/>
        <v>0</v>
      </c>
      <c r="AA5108" s="14">
        <f t="shared" si="1628"/>
        <v>0</v>
      </c>
      <c r="AB5108" s="14">
        <f t="shared" si="1632"/>
        <v>0</v>
      </c>
      <c r="AC5108" s="15">
        <f t="shared" si="1631"/>
        <v>672</v>
      </c>
      <c r="AD5108" s="48">
        <f>(ROUND(AC5108-AC5097,1)/AC5097)</f>
        <v>0.2</v>
      </c>
    </row>
    <row r="5109" spans="1:30">
      <c r="A5109" s="99"/>
      <c r="B5109" s="87"/>
      <c r="C5109" s="21" t="s">
        <v>329</v>
      </c>
      <c r="D5109" s="12">
        <v>70</v>
      </c>
      <c r="E5109" s="12">
        <v>0</v>
      </c>
      <c r="F5109" s="12">
        <v>0</v>
      </c>
      <c r="G5109" s="12">
        <v>0</v>
      </c>
      <c r="H5109" s="12">
        <v>0</v>
      </c>
      <c r="I5109" s="13">
        <v>100</v>
      </c>
      <c r="J5109" s="13">
        <v>0</v>
      </c>
      <c r="K5109" s="13">
        <v>0</v>
      </c>
      <c r="L5109" s="13">
        <v>80</v>
      </c>
      <c r="M5109" s="13">
        <v>0</v>
      </c>
      <c r="N5109" s="14">
        <f>D5109*$D$15</f>
        <v>105</v>
      </c>
      <c r="O5109" s="14">
        <f>E5109*$E$15</f>
        <v>0</v>
      </c>
      <c r="P5109" s="14">
        <f>F5109*$F$15</f>
        <v>0</v>
      </c>
      <c r="Q5109" s="14">
        <f>G5109*$G$15</f>
        <v>0</v>
      </c>
      <c r="R5109" s="14">
        <f>H5109*$H$15</f>
        <v>0</v>
      </c>
      <c r="S5109" s="14">
        <f>(N5109/100)*(I5109*$I$15)+(N5109/100)*(J5109*$J$15)+(N5109/100)*(L5109*$L$15)</f>
        <v>567</v>
      </c>
      <c r="T5109" s="14">
        <f>(O5109/100)*(K5109*$K$15)</f>
        <v>0</v>
      </c>
      <c r="U5109" s="14">
        <f>(P5109/100)*(K5109*$K$15)+(P5109/100)*(L5109*$L$15)</f>
        <v>0</v>
      </c>
      <c r="V5109" s="14">
        <f>(Q5109/100)*(L5109*$L$15)</f>
        <v>0</v>
      </c>
      <c r="W5109" s="14">
        <f>(R5109/100)*(K5109*$K$15)+(R5109/100)*(L5109*$L$15)</f>
        <v>0</v>
      </c>
      <c r="X5109" s="14">
        <f t="shared" si="1633"/>
        <v>672</v>
      </c>
      <c r="Y5109" s="14">
        <f t="shared" si="1626"/>
        <v>0</v>
      </c>
      <c r="Z5109" s="14">
        <f t="shared" si="1627"/>
        <v>0</v>
      </c>
      <c r="AA5109" s="14">
        <f t="shared" si="1628"/>
        <v>0</v>
      </c>
      <c r="AB5109" s="14">
        <f t="shared" si="1632"/>
        <v>0</v>
      </c>
      <c r="AC5109" s="15">
        <f t="shared" si="1631"/>
        <v>672</v>
      </c>
      <c r="AD5109" s="48">
        <f>(ROUND(AC5109-AC5097,1)/AC5097)</f>
        <v>0.2</v>
      </c>
    </row>
    <row r="5110" spans="1:30">
      <c r="A5110" s="99"/>
      <c r="B5110" s="87"/>
      <c r="C5110" s="21" t="s">
        <v>325</v>
      </c>
      <c r="D5110" s="12">
        <v>70</v>
      </c>
      <c r="E5110" s="12">
        <v>0</v>
      </c>
      <c r="F5110" s="12">
        <v>0</v>
      </c>
      <c r="G5110" s="12">
        <v>0</v>
      </c>
      <c r="H5110" s="12">
        <v>0</v>
      </c>
      <c r="I5110" s="13">
        <v>100</v>
      </c>
      <c r="J5110" s="13">
        <v>60</v>
      </c>
      <c r="K5110" s="13">
        <v>0</v>
      </c>
      <c r="L5110" s="13">
        <v>0</v>
      </c>
      <c r="M5110" s="13">
        <v>0</v>
      </c>
      <c r="N5110" s="14">
        <f>D5110*$D$16</f>
        <v>112</v>
      </c>
      <c r="O5110" s="14">
        <f>E5110*$E$16</f>
        <v>0</v>
      </c>
      <c r="P5110" s="14">
        <f>F5110*$F$16</f>
        <v>0</v>
      </c>
      <c r="Q5110" s="14">
        <f>G5110*$G$16</f>
        <v>0</v>
      </c>
      <c r="R5110" s="14">
        <f>H5110*$H$16</f>
        <v>0</v>
      </c>
      <c r="S5110" s="14">
        <f>(N5110/100)*(I5110*$I$16)+(N5110/100)*(J5110*$J$16)</f>
        <v>414.40000000000003</v>
      </c>
      <c r="T5110" s="14">
        <f>(O5110/100)*(K5110*$K$16)</f>
        <v>0</v>
      </c>
      <c r="U5110" s="14">
        <f>(P5110/100)*(K5110*$K$16)+(P5110/100)*(L5110*$L$16)</f>
        <v>0</v>
      </c>
      <c r="V5110" s="14">
        <f>(Q5110/100)*(L5110*$L$16)</f>
        <v>0</v>
      </c>
      <c r="W5110" s="14">
        <f>(R5110/100)*(K5110*$K$16)+(R5110/100)*(L5110*$L$16)</f>
        <v>0</v>
      </c>
      <c r="X5110" s="14">
        <f t="shared" si="1633"/>
        <v>526.40000000000009</v>
      </c>
      <c r="Y5110" s="14">
        <f t="shared" si="1626"/>
        <v>0</v>
      </c>
      <c r="Z5110" s="14">
        <f t="shared" si="1627"/>
        <v>0</v>
      </c>
      <c r="AA5110" s="14">
        <f t="shared" si="1628"/>
        <v>0</v>
      </c>
      <c r="AB5110" s="14">
        <f t="shared" si="1632"/>
        <v>0</v>
      </c>
      <c r="AC5110" s="15">
        <f t="shared" si="1631"/>
        <v>526.4</v>
      </c>
      <c r="AD5110" s="48">
        <f>(ROUND(AC5110-AC5097,1)/AC5097)</f>
        <v>-6.0000000000000005E-2</v>
      </c>
    </row>
    <row r="5111" spans="1:30">
      <c r="A5111" s="99"/>
      <c r="B5111" s="87"/>
      <c r="C5111" s="21" t="s">
        <v>326</v>
      </c>
      <c r="D5111" s="12">
        <v>70</v>
      </c>
      <c r="E5111" s="12">
        <v>0</v>
      </c>
      <c r="F5111" s="12">
        <v>0</v>
      </c>
      <c r="G5111" s="12">
        <v>0</v>
      </c>
      <c r="H5111" s="12">
        <v>0</v>
      </c>
      <c r="I5111" s="13">
        <v>105</v>
      </c>
      <c r="J5111" s="13">
        <v>0</v>
      </c>
      <c r="K5111" s="13">
        <v>0</v>
      </c>
      <c r="L5111" s="13">
        <v>0</v>
      </c>
      <c r="M5111" s="13">
        <v>0</v>
      </c>
      <c r="N5111" s="14">
        <f>D5111*$D$17</f>
        <v>112</v>
      </c>
      <c r="O5111" s="14">
        <f>E5111*$E$17</f>
        <v>0</v>
      </c>
      <c r="P5111" s="14">
        <f>F5111*$F$17</f>
        <v>0</v>
      </c>
      <c r="Q5111" s="14">
        <f>G5111*$G$17</f>
        <v>0</v>
      </c>
      <c r="R5111" s="14">
        <f>H5111*$H$17</f>
        <v>0</v>
      </c>
      <c r="S5111" s="14">
        <f>(N5111/100)*(I5111*$I$17)+(N5111/100)*(J5111*$J$17)</f>
        <v>529.20000000000005</v>
      </c>
      <c r="T5111" s="14">
        <f>(O5111/100)*(K5111*$K$17)</f>
        <v>0</v>
      </c>
      <c r="U5111" s="14">
        <f>(P5111/100)*(K5111*$K$17)+(P5111/100)*(L5111*$L$17)</f>
        <v>0</v>
      </c>
      <c r="V5111" s="14">
        <f>(Q5111/100)*(L5111*$L$17)</f>
        <v>0</v>
      </c>
      <c r="W5111" s="14">
        <f>(R5111/100)*(K5111*$K$17)+(R5111/100)*(L5111*$L$17)</f>
        <v>0</v>
      </c>
      <c r="X5111" s="14">
        <f t="shared" si="1633"/>
        <v>641.20000000000005</v>
      </c>
      <c r="Y5111" s="14">
        <f t="shared" si="1626"/>
        <v>0</v>
      </c>
      <c r="Z5111" s="14">
        <f t="shared" si="1627"/>
        <v>0</v>
      </c>
      <c r="AA5111" s="14">
        <f t="shared" si="1628"/>
        <v>0</v>
      </c>
      <c r="AB5111" s="14">
        <f t="shared" si="1632"/>
        <v>0</v>
      </c>
      <c r="AC5111" s="15">
        <f t="shared" si="1631"/>
        <v>641.20000000000005</v>
      </c>
      <c r="AD5111" s="48">
        <f>(ROUND(AC5111-AC5097,1)/AC5097)</f>
        <v>0.14500000000000002</v>
      </c>
    </row>
    <row r="5112" spans="1:30">
      <c r="A5112" s="107"/>
      <c r="B5112" s="152" t="s">
        <v>210</v>
      </c>
      <c r="C5112" s="152"/>
      <c r="D5112" s="152"/>
      <c r="E5112" s="152"/>
      <c r="F5112" s="152"/>
      <c r="G5112" s="152"/>
      <c r="H5112" s="152"/>
      <c r="I5112" s="152"/>
      <c r="J5112" s="152"/>
      <c r="K5112" s="152"/>
      <c r="L5112" s="152"/>
      <c r="M5112" s="152"/>
      <c r="N5112" s="152"/>
      <c r="O5112" s="152"/>
      <c r="P5112" s="152"/>
      <c r="Q5112" s="152"/>
      <c r="R5112" s="152"/>
      <c r="S5112" s="152"/>
      <c r="T5112" s="152"/>
      <c r="U5112" s="152"/>
      <c r="V5112" s="152"/>
      <c r="W5112" s="152"/>
      <c r="X5112" s="152"/>
      <c r="Y5112" s="152"/>
      <c r="Z5112" s="152"/>
      <c r="AA5112" s="152"/>
      <c r="AB5112" s="152"/>
      <c r="AC5112" s="18" t="s">
        <v>1009</v>
      </c>
      <c r="AD5112" s="18"/>
    </row>
    <row r="5113" spans="1:30">
      <c r="A5113" s="105" t="s">
        <v>0</v>
      </c>
      <c r="B5113" s="87" t="s">
        <v>211</v>
      </c>
      <c r="C5113" s="21" t="s">
        <v>243</v>
      </c>
      <c r="D5113" s="12">
        <v>85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50</v>
      </c>
      <c r="K5113" s="13">
        <v>0</v>
      </c>
      <c r="L5113" s="13">
        <v>0</v>
      </c>
      <c r="M5113" s="13">
        <v>0</v>
      </c>
      <c r="N5113" s="14">
        <f>D5113*$D$3</f>
        <v>170</v>
      </c>
      <c r="O5113" s="14">
        <f>E5113*$E$3</f>
        <v>0</v>
      </c>
      <c r="P5113" s="14">
        <f>F5113*$F$3</f>
        <v>0</v>
      </c>
      <c r="Q5113" s="14">
        <f>G5113*$G$3</f>
        <v>0</v>
      </c>
      <c r="R5113" s="14">
        <f>H5113*$H$3</f>
        <v>0</v>
      </c>
      <c r="S5113" s="14">
        <f>(N5113/100)*(I5113*$I$3)+(N5113/100)*(J5113*$J$3)</f>
        <v>357</v>
      </c>
      <c r="T5113" s="14">
        <f>(O5113/100)*(K5113*$K$3)</f>
        <v>0</v>
      </c>
      <c r="U5113" s="14">
        <f>(P5113/100)*(K5113*$K$3)+(P5113/100)*(L5113*$L$3)</f>
        <v>0</v>
      </c>
      <c r="V5113" s="14">
        <f>(Q5113/100)*(L5113*$L$3)</f>
        <v>0</v>
      </c>
      <c r="W5113" s="14">
        <f>(R5113/100)*(K5113*$K$3)+(R5113/100)*(L5113*$L$3)</f>
        <v>0</v>
      </c>
      <c r="X5113" s="14">
        <f>N5113+S5113</f>
        <v>527</v>
      </c>
      <c r="Y5113" s="14">
        <f>O5113+T5113</f>
        <v>0</v>
      </c>
      <c r="Z5113" s="14">
        <f>P5113+U5113</f>
        <v>0</v>
      </c>
      <c r="AA5113" s="14">
        <f>Q5113+V5113</f>
        <v>0</v>
      </c>
      <c r="AB5113" s="14">
        <f>R5113+W5113</f>
        <v>0</v>
      </c>
      <c r="AC5113" s="15">
        <f>ROUND(X5113+Y5113+Z5113+AA5113+AB5113,1)</f>
        <v>527</v>
      </c>
      <c r="AD5113" s="48"/>
    </row>
    <row r="5114" spans="1:30">
      <c r="A5114" s="99" t="s">
        <v>793</v>
      </c>
      <c r="B5114" s="87">
        <v>8</v>
      </c>
      <c r="C5114" s="21"/>
      <c r="D5114" s="12"/>
      <c r="E5114" s="12"/>
      <c r="F5114" s="12"/>
      <c r="G5114" s="12"/>
      <c r="H5114" s="12"/>
      <c r="I5114" s="13"/>
      <c r="J5114" s="13"/>
      <c r="K5114" s="13"/>
      <c r="L5114" s="13"/>
      <c r="M5114" s="13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5"/>
      <c r="AD5114" s="48"/>
    </row>
    <row r="5115" spans="1:30">
      <c r="A5115" s="99" t="s">
        <v>794</v>
      </c>
      <c r="B5115" s="87">
        <v>10</v>
      </c>
      <c r="C5115" s="21"/>
      <c r="D5115" s="12"/>
      <c r="E5115" s="12"/>
      <c r="F5115" s="12"/>
      <c r="G5115" s="12"/>
      <c r="H5115" s="12"/>
      <c r="I5115" s="13"/>
      <c r="J5115" s="13"/>
      <c r="K5115" s="13"/>
      <c r="L5115" s="13"/>
      <c r="M5115" s="13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5"/>
      <c r="AD5115" s="48"/>
    </row>
    <row r="5116" spans="1:30">
      <c r="A5116" s="99" t="s">
        <v>795</v>
      </c>
      <c r="B5116" s="87">
        <v>0</v>
      </c>
      <c r="C5116" s="21"/>
      <c r="D5116" s="12"/>
      <c r="E5116" s="12"/>
      <c r="F5116" s="12"/>
      <c r="G5116" s="12"/>
      <c r="H5116" s="12"/>
      <c r="I5116" s="13"/>
      <c r="J5116" s="13"/>
      <c r="K5116" s="13"/>
      <c r="L5116" s="13"/>
      <c r="M5116" s="13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5"/>
      <c r="AD5116" s="48"/>
    </row>
    <row r="5117" spans="1:30">
      <c r="A5117" s="99" t="s">
        <v>796</v>
      </c>
      <c r="B5117" s="87">
        <v>0</v>
      </c>
      <c r="C5117" s="21"/>
      <c r="D5117" s="12"/>
      <c r="E5117" s="12"/>
      <c r="F5117" s="12"/>
      <c r="G5117" s="12"/>
      <c r="H5117" s="12"/>
      <c r="I5117" s="13"/>
      <c r="J5117" s="13"/>
      <c r="K5117" s="13"/>
      <c r="L5117" s="13"/>
      <c r="M5117" s="13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5"/>
      <c r="AD5117" s="48"/>
    </row>
    <row r="5118" spans="1:30">
      <c r="A5118" s="99" t="s">
        <v>646</v>
      </c>
      <c r="B5118" s="87"/>
      <c r="C5118" s="21"/>
      <c r="D5118" s="12"/>
      <c r="E5118" s="12"/>
      <c r="F5118" s="12"/>
      <c r="G5118" s="12"/>
      <c r="H5118" s="12"/>
      <c r="I5118" s="13"/>
      <c r="J5118" s="13"/>
      <c r="K5118" s="13"/>
      <c r="L5118" s="13"/>
      <c r="M5118" s="13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5"/>
      <c r="AD5118" s="48" t="s">
        <v>1007</v>
      </c>
    </row>
    <row r="5119" spans="1:30">
      <c r="A5119" s="106" t="s">
        <v>0</v>
      </c>
      <c r="B5119" s="116" t="s">
        <v>212</v>
      </c>
      <c r="C5119" s="50" t="s">
        <v>243</v>
      </c>
      <c r="D5119" s="11">
        <v>86</v>
      </c>
      <c r="E5119" s="11">
        <v>0</v>
      </c>
      <c r="F5119" s="11">
        <v>0</v>
      </c>
      <c r="G5119" s="11">
        <v>0</v>
      </c>
      <c r="H5119" s="11">
        <v>0</v>
      </c>
      <c r="I5119" s="51">
        <v>15</v>
      </c>
      <c r="J5119" s="51">
        <v>55</v>
      </c>
      <c r="K5119" s="51">
        <v>0</v>
      </c>
      <c r="L5119" s="51">
        <v>0</v>
      </c>
      <c r="M5119" s="51">
        <v>0</v>
      </c>
      <c r="N5119" s="52">
        <f>D5119*$D$3</f>
        <v>172</v>
      </c>
      <c r="O5119" s="52">
        <f>E5119*$E$3</f>
        <v>0</v>
      </c>
      <c r="P5119" s="52">
        <f>F5119*$F$3</f>
        <v>0</v>
      </c>
      <c r="Q5119" s="52">
        <f>G5119*$G$3</f>
        <v>0</v>
      </c>
      <c r="R5119" s="52">
        <f>H5119*$H$3</f>
        <v>0</v>
      </c>
      <c r="S5119" s="52">
        <f>(N5119/100)*(I5119*$I$3)+(N5119/100)*(J5119*$J$3)</f>
        <v>361.20000000000005</v>
      </c>
      <c r="T5119" s="52">
        <f>(O5119/100)*(K5119*$K$3)</f>
        <v>0</v>
      </c>
      <c r="U5119" s="52">
        <f>(P5119/100)*(K5119*$K$3)+(P5119/100)*(L5119*$L$3)</f>
        <v>0</v>
      </c>
      <c r="V5119" s="52">
        <f>(Q5119/100)*(L5119*$L$3)</f>
        <v>0</v>
      </c>
      <c r="W5119" s="52">
        <f>(R5119/100)*(K5119*$K$3)+(R5119/100)*(L5119*$L$3)</f>
        <v>0</v>
      </c>
      <c r="X5119" s="52">
        <f>N5119+S5119</f>
        <v>533.20000000000005</v>
      </c>
      <c r="Y5119" s="52">
        <f>O5119+T5119</f>
        <v>0</v>
      </c>
      <c r="Z5119" s="52">
        <f>P5119+U5119</f>
        <v>0</v>
      </c>
      <c r="AA5119" s="52">
        <f>Q5119+V5119</f>
        <v>0</v>
      </c>
      <c r="AB5119" s="52">
        <f>R5119+W5119</f>
        <v>0</v>
      </c>
      <c r="AC5119" s="53">
        <f>ROUND(X5119+Y5119+Z5119+AA5119+AB5119,1)</f>
        <v>533.20000000000005</v>
      </c>
      <c r="AD5119" s="117"/>
    </row>
    <row r="5120" spans="1:30">
      <c r="A5120" s="99" t="s">
        <v>793</v>
      </c>
      <c r="B5120" s="87">
        <v>10</v>
      </c>
      <c r="C5120" s="21"/>
      <c r="D5120" s="12"/>
      <c r="E5120" s="12"/>
      <c r="F5120" s="12"/>
      <c r="G5120" s="12"/>
      <c r="H5120" s="12"/>
      <c r="I5120" s="13"/>
      <c r="J5120" s="13"/>
      <c r="K5120" s="13"/>
      <c r="L5120" s="13"/>
      <c r="M5120" s="13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5"/>
      <c r="AD5120" s="48"/>
    </row>
    <row r="5121" spans="1:30">
      <c r="A5121" s="99" t="s">
        <v>794</v>
      </c>
      <c r="B5121" s="87">
        <v>14</v>
      </c>
      <c r="C5121" s="21"/>
      <c r="D5121" s="12"/>
      <c r="E5121" s="12"/>
      <c r="F5121" s="12"/>
      <c r="G5121" s="12"/>
      <c r="H5121" s="12"/>
      <c r="I5121" s="13"/>
      <c r="J5121" s="13"/>
      <c r="K5121" s="13"/>
      <c r="L5121" s="13"/>
      <c r="M5121" s="13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5"/>
      <c r="AD5121" s="48"/>
    </row>
    <row r="5122" spans="1:30">
      <c r="A5122" s="99" t="s">
        <v>795</v>
      </c>
      <c r="B5122" s="87">
        <v>0</v>
      </c>
      <c r="C5122" s="21"/>
      <c r="D5122" s="12"/>
      <c r="E5122" s="12"/>
      <c r="F5122" s="12"/>
      <c r="G5122" s="12"/>
      <c r="H5122" s="12"/>
      <c r="I5122" s="13"/>
      <c r="J5122" s="13"/>
      <c r="K5122" s="13"/>
      <c r="L5122" s="13"/>
      <c r="M5122" s="13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5"/>
      <c r="AD5122" s="48"/>
    </row>
    <row r="5123" spans="1:30">
      <c r="A5123" s="99" t="s">
        <v>796</v>
      </c>
      <c r="B5123" s="87">
        <v>0</v>
      </c>
      <c r="C5123" s="21"/>
      <c r="D5123" s="12"/>
      <c r="E5123" s="12"/>
      <c r="F5123" s="12"/>
      <c r="G5123" s="12"/>
      <c r="H5123" s="12"/>
      <c r="I5123" s="13"/>
      <c r="J5123" s="13"/>
      <c r="K5123" s="13"/>
      <c r="L5123" s="13"/>
      <c r="M5123" s="13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5"/>
      <c r="AD5123" s="48"/>
    </row>
    <row r="5124" spans="1:30">
      <c r="A5124" s="99" t="s">
        <v>646</v>
      </c>
      <c r="B5124" s="87"/>
      <c r="C5124" s="21"/>
      <c r="D5124" s="12"/>
      <c r="E5124" s="12"/>
      <c r="F5124" s="12"/>
      <c r="G5124" s="12"/>
      <c r="H5124" s="12"/>
      <c r="I5124" s="13"/>
      <c r="J5124" s="13"/>
      <c r="K5124" s="13"/>
      <c r="L5124" s="13"/>
      <c r="M5124" s="13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5"/>
      <c r="AD5124" s="48" t="s">
        <v>1007</v>
      </c>
    </row>
    <row r="5125" spans="1:30">
      <c r="A5125" s="106" t="s">
        <v>0</v>
      </c>
      <c r="B5125" s="116" t="s">
        <v>213</v>
      </c>
      <c r="C5125" s="50" t="s">
        <v>243</v>
      </c>
      <c r="D5125" s="11">
        <v>106</v>
      </c>
      <c r="E5125" s="11">
        <v>0</v>
      </c>
      <c r="F5125" s="11">
        <v>0</v>
      </c>
      <c r="G5125" s="11">
        <v>0</v>
      </c>
      <c r="H5125" s="11">
        <v>0</v>
      </c>
      <c r="I5125" s="51">
        <v>10</v>
      </c>
      <c r="J5125" s="51">
        <v>60</v>
      </c>
      <c r="K5125" s="51">
        <v>0</v>
      </c>
      <c r="L5125" s="51">
        <v>0</v>
      </c>
      <c r="M5125" s="51">
        <v>0</v>
      </c>
      <c r="N5125" s="52">
        <f>D5125*$D$3</f>
        <v>212</v>
      </c>
      <c r="O5125" s="52">
        <f>E5125*$E$3</f>
        <v>0</v>
      </c>
      <c r="P5125" s="52">
        <f>F5125*$F$3</f>
        <v>0</v>
      </c>
      <c r="Q5125" s="52">
        <f>G5125*$G$3</f>
        <v>0</v>
      </c>
      <c r="R5125" s="52">
        <f>H5125*$H$3</f>
        <v>0</v>
      </c>
      <c r="S5125" s="52">
        <f>(N5125/100)*(I5125*$I$3)+(N5125/100)*(J5125*$J$3)</f>
        <v>445.20000000000005</v>
      </c>
      <c r="T5125" s="52">
        <f>(O5125/100)*(K5125*$K$3)</f>
        <v>0</v>
      </c>
      <c r="U5125" s="52">
        <f>(P5125/100)*(K5125*$K$3)+(P5125/100)*(L5125*$L$3)</f>
        <v>0</v>
      </c>
      <c r="V5125" s="52">
        <f>(Q5125/100)*(L5125*$L$3)</f>
        <v>0</v>
      </c>
      <c r="W5125" s="52">
        <f>(R5125/100)*(K5125*$K$3)+(R5125/100)*(L5125*$L$3)</f>
        <v>0</v>
      </c>
      <c r="X5125" s="52">
        <f>N5125+S5125</f>
        <v>657.2</v>
      </c>
      <c r="Y5125" s="52">
        <f>O5125+T5125</f>
        <v>0</v>
      </c>
      <c r="Z5125" s="52">
        <f>P5125+U5125</f>
        <v>0</v>
      </c>
      <c r="AA5125" s="52">
        <f>Q5125+V5125</f>
        <v>0</v>
      </c>
      <c r="AB5125" s="52">
        <f>R5125+W5125</f>
        <v>0</v>
      </c>
      <c r="AC5125" s="53">
        <f>ROUND(X5125+Y5125+Z5125+AA5125+AB5125,1)</f>
        <v>657.2</v>
      </c>
      <c r="AD5125" s="117"/>
    </row>
    <row r="5126" spans="1:30">
      <c r="A5126" s="99" t="s">
        <v>793</v>
      </c>
      <c r="B5126" s="87">
        <v>12</v>
      </c>
      <c r="C5126" s="21"/>
      <c r="D5126" s="12"/>
      <c r="E5126" s="12"/>
      <c r="F5126" s="12"/>
      <c r="G5126" s="12"/>
      <c r="H5126" s="12"/>
      <c r="I5126" s="13"/>
      <c r="J5126" s="13"/>
      <c r="K5126" s="13"/>
      <c r="L5126" s="13"/>
      <c r="M5126" s="13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5"/>
      <c r="AD5126" s="48"/>
    </row>
    <row r="5127" spans="1:30">
      <c r="A5127" s="99" t="s">
        <v>794</v>
      </c>
      <c r="B5127" s="87">
        <v>18</v>
      </c>
      <c r="C5127" s="21"/>
      <c r="D5127" s="12"/>
      <c r="E5127" s="12"/>
      <c r="F5127" s="12"/>
      <c r="G5127" s="12"/>
      <c r="H5127" s="12"/>
      <c r="I5127" s="13"/>
      <c r="J5127" s="13"/>
      <c r="K5127" s="13"/>
      <c r="L5127" s="13"/>
      <c r="M5127" s="13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5"/>
      <c r="AD5127" s="48"/>
    </row>
    <row r="5128" spans="1:30">
      <c r="A5128" s="99" t="s">
        <v>795</v>
      </c>
      <c r="B5128" s="87">
        <v>0</v>
      </c>
      <c r="C5128" s="21"/>
      <c r="D5128" s="12"/>
      <c r="E5128" s="12"/>
      <c r="F5128" s="12"/>
      <c r="G5128" s="12"/>
      <c r="H5128" s="12"/>
      <c r="I5128" s="13"/>
      <c r="J5128" s="13"/>
      <c r="K5128" s="13"/>
      <c r="L5128" s="13"/>
      <c r="M5128" s="13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5"/>
      <c r="AD5128" s="48"/>
    </row>
    <row r="5129" spans="1:30">
      <c r="A5129" s="99" t="s">
        <v>796</v>
      </c>
      <c r="B5129" s="87">
        <v>0</v>
      </c>
      <c r="C5129" s="21"/>
      <c r="D5129" s="12"/>
      <c r="E5129" s="12"/>
      <c r="F5129" s="12"/>
      <c r="G5129" s="12"/>
      <c r="H5129" s="12"/>
      <c r="I5129" s="13"/>
      <c r="J5129" s="13"/>
      <c r="K5129" s="13"/>
      <c r="L5129" s="13"/>
      <c r="M5129" s="13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5"/>
      <c r="AD5129" s="48"/>
    </row>
    <row r="5130" spans="1:30">
      <c r="A5130" s="99" t="s">
        <v>646</v>
      </c>
      <c r="B5130" s="87"/>
      <c r="C5130" s="21"/>
      <c r="D5130" s="12"/>
      <c r="E5130" s="12"/>
      <c r="F5130" s="12"/>
      <c r="G5130" s="12"/>
      <c r="H5130" s="12"/>
      <c r="I5130" s="13"/>
      <c r="J5130" s="13"/>
      <c r="K5130" s="13"/>
      <c r="L5130" s="13"/>
      <c r="M5130" s="13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5"/>
      <c r="AD5130" s="48" t="s">
        <v>1008</v>
      </c>
    </row>
    <row r="5131" spans="1:30">
      <c r="A5131" s="106" t="s">
        <v>0</v>
      </c>
      <c r="B5131" s="116" t="s">
        <v>216</v>
      </c>
      <c r="C5131" s="50" t="s">
        <v>243</v>
      </c>
      <c r="D5131" s="11">
        <v>108</v>
      </c>
      <c r="E5131" s="11">
        <v>0</v>
      </c>
      <c r="F5131" s="11">
        <v>0</v>
      </c>
      <c r="G5131" s="11">
        <v>0</v>
      </c>
      <c r="H5131" s="11">
        <v>0</v>
      </c>
      <c r="I5131" s="51">
        <v>50</v>
      </c>
      <c r="J5131" s="51">
        <v>20</v>
      </c>
      <c r="K5131" s="51">
        <v>0</v>
      </c>
      <c r="L5131" s="51">
        <v>0</v>
      </c>
      <c r="M5131" s="51">
        <v>0</v>
      </c>
      <c r="N5131" s="52">
        <f>D5131*$D$3</f>
        <v>216</v>
      </c>
      <c r="O5131" s="52">
        <f>E5131*$E$3</f>
        <v>0</v>
      </c>
      <c r="P5131" s="52">
        <f>F5131*$F$3</f>
        <v>0</v>
      </c>
      <c r="Q5131" s="52">
        <f>G5131*$G$3</f>
        <v>0</v>
      </c>
      <c r="R5131" s="52">
        <f>H5131*$H$3</f>
        <v>0</v>
      </c>
      <c r="S5131" s="52">
        <f>(N5131/100)*(I5131*$I$3)+(N5131/100)*(J5131*$J$3)</f>
        <v>453.6</v>
      </c>
      <c r="T5131" s="52">
        <f>(O5131/100)*(K5131*$K$3)</f>
        <v>0</v>
      </c>
      <c r="U5131" s="52">
        <f>(P5131/100)*(K5131*$K$3)+(P5131/100)*(L5131*$L$3)</f>
        <v>0</v>
      </c>
      <c r="V5131" s="52">
        <f>(Q5131/100)*(L5131*$L$3)</f>
        <v>0</v>
      </c>
      <c r="W5131" s="52">
        <f>(R5131/100)*(K5131*$K$3)+(R5131/100)*(L5131*$L$3)</f>
        <v>0</v>
      </c>
      <c r="X5131" s="52">
        <f>N5131+S5131</f>
        <v>669.6</v>
      </c>
      <c r="Y5131" s="52">
        <f>O5131+T5131</f>
        <v>0</v>
      </c>
      <c r="Z5131" s="52">
        <f>P5131+U5131</f>
        <v>0</v>
      </c>
      <c r="AA5131" s="52">
        <f>Q5131+V5131</f>
        <v>0</v>
      </c>
      <c r="AB5131" s="52">
        <f>R5131+W5131</f>
        <v>0</v>
      </c>
      <c r="AC5131" s="53">
        <f>ROUND(X5131+Y5131+Z5131+AA5131+AB5131,1)</f>
        <v>669.6</v>
      </c>
      <c r="AD5131" s="117"/>
    </row>
    <row r="5132" spans="1:30">
      <c r="A5132" s="99" t="s">
        <v>793</v>
      </c>
      <c r="B5132" s="87">
        <v>20</v>
      </c>
      <c r="C5132" s="21"/>
      <c r="D5132" s="12"/>
      <c r="E5132" s="12"/>
      <c r="F5132" s="12"/>
      <c r="G5132" s="12"/>
      <c r="H5132" s="12"/>
      <c r="I5132" s="13"/>
      <c r="J5132" s="13"/>
      <c r="K5132" s="13"/>
      <c r="L5132" s="13"/>
      <c r="M5132" s="13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5"/>
      <c r="AD5132" s="48"/>
    </row>
    <row r="5133" spans="1:30">
      <c r="A5133" s="99" t="s">
        <v>794</v>
      </c>
      <c r="B5133" s="87">
        <v>12</v>
      </c>
      <c r="C5133" s="21"/>
      <c r="D5133" s="12"/>
      <c r="E5133" s="12"/>
      <c r="F5133" s="12"/>
      <c r="G5133" s="12"/>
      <c r="H5133" s="12"/>
      <c r="I5133" s="13"/>
      <c r="J5133" s="13"/>
      <c r="K5133" s="13"/>
      <c r="L5133" s="13"/>
      <c r="M5133" s="13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5"/>
      <c r="AD5133" s="48"/>
    </row>
    <row r="5134" spans="1:30">
      <c r="A5134" s="99" t="s">
        <v>795</v>
      </c>
      <c r="B5134" s="87">
        <v>0</v>
      </c>
      <c r="C5134" s="21"/>
      <c r="D5134" s="12"/>
      <c r="E5134" s="12"/>
      <c r="F5134" s="12"/>
      <c r="G5134" s="12"/>
      <c r="H5134" s="12"/>
      <c r="I5134" s="13"/>
      <c r="J5134" s="13"/>
      <c r="K5134" s="13"/>
      <c r="L5134" s="13"/>
      <c r="M5134" s="13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5"/>
      <c r="AD5134" s="48"/>
    </row>
    <row r="5135" spans="1:30">
      <c r="A5135" s="99" t="s">
        <v>796</v>
      </c>
      <c r="B5135" s="87">
        <v>0</v>
      </c>
      <c r="C5135" s="21"/>
      <c r="D5135" s="12"/>
      <c r="E5135" s="12"/>
      <c r="F5135" s="12"/>
      <c r="G5135" s="12"/>
      <c r="H5135" s="12"/>
      <c r="I5135" s="13"/>
      <c r="J5135" s="13"/>
      <c r="K5135" s="13"/>
      <c r="L5135" s="13"/>
      <c r="M5135" s="13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5"/>
      <c r="AD5135" s="48"/>
    </row>
    <row r="5136" spans="1:30">
      <c r="A5136" s="99" t="s">
        <v>646</v>
      </c>
      <c r="B5136" s="87"/>
      <c r="C5136" s="21"/>
      <c r="D5136" s="12"/>
      <c r="E5136" s="12"/>
      <c r="F5136" s="12"/>
      <c r="G5136" s="12"/>
      <c r="H5136" s="12"/>
      <c r="I5136" s="13"/>
      <c r="J5136" s="13"/>
      <c r="K5136" s="13"/>
      <c r="L5136" s="13"/>
      <c r="M5136" s="13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5"/>
      <c r="AD5136" s="48" t="s">
        <v>1008</v>
      </c>
    </row>
    <row r="5137" spans="1:30">
      <c r="A5137" s="105" t="s">
        <v>0</v>
      </c>
      <c r="B5137" s="108" t="s">
        <v>214</v>
      </c>
      <c r="C5137" s="50" t="s">
        <v>241</v>
      </c>
      <c r="D5137" s="11">
        <v>80</v>
      </c>
      <c r="E5137" s="11">
        <v>0</v>
      </c>
      <c r="F5137" s="11">
        <v>0</v>
      </c>
      <c r="G5137" s="11">
        <v>0</v>
      </c>
      <c r="H5137" s="11">
        <v>0</v>
      </c>
      <c r="I5137" s="51">
        <v>10</v>
      </c>
      <c r="J5137" s="51">
        <v>70</v>
      </c>
      <c r="K5137" s="51">
        <v>0</v>
      </c>
      <c r="L5137" s="51">
        <v>0</v>
      </c>
      <c r="M5137" s="51">
        <v>0</v>
      </c>
      <c r="N5137" s="52">
        <f>D5137*$D$3</f>
        <v>160</v>
      </c>
      <c r="O5137" s="52">
        <f>E5137*$E$3</f>
        <v>0</v>
      </c>
      <c r="P5137" s="52">
        <f>F5137*$F$3</f>
        <v>0</v>
      </c>
      <c r="Q5137" s="52">
        <f>G5137*$G$3</f>
        <v>0</v>
      </c>
      <c r="R5137" s="52">
        <f>H5137*$H$3</f>
        <v>0</v>
      </c>
      <c r="S5137" s="52">
        <f>(N5137/100)*(I5137*$I$3)+(N5137/100)*(J5137*$J$3)</f>
        <v>384</v>
      </c>
      <c r="T5137" s="52">
        <f>(O5137/100)*(K5137*$K$3)</f>
        <v>0</v>
      </c>
      <c r="U5137" s="52">
        <f>(P5137/100)*(K5137*$K$3)+(P5137/100)*(L5137*$L$3)</f>
        <v>0</v>
      </c>
      <c r="V5137" s="52">
        <f>(Q5137/100)*(L5137*$L$3)</f>
        <v>0</v>
      </c>
      <c r="W5137" s="52">
        <f>(R5137/100)*(K5137*$K$3)+(R5137/100)*(L5137*$L$3)</f>
        <v>0</v>
      </c>
      <c r="X5137" s="52">
        <f>N5137+S5137</f>
        <v>544</v>
      </c>
      <c r="Y5137" s="52">
        <f>O5137+T5137</f>
        <v>0</v>
      </c>
      <c r="Z5137" s="52">
        <f>P5137+U5137</f>
        <v>0</v>
      </c>
      <c r="AA5137" s="52">
        <f>Q5137+V5137</f>
        <v>0</v>
      </c>
      <c r="AB5137" s="52">
        <f>R5137+W5137</f>
        <v>0</v>
      </c>
      <c r="AC5137" s="53">
        <f>ROUND(X5137+Y5137+Z5137+AA5137+AB5137,1)</f>
        <v>544</v>
      </c>
      <c r="AD5137" s="117"/>
    </row>
    <row r="5138" spans="1:30">
      <c r="A5138" s="99" t="s">
        <v>793</v>
      </c>
      <c r="B5138" s="91">
        <v>10</v>
      </c>
      <c r="C5138" s="21"/>
      <c r="D5138" s="12"/>
      <c r="E5138" s="12"/>
      <c r="F5138" s="12"/>
      <c r="G5138" s="12"/>
      <c r="H5138" s="12"/>
      <c r="I5138" s="13"/>
      <c r="J5138" s="13"/>
      <c r="K5138" s="13"/>
      <c r="L5138" s="13"/>
      <c r="M5138" s="13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5"/>
      <c r="AD5138" s="48"/>
    </row>
    <row r="5139" spans="1:30">
      <c r="A5139" s="99" t="s">
        <v>794</v>
      </c>
      <c r="B5139" s="91">
        <v>40</v>
      </c>
      <c r="C5139" s="21"/>
      <c r="D5139" s="12"/>
      <c r="E5139" s="12"/>
      <c r="F5139" s="12"/>
      <c r="G5139" s="12"/>
      <c r="H5139" s="12"/>
      <c r="I5139" s="13"/>
      <c r="J5139" s="13"/>
      <c r="K5139" s="13"/>
      <c r="L5139" s="13"/>
      <c r="M5139" s="13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5"/>
      <c r="AD5139" s="48"/>
    </row>
    <row r="5140" spans="1:30">
      <c r="A5140" s="99" t="s">
        <v>795</v>
      </c>
      <c r="B5140" s="91">
        <v>0</v>
      </c>
      <c r="C5140" s="21"/>
      <c r="D5140" s="12"/>
      <c r="E5140" s="12"/>
      <c r="F5140" s="12"/>
      <c r="G5140" s="12"/>
      <c r="H5140" s="12"/>
      <c r="I5140" s="13"/>
      <c r="J5140" s="13"/>
      <c r="K5140" s="13"/>
      <c r="L5140" s="13"/>
      <c r="M5140" s="13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5"/>
      <c r="AD5140" s="48"/>
    </row>
    <row r="5141" spans="1:30">
      <c r="A5141" s="99" t="s">
        <v>796</v>
      </c>
      <c r="B5141" s="91">
        <v>0</v>
      </c>
      <c r="C5141" s="21"/>
      <c r="D5141" s="12"/>
      <c r="E5141" s="12"/>
      <c r="F5141" s="12"/>
      <c r="G5141" s="12"/>
      <c r="H5141" s="12"/>
      <c r="I5141" s="13"/>
      <c r="J5141" s="13"/>
      <c r="K5141" s="13"/>
      <c r="L5141" s="13"/>
      <c r="M5141" s="13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5"/>
      <c r="AD5141" s="48"/>
    </row>
    <row r="5142" spans="1:30">
      <c r="A5142" s="99" t="s">
        <v>646</v>
      </c>
      <c r="B5142" s="91"/>
      <c r="C5142" s="21"/>
      <c r="D5142" s="12"/>
      <c r="E5142" s="12"/>
      <c r="F5142" s="12"/>
      <c r="G5142" s="12"/>
      <c r="H5142" s="12"/>
      <c r="I5142" s="13"/>
      <c r="J5142" s="13"/>
      <c r="K5142" s="13"/>
      <c r="L5142" s="13"/>
      <c r="M5142" s="13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5"/>
      <c r="AD5142" s="48" t="s">
        <v>1007</v>
      </c>
    </row>
    <row r="5143" spans="1:30">
      <c r="A5143" s="106" t="s">
        <v>0</v>
      </c>
      <c r="B5143" s="92" t="s">
        <v>215</v>
      </c>
      <c r="C5143" s="50" t="s">
        <v>241</v>
      </c>
      <c r="D5143" s="11">
        <v>85</v>
      </c>
      <c r="E5143" s="11">
        <v>0</v>
      </c>
      <c r="F5143" s="11">
        <v>0</v>
      </c>
      <c r="G5143" s="11">
        <v>0</v>
      </c>
      <c r="H5143" s="11">
        <v>0</v>
      </c>
      <c r="I5143" s="51">
        <v>10</v>
      </c>
      <c r="J5143" s="51">
        <v>50</v>
      </c>
      <c r="K5143" s="51">
        <v>0</v>
      </c>
      <c r="L5143" s="51">
        <v>40</v>
      </c>
      <c r="M5143" s="51">
        <v>0</v>
      </c>
      <c r="N5143" s="52">
        <f>D5143*$D$3</f>
        <v>170</v>
      </c>
      <c r="O5143" s="52">
        <f>E5143*$E$3</f>
        <v>0</v>
      </c>
      <c r="P5143" s="52">
        <f>F5143*$F$3</f>
        <v>0</v>
      </c>
      <c r="Q5143" s="52">
        <f>G5143*$G$3</f>
        <v>0</v>
      </c>
      <c r="R5143" s="52">
        <f>H5143*$H$3</f>
        <v>0</v>
      </c>
      <c r="S5143" s="52">
        <f>(N5143/100)*(I5143*$I$3)+(N5143/100)*(J5143*$J$3)+(N5143/100)*(L5143*$L$3)</f>
        <v>510</v>
      </c>
      <c r="T5143" s="52">
        <f>(O5143/100)*(K5143*$K$3)</f>
        <v>0</v>
      </c>
      <c r="U5143" s="52">
        <f>(P5143/100)*(K5143*$K$3)+(P5143/100)*(L5143*$L$3)</f>
        <v>0</v>
      </c>
      <c r="V5143" s="52">
        <f>(Q5143/100)*(L5143*$L$3)</f>
        <v>0</v>
      </c>
      <c r="W5143" s="52">
        <f>(R5143/100)*(K5143*$K$3)+(R5143/100)*(L5143*$L$3)</f>
        <v>0</v>
      </c>
      <c r="X5143" s="52">
        <f>N5143+S5143</f>
        <v>680</v>
      </c>
      <c r="Y5143" s="52">
        <f>O5143+T5143</f>
        <v>0</v>
      </c>
      <c r="Z5143" s="52">
        <f>P5143+U5143</f>
        <v>0</v>
      </c>
      <c r="AA5143" s="52">
        <f>Q5143+V5143</f>
        <v>0</v>
      </c>
      <c r="AB5143" s="52">
        <f>R5143+W5143</f>
        <v>0</v>
      </c>
      <c r="AC5143" s="53">
        <f>ROUND(X5143+Y5143+Z5143+AA5143+AB5143,1)</f>
        <v>680</v>
      </c>
      <c r="AD5143" s="117"/>
    </row>
    <row r="5144" spans="1:30">
      <c r="A5144" s="99" t="s">
        <v>793</v>
      </c>
      <c r="B5144" s="93">
        <v>10</v>
      </c>
      <c r="C5144" s="21"/>
      <c r="D5144" s="12"/>
      <c r="E5144" s="12"/>
      <c r="F5144" s="12"/>
      <c r="G5144" s="12"/>
      <c r="H5144" s="12"/>
      <c r="I5144" s="13"/>
      <c r="J5144" s="13"/>
      <c r="K5144" s="13"/>
      <c r="L5144" s="13"/>
      <c r="M5144" s="13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5"/>
      <c r="AD5144" s="48"/>
    </row>
    <row r="5145" spans="1:30">
      <c r="A5145" s="99" t="s">
        <v>794</v>
      </c>
      <c r="B5145" s="93">
        <v>18</v>
      </c>
      <c r="C5145" s="21"/>
      <c r="D5145" s="12"/>
      <c r="E5145" s="12"/>
      <c r="F5145" s="12"/>
      <c r="G5145" s="12"/>
      <c r="H5145" s="12"/>
      <c r="I5145" s="13"/>
      <c r="J5145" s="13"/>
      <c r="K5145" s="13"/>
      <c r="L5145" s="13"/>
      <c r="M5145" s="13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5"/>
      <c r="AD5145" s="48"/>
    </row>
    <row r="5146" spans="1:30">
      <c r="A5146" s="99" t="s">
        <v>795</v>
      </c>
      <c r="B5146" s="93">
        <v>0</v>
      </c>
      <c r="C5146" s="21"/>
      <c r="D5146" s="12"/>
      <c r="E5146" s="12"/>
      <c r="F5146" s="12"/>
      <c r="G5146" s="12"/>
      <c r="H5146" s="12"/>
      <c r="I5146" s="13"/>
      <c r="J5146" s="13"/>
      <c r="K5146" s="13"/>
      <c r="L5146" s="13"/>
      <c r="M5146" s="13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5"/>
      <c r="AD5146" s="48"/>
    </row>
    <row r="5147" spans="1:30">
      <c r="A5147" s="99" t="s">
        <v>796</v>
      </c>
      <c r="B5147" s="93">
        <v>32</v>
      </c>
      <c r="C5147" s="21"/>
      <c r="D5147" s="12"/>
      <c r="E5147" s="12"/>
      <c r="F5147" s="12"/>
      <c r="G5147" s="12"/>
      <c r="H5147" s="12"/>
      <c r="I5147" s="13"/>
      <c r="J5147" s="13"/>
      <c r="K5147" s="13"/>
      <c r="L5147" s="13"/>
      <c r="M5147" s="13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5"/>
      <c r="AD5147" s="48"/>
    </row>
    <row r="5148" spans="1:30">
      <c r="A5148" s="99" t="s">
        <v>646</v>
      </c>
      <c r="B5148" s="93"/>
      <c r="C5148" s="21"/>
      <c r="D5148" s="12"/>
      <c r="E5148" s="12"/>
      <c r="F5148" s="12"/>
      <c r="G5148" s="12"/>
      <c r="H5148" s="12"/>
      <c r="I5148" s="13"/>
      <c r="J5148" s="13"/>
      <c r="K5148" s="13"/>
      <c r="L5148" s="13"/>
      <c r="M5148" s="13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5"/>
      <c r="AD5148" s="48" t="s">
        <v>1008</v>
      </c>
    </row>
    <row r="5149" spans="1:30">
      <c r="A5149" s="106" t="s">
        <v>0</v>
      </c>
      <c r="B5149" s="108" t="s">
        <v>419</v>
      </c>
      <c r="C5149" s="50" t="s">
        <v>241</v>
      </c>
      <c r="D5149" s="11">
        <v>65</v>
      </c>
      <c r="E5149" s="11">
        <v>0</v>
      </c>
      <c r="F5149" s="11">
        <v>0</v>
      </c>
      <c r="G5149" s="11">
        <v>0</v>
      </c>
      <c r="H5149" s="11">
        <v>0</v>
      </c>
      <c r="I5149" s="51">
        <v>10</v>
      </c>
      <c r="J5149" s="51">
        <v>50</v>
      </c>
      <c r="K5149" s="51">
        <v>0</v>
      </c>
      <c r="L5149" s="51">
        <v>0</v>
      </c>
      <c r="M5149" s="51">
        <v>50</v>
      </c>
      <c r="N5149" s="52">
        <f>D5149*$D$3</f>
        <v>130</v>
      </c>
      <c r="O5149" s="52">
        <f>E5149*$E$3</f>
        <v>0</v>
      </c>
      <c r="P5149" s="52">
        <f>F5149*$F$3</f>
        <v>0</v>
      </c>
      <c r="Q5149" s="52">
        <f>G5149*$G$3</f>
        <v>0</v>
      </c>
      <c r="R5149" s="52">
        <f>H5149*$H$3</f>
        <v>0</v>
      </c>
      <c r="S5149" s="52">
        <f>(N5149/100)*(I5149*$I$3)+(N5149/100)*(J5149*$J$3)+(N5149/100)*(M5149*$M$3)</f>
        <v>429</v>
      </c>
      <c r="T5149" s="52">
        <f>(O5149/100)*(K5149*$K$3)+(O5149/100)*(M5149*$M$3)</f>
        <v>0</v>
      </c>
      <c r="U5149" s="52">
        <f>(P5149/100)*(K5149*$K$3)+(P5149/100)*(L5149*$L$3)+(P5149/100)*(M5149*$M$3)</f>
        <v>0</v>
      </c>
      <c r="V5149" s="52">
        <f>(Q5149/100)*(L5149*$L$3)+(Q5149/100)*(M5149*$M$3)</f>
        <v>0</v>
      </c>
      <c r="W5149" s="52">
        <f>(R5149/100)*(K5149*$K$3)+(R5149/100)*(L5149*$L$3)+(R5149/100)*(M5149*$M$3)</f>
        <v>0</v>
      </c>
      <c r="X5149" s="52">
        <f>N5149+S5149</f>
        <v>559</v>
      </c>
      <c r="Y5149" s="52">
        <f>O5149+T5149</f>
        <v>0</v>
      </c>
      <c r="Z5149" s="52">
        <f>P5149+U5149</f>
        <v>0</v>
      </c>
      <c r="AA5149" s="52">
        <f>Q5149+V5149</f>
        <v>0</v>
      </c>
      <c r="AB5149" s="52">
        <f>R5149+W5149</f>
        <v>0</v>
      </c>
      <c r="AC5149" s="53">
        <f>ROUND(X5149+Y5149+Z5149+AA5149+AB5149,1)</f>
        <v>559</v>
      </c>
      <c r="AD5149" s="117" t="s">
        <v>327</v>
      </c>
    </row>
    <row r="5150" spans="1:30">
      <c r="A5150" s="99" t="s">
        <v>793</v>
      </c>
      <c r="B5150" s="91">
        <v>10</v>
      </c>
      <c r="C5150" s="21"/>
      <c r="D5150" s="12"/>
      <c r="E5150" s="12"/>
      <c r="F5150" s="12"/>
      <c r="G5150" s="12"/>
      <c r="H5150" s="12"/>
      <c r="I5150" s="13"/>
      <c r="J5150" s="13"/>
      <c r="K5150" s="13"/>
      <c r="L5150" s="13"/>
      <c r="M5150" s="13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5"/>
      <c r="AD5150" s="48"/>
    </row>
    <row r="5151" spans="1:30">
      <c r="A5151" s="99" t="s">
        <v>794</v>
      </c>
      <c r="B5151" s="91">
        <v>30</v>
      </c>
      <c r="C5151" s="21"/>
      <c r="D5151" s="12"/>
      <c r="E5151" s="12"/>
      <c r="F5151" s="12"/>
      <c r="G5151" s="12"/>
      <c r="H5151" s="12"/>
      <c r="I5151" s="13"/>
      <c r="J5151" s="13"/>
      <c r="K5151" s="13"/>
      <c r="L5151" s="13"/>
      <c r="M5151" s="13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5"/>
      <c r="AD5151" s="48"/>
    </row>
    <row r="5152" spans="1:30">
      <c r="A5152" s="99" t="s">
        <v>795</v>
      </c>
      <c r="B5152" s="91">
        <v>0</v>
      </c>
      <c r="C5152" s="21"/>
      <c r="D5152" s="12"/>
      <c r="E5152" s="12"/>
      <c r="F5152" s="12"/>
      <c r="G5152" s="12"/>
      <c r="H5152" s="12"/>
      <c r="I5152" s="13"/>
      <c r="J5152" s="13"/>
      <c r="K5152" s="13"/>
      <c r="L5152" s="13"/>
      <c r="M5152" s="13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5"/>
      <c r="AD5152" s="48"/>
    </row>
    <row r="5153" spans="1:30">
      <c r="A5153" s="99" t="s">
        <v>796</v>
      </c>
      <c r="B5153" s="91">
        <v>0</v>
      </c>
      <c r="C5153" s="21"/>
      <c r="D5153" s="12"/>
      <c r="E5153" s="12"/>
      <c r="F5153" s="12"/>
      <c r="G5153" s="12"/>
      <c r="H5153" s="12"/>
      <c r="I5153" s="13"/>
      <c r="J5153" s="13"/>
      <c r="K5153" s="13"/>
      <c r="L5153" s="13"/>
      <c r="M5153" s="13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5"/>
      <c r="AD5153" s="48"/>
    </row>
    <row r="5154" spans="1:30">
      <c r="A5154" s="99" t="s">
        <v>646</v>
      </c>
      <c r="B5154" s="91"/>
      <c r="C5154" s="21"/>
      <c r="D5154" s="12"/>
      <c r="E5154" s="12"/>
      <c r="F5154" s="12"/>
      <c r="G5154" s="12"/>
      <c r="H5154" s="12"/>
      <c r="I5154" s="13"/>
      <c r="J5154" s="13"/>
      <c r="K5154" s="13"/>
      <c r="L5154" s="13"/>
      <c r="M5154" s="13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5"/>
      <c r="AD5154" s="48" t="s">
        <v>1007</v>
      </c>
    </row>
    <row r="5155" spans="1:30">
      <c r="A5155" s="106" t="s">
        <v>0</v>
      </c>
      <c r="B5155" s="92" t="s">
        <v>348</v>
      </c>
      <c r="C5155" s="50" t="s">
        <v>242</v>
      </c>
      <c r="D5155" s="11">
        <v>90</v>
      </c>
      <c r="E5155" s="11">
        <v>0</v>
      </c>
      <c r="F5155" s="11">
        <v>0</v>
      </c>
      <c r="G5155" s="11">
        <v>0</v>
      </c>
      <c r="H5155" s="11">
        <v>0</v>
      </c>
      <c r="I5155" s="51">
        <v>10</v>
      </c>
      <c r="J5155" s="51">
        <v>30</v>
      </c>
      <c r="K5155" s="51">
        <v>50</v>
      </c>
      <c r="L5155" s="51">
        <v>0</v>
      </c>
      <c r="M5155" s="51">
        <v>0</v>
      </c>
      <c r="N5155" s="52">
        <f>D5155*$D$3</f>
        <v>180</v>
      </c>
      <c r="O5155" s="52">
        <f>E5155*$E$3</f>
        <v>0</v>
      </c>
      <c r="P5155" s="52">
        <f>F5155*$F$3</f>
        <v>0</v>
      </c>
      <c r="Q5155" s="52">
        <f>G5155*$G$3</f>
        <v>0</v>
      </c>
      <c r="R5155" s="52">
        <f>H5155*$H$3</f>
        <v>0</v>
      </c>
      <c r="S5155" s="52">
        <f>(N5155/100)*(I5155*$I$3)+(N5155/100)*(J5155*$J$3)+(N5155/100)*(K5155*$L$3)</f>
        <v>486</v>
      </c>
      <c r="T5155" s="52">
        <f>(O5155/100)*(K5155*$K$3)</f>
        <v>0</v>
      </c>
      <c r="U5155" s="52">
        <f>(P5155/100)*(K5155*$K$3)+(P5155/100)*(L5155*$L$3)</f>
        <v>0</v>
      </c>
      <c r="V5155" s="52">
        <f>(Q5155/100)*(L5155*$L$3)</f>
        <v>0</v>
      </c>
      <c r="W5155" s="52">
        <f>(R5155/100)*(K5155*$K$3)+(R5155/100)*(L5155*$L$3)</f>
        <v>0</v>
      </c>
      <c r="X5155" s="52">
        <f>N5155+S5155</f>
        <v>666</v>
      </c>
      <c r="Y5155" s="52">
        <f>O5155+T5155</f>
        <v>0</v>
      </c>
      <c r="Z5155" s="52">
        <f>P5155+U5155</f>
        <v>0</v>
      </c>
      <c r="AA5155" s="52">
        <f>Q5155+V5155</f>
        <v>0</v>
      </c>
      <c r="AB5155" s="52">
        <f>R5155+W5155</f>
        <v>0</v>
      </c>
      <c r="AC5155" s="53">
        <f>ROUND(X5155+Y5155+Z5155+AA5155+AB5155,1)</f>
        <v>666</v>
      </c>
      <c r="AD5155" s="117" t="s">
        <v>328</v>
      </c>
    </row>
    <row r="5156" spans="1:30">
      <c r="A5156" s="99" t="s">
        <v>793</v>
      </c>
      <c r="B5156" s="93">
        <v>10</v>
      </c>
      <c r="C5156" s="21"/>
      <c r="D5156" s="12"/>
      <c r="E5156" s="12"/>
      <c r="F5156" s="12"/>
      <c r="G5156" s="12"/>
      <c r="H5156" s="12"/>
      <c r="I5156" s="13"/>
      <c r="J5156" s="13"/>
      <c r="K5156" s="13"/>
      <c r="L5156" s="13"/>
      <c r="M5156" s="13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5"/>
      <c r="AD5156" s="48"/>
    </row>
    <row r="5157" spans="1:30">
      <c r="A5157" s="99" t="s">
        <v>794</v>
      </c>
      <c r="B5157" s="93">
        <v>18</v>
      </c>
      <c r="C5157" s="21"/>
      <c r="D5157" s="12"/>
      <c r="E5157" s="12"/>
      <c r="F5157" s="12"/>
      <c r="G5157" s="12"/>
      <c r="H5157" s="12"/>
      <c r="I5157" s="13"/>
      <c r="J5157" s="13"/>
      <c r="K5157" s="13"/>
      <c r="L5157" s="13"/>
      <c r="M5157" s="13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5"/>
      <c r="AD5157" s="48"/>
    </row>
    <row r="5158" spans="1:30">
      <c r="A5158" s="99" t="s">
        <v>795</v>
      </c>
      <c r="B5158" s="93">
        <v>32</v>
      </c>
      <c r="C5158" s="21"/>
      <c r="D5158" s="12"/>
      <c r="E5158" s="12"/>
      <c r="F5158" s="12"/>
      <c r="G5158" s="12"/>
      <c r="H5158" s="12"/>
      <c r="I5158" s="13"/>
      <c r="J5158" s="13"/>
      <c r="K5158" s="13"/>
      <c r="L5158" s="13"/>
      <c r="M5158" s="13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5"/>
      <c r="AD5158" s="48"/>
    </row>
    <row r="5159" spans="1:30">
      <c r="A5159" s="99" t="s">
        <v>796</v>
      </c>
      <c r="B5159" s="93">
        <v>0</v>
      </c>
      <c r="C5159" s="21"/>
      <c r="D5159" s="12"/>
      <c r="E5159" s="12"/>
      <c r="F5159" s="12"/>
      <c r="G5159" s="12"/>
      <c r="H5159" s="12"/>
      <c r="I5159" s="13"/>
      <c r="J5159" s="13"/>
      <c r="K5159" s="13"/>
      <c r="L5159" s="13"/>
      <c r="M5159" s="13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5"/>
      <c r="AD5159" s="48"/>
    </row>
    <row r="5160" spans="1:30">
      <c r="A5160" s="99" t="s">
        <v>646</v>
      </c>
      <c r="B5160" s="93"/>
      <c r="C5160" s="21"/>
      <c r="D5160" s="12"/>
      <c r="E5160" s="12"/>
      <c r="F5160" s="12"/>
      <c r="G5160" s="12"/>
      <c r="H5160" s="12"/>
      <c r="I5160" s="13"/>
      <c r="J5160" s="13"/>
      <c r="K5160" s="13"/>
      <c r="L5160" s="13"/>
      <c r="M5160" s="13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5"/>
      <c r="AD5160" s="48" t="s">
        <v>1008</v>
      </c>
    </row>
    <row r="5161" spans="1:30">
      <c r="A5161" s="106" t="s">
        <v>0</v>
      </c>
      <c r="B5161" s="108" t="s">
        <v>663</v>
      </c>
      <c r="C5161" s="50" t="s">
        <v>242</v>
      </c>
      <c r="D5161" s="11">
        <v>68</v>
      </c>
      <c r="E5161" s="11">
        <v>0</v>
      </c>
      <c r="F5161" s="11">
        <v>0</v>
      </c>
      <c r="G5161" s="11">
        <v>0</v>
      </c>
      <c r="H5161" s="11">
        <v>0</v>
      </c>
      <c r="I5161" s="51">
        <v>10</v>
      </c>
      <c r="J5161" s="51">
        <v>50</v>
      </c>
      <c r="K5161" s="51">
        <v>40</v>
      </c>
      <c r="L5161" s="51">
        <v>0</v>
      </c>
      <c r="M5161" s="51">
        <v>0</v>
      </c>
      <c r="N5161" s="52">
        <f>D5161*$D$3</f>
        <v>136</v>
      </c>
      <c r="O5161" s="52">
        <f>E5161*$E$3</f>
        <v>0</v>
      </c>
      <c r="P5161" s="52">
        <f>F5161*$F$3</f>
        <v>0</v>
      </c>
      <c r="Q5161" s="52">
        <f>G5161*$G$3</f>
        <v>0</v>
      </c>
      <c r="R5161" s="52">
        <f>H5161*$H$3</f>
        <v>0</v>
      </c>
      <c r="S5161" s="52">
        <f>(N5161/100)*(I5161*$I$3)+(N5161/100)*(J5161*$J$3)+(N5161/100)*(K5161*$L$3)</f>
        <v>408.00000000000006</v>
      </c>
      <c r="T5161" s="52">
        <f>(O5161/100)*(K5161*$K$3)</f>
        <v>0</v>
      </c>
      <c r="U5161" s="52">
        <f>(P5161/100)*(K5161*$K$3)+(P5161/100)*(L5161*$L$3)</f>
        <v>0</v>
      </c>
      <c r="V5161" s="52">
        <f>(Q5161/100)*(L5161*$L$3)</f>
        <v>0</v>
      </c>
      <c r="W5161" s="52">
        <f>(R5161/100)*(K5161*$K$3)+(R5161/100)*(L5161*$L$3)</f>
        <v>0</v>
      </c>
      <c r="X5161" s="52">
        <f>N5161+S5161</f>
        <v>544</v>
      </c>
      <c r="Y5161" s="52">
        <f>O5161+T5161</f>
        <v>0</v>
      </c>
      <c r="Z5161" s="52">
        <f>P5161+U5161</f>
        <v>0</v>
      </c>
      <c r="AA5161" s="52">
        <f>Q5161+V5161</f>
        <v>0</v>
      </c>
      <c r="AB5161" s="52">
        <f>R5161+W5161</f>
        <v>0</v>
      </c>
      <c r="AC5161" s="53">
        <f>ROUND(X5161+Y5161+Z5161+AA5161+AB5161,1)</f>
        <v>544</v>
      </c>
      <c r="AD5161" s="117" t="s">
        <v>328</v>
      </c>
    </row>
    <row r="5162" spans="1:30">
      <c r="A5162" s="99" t="s">
        <v>793</v>
      </c>
      <c r="B5162" s="91">
        <v>10</v>
      </c>
      <c r="C5162" s="21"/>
      <c r="D5162" s="12"/>
      <c r="E5162" s="12"/>
      <c r="F5162" s="12"/>
      <c r="G5162" s="12"/>
      <c r="H5162" s="12"/>
      <c r="I5162" s="13"/>
      <c r="J5162" s="13"/>
      <c r="K5162" s="13"/>
      <c r="L5162" s="13"/>
      <c r="M5162" s="13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5"/>
      <c r="AD5162" s="48"/>
    </row>
    <row r="5163" spans="1:30">
      <c r="A5163" s="99" t="s">
        <v>794</v>
      </c>
      <c r="B5163" s="91">
        <v>15</v>
      </c>
      <c r="C5163" s="21"/>
      <c r="D5163" s="12"/>
      <c r="E5163" s="12"/>
      <c r="F5163" s="12"/>
      <c r="G5163" s="12"/>
      <c r="H5163" s="12"/>
      <c r="I5163" s="13"/>
      <c r="J5163" s="13"/>
      <c r="K5163" s="13"/>
      <c r="L5163" s="13"/>
      <c r="M5163" s="13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5"/>
      <c r="AD5163" s="48"/>
    </row>
    <row r="5164" spans="1:30">
      <c r="A5164" s="99" t="s">
        <v>795</v>
      </c>
      <c r="B5164" s="91">
        <v>25</v>
      </c>
      <c r="C5164" s="21"/>
      <c r="D5164" s="12"/>
      <c r="E5164" s="12"/>
      <c r="F5164" s="12"/>
      <c r="G5164" s="12"/>
      <c r="H5164" s="12"/>
      <c r="I5164" s="13"/>
      <c r="J5164" s="13"/>
      <c r="K5164" s="13"/>
      <c r="L5164" s="13"/>
      <c r="M5164" s="13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5"/>
      <c r="AD5164" s="48"/>
    </row>
    <row r="5165" spans="1:30">
      <c r="A5165" s="99" t="s">
        <v>796</v>
      </c>
      <c r="B5165" s="91">
        <v>0</v>
      </c>
      <c r="C5165" s="21"/>
      <c r="D5165" s="12"/>
      <c r="E5165" s="12"/>
      <c r="F5165" s="12"/>
      <c r="G5165" s="12"/>
      <c r="H5165" s="12"/>
      <c r="I5165" s="13"/>
      <c r="J5165" s="13"/>
      <c r="K5165" s="13"/>
      <c r="L5165" s="13"/>
      <c r="M5165" s="13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5"/>
      <c r="AD5165" s="48"/>
    </row>
    <row r="5166" spans="1:30">
      <c r="A5166" s="99" t="s">
        <v>646</v>
      </c>
      <c r="B5166" s="91"/>
      <c r="C5166" s="21"/>
      <c r="D5166" s="12"/>
      <c r="E5166" s="12"/>
      <c r="F5166" s="12"/>
      <c r="G5166" s="12"/>
      <c r="H5166" s="12"/>
      <c r="I5166" s="13"/>
      <c r="J5166" s="13"/>
      <c r="K5166" s="13"/>
      <c r="L5166" s="13"/>
      <c r="M5166" s="13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5"/>
      <c r="AD5166" s="48" t="s">
        <v>1007</v>
      </c>
    </row>
    <row r="5167" spans="1:30">
      <c r="A5167" s="107"/>
      <c r="B5167" s="152" t="s">
        <v>219</v>
      </c>
      <c r="C5167" s="152"/>
      <c r="D5167" s="152"/>
      <c r="E5167" s="152"/>
      <c r="F5167" s="152"/>
      <c r="G5167" s="152"/>
      <c r="H5167" s="152"/>
      <c r="I5167" s="152"/>
      <c r="J5167" s="152"/>
      <c r="K5167" s="152"/>
      <c r="L5167" s="152"/>
      <c r="M5167" s="152"/>
      <c r="N5167" s="152"/>
      <c r="O5167" s="152"/>
      <c r="P5167" s="152"/>
      <c r="Q5167" s="152"/>
      <c r="R5167" s="152"/>
      <c r="S5167" s="152"/>
      <c r="T5167" s="152"/>
      <c r="U5167" s="152"/>
      <c r="V5167" s="152"/>
      <c r="W5167" s="152"/>
      <c r="X5167" s="152"/>
      <c r="Y5167" s="152"/>
      <c r="Z5167" s="152"/>
      <c r="AA5167" s="152"/>
      <c r="AB5167" s="152"/>
      <c r="AC5167" s="18">
        <v>600</v>
      </c>
      <c r="AD5167" s="18"/>
    </row>
    <row r="5168" spans="1:30">
      <c r="A5168" s="105" t="s">
        <v>0</v>
      </c>
      <c r="B5168" s="108" t="s">
        <v>217</v>
      </c>
      <c r="C5168" s="21" t="s">
        <v>241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80</v>
      </c>
      <c r="J5168" s="13">
        <v>20</v>
      </c>
      <c r="K5168" s="13">
        <v>0</v>
      </c>
      <c r="L5168" s="13">
        <v>0</v>
      </c>
      <c r="M5168" s="13">
        <v>0</v>
      </c>
      <c r="N5168" s="14">
        <f>D5168*$D$3</f>
        <v>204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612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816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816</v>
      </c>
      <c r="AD5168" s="48"/>
    </row>
    <row r="5169" spans="1:30">
      <c r="A5169" s="99" t="s">
        <v>793</v>
      </c>
      <c r="B5169" s="91">
        <v>32</v>
      </c>
      <c r="C5169" s="21"/>
      <c r="D5169" s="12"/>
      <c r="E5169" s="12"/>
      <c r="F5169" s="12"/>
      <c r="G5169" s="12"/>
      <c r="H5169" s="12"/>
      <c r="I5169" s="13"/>
      <c r="J5169" s="13"/>
      <c r="K5169" s="13"/>
      <c r="L5169" s="13"/>
      <c r="M5169" s="13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5"/>
      <c r="AD5169" s="48"/>
    </row>
    <row r="5170" spans="1:30">
      <c r="A5170" s="99" t="s">
        <v>794</v>
      </c>
      <c r="B5170" s="91">
        <v>20</v>
      </c>
      <c r="C5170" s="21"/>
      <c r="D5170" s="12"/>
      <c r="E5170" s="12"/>
      <c r="F5170" s="12"/>
      <c r="G5170" s="12"/>
      <c r="H5170" s="12"/>
      <c r="I5170" s="13"/>
      <c r="J5170" s="13"/>
      <c r="K5170" s="13"/>
      <c r="L5170" s="13"/>
      <c r="M5170" s="13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5"/>
      <c r="AD5170" s="48"/>
    </row>
    <row r="5171" spans="1:30">
      <c r="A5171" s="99" t="s">
        <v>795</v>
      </c>
      <c r="B5171" s="91">
        <v>0</v>
      </c>
      <c r="C5171" s="21"/>
      <c r="D5171" s="12"/>
      <c r="E5171" s="12"/>
      <c r="F5171" s="12"/>
      <c r="G5171" s="12"/>
      <c r="H5171" s="12"/>
      <c r="I5171" s="13"/>
      <c r="J5171" s="13"/>
      <c r="K5171" s="13"/>
      <c r="L5171" s="13"/>
      <c r="M5171" s="13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5"/>
      <c r="AD5171" s="48"/>
    </row>
    <row r="5172" spans="1:30">
      <c r="A5172" s="99" t="s">
        <v>796</v>
      </c>
      <c r="B5172" s="91">
        <v>0</v>
      </c>
      <c r="C5172" s="21"/>
      <c r="D5172" s="12"/>
      <c r="E5172" s="12"/>
      <c r="F5172" s="12"/>
      <c r="G5172" s="12"/>
      <c r="H5172" s="12"/>
      <c r="I5172" s="13"/>
      <c r="J5172" s="13"/>
      <c r="K5172" s="13"/>
      <c r="L5172" s="13"/>
      <c r="M5172" s="13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5"/>
      <c r="AD5172" s="48"/>
    </row>
    <row r="5173" spans="1:30">
      <c r="A5173" s="99" t="s">
        <v>646</v>
      </c>
      <c r="B5173" s="91"/>
      <c r="C5173" s="21"/>
      <c r="D5173" s="12"/>
      <c r="E5173" s="12"/>
      <c r="F5173" s="12"/>
      <c r="G5173" s="12"/>
      <c r="H5173" s="12"/>
      <c r="I5173" s="13"/>
      <c r="J5173" s="13"/>
      <c r="K5173" s="13"/>
      <c r="L5173" s="13"/>
      <c r="M5173" s="13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5"/>
      <c r="AD5173" s="48"/>
    </row>
    <row r="5174" spans="1:30">
      <c r="A5174" s="106" t="s">
        <v>0</v>
      </c>
      <c r="B5174" s="92" t="s">
        <v>218</v>
      </c>
      <c r="C5174" s="50" t="s">
        <v>241</v>
      </c>
      <c r="D5174" s="11">
        <v>95</v>
      </c>
      <c r="E5174" s="11">
        <v>0</v>
      </c>
      <c r="F5174" s="11">
        <v>0</v>
      </c>
      <c r="G5174" s="11">
        <v>0</v>
      </c>
      <c r="H5174" s="11">
        <v>0</v>
      </c>
      <c r="I5174" s="51">
        <v>40</v>
      </c>
      <c r="J5174" s="51">
        <v>70</v>
      </c>
      <c r="K5174" s="51">
        <v>0</v>
      </c>
      <c r="L5174" s="51">
        <v>0</v>
      </c>
      <c r="M5174" s="51">
        <v>0</v>
      </c>
      <c r="N5174" s="52">
        <f>D5174*$D$3</f>
        <v>190</v>
      </c>
      <c r="O5174" s="52">
        <f>E5174*$E$3</f>
        <v>0</v>
      </c>
      <c r="P5174" s="52">
        <f>F5174*$F$3</f>
        <v>0</v>
      </c>
      <c r="Q5174" s="52">
        <f>G5174*$G$3</f>
        <v>0</v>
      </c>
      <c r="R5174" s="52">
        <f>H5174*$H$3</f>
        <v>0</v>
      </c>
      <c r="S5174" s="52">
        <f>(N5174/100)*(I5174*$I$3)+(N5174/100)*(J5174*$J$3)</f>
        <v>627</v>
      </c>
      <c r="T5174" s="52">
        <f>(O5174/100)*(K5174*$K$3)</f>
        <v>0</v>
      </c>
      <c r="U5174" s="52">
        <f>(P5174/100)*(K5174*$K$3)+(P5174/100)*(L5174*$L$3)</f>
        <v>0</v>
      </c>
      <c r="V5174" s="52">
        <f>(Q5174/100)*(L5174*$L$3)</f>
        <v>0</v>
      </c>
      <c r="W5174" s="52">
        <f>(R5174/100)*(K5174*$K$3)+(R5174/100)*(L5174*$L$3)</f>
        <v>0</v>
      </c>
      <c r="X5174" s="52">
        <f>N5174+S5174</f>
        <v>817</v>
      </c>
      <c r="Y5174" s="52">
        <f>O5174+T5174</f>
        <v>0</v>
      </c>
      <c r="Z5174" s="52">
        <f>P5174+U5174</f>
        <v>0</v>
      </c>
      <c r="AA5174" s="52">
        <f>Q5174+V5174</f>
        <v>0</v>
      </c>
      <c r="AB5174" s="52">
        <f>R5174+W5174</f>
        <v>0</v>
      </c>
      <c r="AC5174" s="53">
        <f>ROUND(X5174+Y5174+Z5174+AA5174+AB5174,1)</f>
        <v>817</v>
      </c>
      <c r="AD5174" s="117"/>
    </row>
    <row r="5175" spans="1:30">
      <c r="A5175" s="99" t="s">
        <v>793</v>
      </c>
      <c r="B5175" s="93">
        <v>20</v>
      </c>
      <c r="C5175" s="21"/>
      <c r="D5175" s="12"/>
      <c r="E5175" s="12"/>
      <c r="F5175" s="12"/>
      <c r="G5175" s="12"/>
      <c r="H5175" s="12"/>
      <c r="I5175" s="13"/>
      <c r="J5175" s="13"/>
      <c r="K5175" s="13"/>
      <c r="L5175" s="13"/>
      <c r="M5175" s="13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5"/>
      <c r="AD5175" s="48"/>
    </row>
    <row r="5176" spans="1:30">
      <c r="A5176" s="99" t="s">
        <v>794</v>
      </c>
      <c r="B5176" s="93">
        <v>20</v>
      </c>
      <c r="C5176" s="21"/>
      <c r="D5176" s="12"/>
      <c r="E5176" s="12"/>
      <c r="F5176" s="12"/>
      <c r="G5176" s="12"/>
      <c r="H5176" s="12"/>
      <c r="I5176" s="13"/>
      <c r="J5176" s="13"/>
      <c r="K5176" s="13"/>
      <c r="L5176" s="13"/>
      <c r="M5176" s="13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5"/>
      <c r="AD5176" s="48"/>
    </row>
    <row r="5177" spans="1:30">
      <c r="A5177" s="99" t="s">
        <v>795</v>
      </c>
      <c r="B5177" s="93">
        <v>0</v>
      </c>
      <c r="C5177" s="21"/>
      <c r="D5177" s="12"/>
      <c r="E5177" s="12"/>
      <c r="F5177" s="12"/>
      <c r="G5177" s="12"/>
      <c r="H5177" s="12"/>
      <c r="I5177" s="13"/>
      <c r="J5177" s="13"/>
      <c r="K5177" s="13"/>
      <c r="L5177" s="13"/>
      <c r="M5177" s="13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5"/>
      <c r="AD5177" s="48"/>
    </row>
    <row r="5178" spans="1:30">
      <c r="A5178" s="99" t="s">
        <v>796</v>
      </c>
      <c r="B5178" s="93">
        <v>0</v>
      </c>
      <c r="C5178" s="21"/>
      <c r="D5178" s="12"/>
      <c r="E5178" s="12"/>
      <c r="F5178" s="12"/>
      <c r="G5178" s="12"/>
      <c r="H5178" s="12"/>
      <c r="I5178" s="13"/>
      <c r="J5178" s="13"/>
      <c r="K5178" s="13"/>
      <c r="L5178" s="13"/>
      <c r="M5178" s="13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5"/>
      <c r="AD5178" s="48"/>
    </row>
    <row r="5179" spans="1:30">
      <c r="A5179" s="99" t="s">
        <v>646</v>
      </c>
      <c r="B5179" s="93"/>
      <c r="C5179" s="21"/>
      <c r="D5179" s="12"/>
      <c r="E5179" s="12"/>
      <c r="F5179" s="12"/>
      <c r="G5179" s="12"/>
      <c r="H5179" s="12"/>
      <c r="I5179" s="13"/>
      <c r="J5179" s="13"/>
      <c r="K5179" s="13"/>
      <c r="L5179" s="13"/>
      <c r="M5179" s="13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5"/>
      <c r="AD5179" s="48"/>
    </row>
    <row r="5180" spans="1:30">
      <c r="A5180" s="106" t="s">
        <v>0</v>
      </c>
      <c r="B5180" s="108" t="s">
        <v>220</v>
      </c>
      <c r="C5180" s="50" t="s">
        <v>241</v>
      </c>
      <c r="D5180" s="11">
        <v>110</v>
      </c>
      <c r="E5180" s="11">
        <v>0</v>
      </c>
      <c r="F5180" s="11">
        <v>0</v>
      </c>
      <c r="G5180" s="11">
        <v>0</v>
      </c>
      <c r="H5180" s="11">
        <v>0</v>
      </c>
      <c r="I5180" s="51">
        <v>80</v>
      </c>
      <c r="J5180" s="51">
        <v>10</v>
      </c>
      <c r="K5180" s="51">
        <v>0</v>
      </c>
      <c r="L5180" s="51">
        <v>0</v>
      </c>
      <c r="M5180" s="51">
        <v>0</v>
      </c>
      <c r="N5180" s="52">
        <f>D5180*$D$3</f>
        <v>220</v>
      </c>
      <c r="O5180" s="52">
        <f>E5180*$E$3</f>
        <v>0</v>
      </c>
      <c r="P5180" s="52">
        <f>F5180*$F$3</f>
        <v>0</v>
      </c>
      <c r="Q5180" s="52">
        <f>G5180*$G$3</f>
        <v>0</v>
      </c>
      <c r="R5180" s="52">
        <f>H5180*$H$3</f>
        <v>0</v>
      </c>
      <c r="S5180" s="52">
        <f>(N5180/100)*(I5180*$I$3)+(N5180/100)*(J5180*$J$3)</f>
        <v>594</v>
      </c>
      <c r="T5180" s="52">
        <f>(O5180/100)*(K5180*$K$3)</f>
        <v>0</v>
      </c>
      <c r="U5180" s="52">
        <f>(P5180/100)*(K5180*$K$3)+(P5180/100)*(L5180*$L$3)</f>
        <v>0</v>
      </c>
      <c r="V5180" s="52">
        <f>(Q5180/100)*(L5180*$L$3)</f>
        <v>0</v>
      </c>
      <c r="W5180" s="52">
        <f>(R5180/100)*(K5180*$K$3)+(R5180/100)*(L5180*$L$3)</f>
        <v>0</v>
      </c>
      <c r="X5180" s="52">
        <f>N5180+S5180</f>
        <v>814</v>
      </c>
      <c r="Y5180" s="52">
        <f>O5180+T5180</f>
        <v>0</v>
      </c>
      <c r="Z5180" s="52">
        <f>P5180+U5180</f>
        <v>0</v>
      </c>
      <c r="AA5180" s="52">
        <f>Q5180+V5180</f>
        <v>0</v>
      </c>
      <c r="AB5180" s="52">
        <f>R5180+W5180</f>
        <v>0</v>
      </c>
      <c r="AC5180" s="53">
        <f>ROUND(X5180+Y5180+Z5180+AA5180+AB5180,1)</f>
        <v>814</v>
      </c>
      <c r="AD5180" s="117"/>
    </row>
    <row r="5181" spans="1:30">
      <c r="A5181" s="99" t="s">
        <v>793</v>
      </c>
      <c r="B5181" s="91">
        <v>50</v>
      </c>
      <c r="C5181" s="21"/>
      <c r="D5181" s="12"/>
      <c r="E5181" s="12"/>
      <c r="F5181" s="12"/>
      <c r="G5181" s="12"/>
      <c r="H5181" s="12"/>
      <c r="I5181" s="13"/>
      <c r="J5181" s="13"/>
      <c r="K5181" s="13"/>
      <c r="L5181" s="13"/>
      <c r="M5181" s="13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5"/>
      <c r="AD5181" s="48"/>
    </row>
    <row r="5182" spans="1:30">
      <c r="A5182" s="99" t="s">
        <v>794</v>
      </c>
      <c r="B5182" s="91">
        <v>20</v>
      </c>
      <c r="C5182" s="21"/>
      <c r="D5182" s="12"/>
      <c r="E5182" s="12"/>
      <c r="F5182" s="12"/>
      <c r="G5182" s="12"/>
      <c r="H5182" s="12"/>
      <c r="I5182" s="13"/>
      <c r="J5182" s="13"/>
      <c r="K5182" s="13"/>
      <c r="L5182" s="13"/>
      <c r="M5182" s="13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5"/>
      <c r="AD5182" s="48"/>
    </row>
    <row r="5183" spans="1:30">
      <c r="A5183" s="99" t="s">
        <v>795</v>
      </c>
      <c r="B5183" s="91">
        <v>0</v>
      </c>
      <c r="C5183" s="21"/>
      <c r="D5183" s="12"/>
      <c r="E5183" s="12"/>
      <c r="F5183" s="12"/>
      <c r="G5183" s="12"/>
      <c r="H5183" s="12"/>
      <c r="I5183" s="13"/>
      <c r="J5183" s="13"/>
      <c r="K5183" s="13"/>
      <c r="L5183" s="13"/>
      <c r="M5183" s="13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5"/>
      <c r="AD5183" s="48"/>
    </row>
    <row r="5184" spans="1:30">
      <c r="A5184" s="99" t="s">
        <v>796</v>
      </c>
      <c r="B5184" s="91">
        <v>0</v>
      </c>
      <c r="C5184" s="21"/>
      <c r="D5184" s="12"/>
      <c r="E5184" s="12"/>
      <c r="F5184" s="12"/>
      <c r="G5184" s="12"/>
      <c r="H5184" s="12"/>
      <c r="I5184" s="13"/>
      <c r="J5184" s="13"/>
      <c r="K5184" s="13"/>
      <c r="L5184" s="13"/>
      <c r="M5184" s="13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5"/>
      <c r="AD5184" s="48"/>
    </row>
    <row r="5185" spans="1:30">
      <c r="A5185" s="99" t="s">
        <v>646</v>
      </c>
      <c r="B5185" s="91"/>
      <c r="C5185" s="21"/>
      <c r="D5185" s="12"/>
      <c r="E5185" s="12"/>
      <c r="F5185" s="12"/>
      <c r="G5185" s="12"/>
      <c r="H5185" s="12"/>
      <c r="I5185" s="13"/>
      <c r="J5185" s="13"/>
      <c r="K5185" s="13"/>
      <c r="L5185" s="13"/>
      <c r="M5185" s="13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5"/>
      <c r="AD5185" s="48"/>
    </row>
    <row r="5186" spans="1:30">
      <c r="A5186" s="107"/>
      <c r="B5186" s="152" t="s">
        <v>221</v>
      </c>
      <c r="C5186" s="152"/>
      <c r="D5186" s="152"/>
      <c r="E5186" s="152"/>
      <c r="F5186" s="152"/>
      <c r="G5186" s="152"/>
      <c r="H5186" s="152"/>
      <c r="I5186" s="152"/>
      <c r="J5186" s="152"/>
      <c r="K5186" s="152"/>
      <c r="L5186" s="152"/>
      <c r="M5186" s="152"/>
      <c r="N5186" s="152"/>
      <c r="O5186" s="152"/>
      <c r="P5186" s="152"/>
      <c r="Q5186" s="152"/>
      <c r="R5186" s="152"/>
      <c r="S5186" s="152"/>
      <c r="T5186" s="152"/>
      <c r="U5186" s="152"/>
      <c r="V5186" s="152"/>
      <c r="W5186" s="152"/>
      <c r="X5186" s="152"/>
      <c r="Y5186" s="152"/>
      <c r="Z5186" s="152"/>
      <c r="AA5186" s="152"/>
      <c r="AB5186" s="152"/>
      <c r="AC5186" s="18">
        <v>600</v>
      </c>
      <c r="AD5186" s="18"/>
    </row>
    <row r="5187" spans="1:30">
      <c r="A5187" s="106" t="s">
        <v>0</v>
      </c>
      <c r="B5187" s="87" t="s">
        <v>349</v>
      </c>
      <c r="C5187" s="21" t="s">
        <v>243</v>
      </c>
      <c r="D5187" s="12">
        <v>104</v>
      </c>
      <c r="E5187" s="12">
        <v>0</v>
      </c>
      <c r="F5187" s="12">
        <v>0</v>
      </c>
      <c r="G5187" s="12">
        <v>0</v>
      </c>
      <c r="H5187" s="12">
        <v>0</v>
      </c>
      <c r="I5187" s="13">
        <v>60</v>
      </c>
      <c r="J5187" s="13">
        <v>35</v>
      </c>
      <c r="K5187" s="13">
        <v>0</v>
      </c>
      <c r="L5187" s="13">
        <v>0</v>
      </c>
      <c r="M5187" s="13">
        <v>0</v>
      </c>
      <c r="N5187" s="14">
        <f>D5187*$D$3</f>
        <v>208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592.80000000000007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800.80000000000007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800.8</v>
      </c>
      <c r="AD5187" s="48"/>
    </row>
    <row r="5188" spans="1:30">
      <c r="A5188" s="99" t="s">
        <v>793</v>
      </c>
      <c r="B5188" s="87">
        <v>10</v>
      </c>
      <c r="C5188" s="21"/>
      <c r="D5188" s="12"/>
      <c r="E5188" s="12"/>
      <c r="F5188" s="12"/>
      <c r="G5188" s="12"/>
      <c r="H5188" s="12"/>
      <c r="I5188" s="13"/>
      <c r="J5188" s="13"/>
      <c r="K5188" s="13"/>
      <c r="L5188" s="13"/>
      <c r="M5188" s="13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5"/>
      <c r="AD5188" s="48"/>
    </row>
    <row r="5189" spans="1:30">
      <c r="A5189" s="99" t="s">
        <v>794</v>
      </c>
      <c r="B5189" s="87">
        <v>8</v>
      </c>
      <c r="C5189" s="21"/>
      <c r="D5189" s="12"/>
      <c r="E5189" s="12"/>
      <c r="F5189" s="12"/>
      <c r="G5189" s="12"/>
      <c r="H5189" s="12"/>
      <c r="I5189" s="13"/>
      <c r="J5189" s="13"/>
      <c r="K5189" s="13"/>
      <c r="L5189" s="13"/>
      <c r="M5189" s="13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5"/>
      <c r="AD5189" s="48"/>
    </row>
    <row r="5190" spans="1:30">
      <c r="A5190" s="99" t="s">
        <v>795</v>
      </c>
      <c r="B5190" s="87">
        <v>0</v>
      </c>
      <c r="C5190" s="21"/>
      <c r="D5190" s="12"/>
      <c r="E5190" s="12"/>
      <c r="F5190" s="12"/>
      <c r="G5190" s="12"/>
      <c r="H5190" s="12"/>
      <c r="I5190" s="13"/>
      <c r="J5190" s="13"/>
      <c r="K5190" s="13"/>
      <c r="L5190" s="13"/>
      <c r="M5190" s="13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5"/>
      <c r="AD5190" s="48"/>
    </row>
    <row r="5191" spans="1:30">
      <c r="A5191" s="99" t="s">
        <v>796</v>
      </c>
      <c r="B5191" s="87">
        <v>0</v>
      </c>
      <c r="C5191" s="21"/>
      <c r="D5191" s="12"/>
      <c r="E5191" s="12"/>
      <c r="F5191" s="12"/>
      <c r="G5191" s="12"/>
      <c r="H5191" s="12"/>
      <c r="I5191" s="13"/>
      <c r="J5191" s="13"/>
      <c r="K5191" s="13"/>
      <c r="L5191" s="13"/>
      <c r="M5191" s="13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5"/>
      <c r="AD5191" s="48"/>
    </row>
    <row r="5192" spans="1:30">
      <c r="A5192" s="99" t="s">
        <v>646</v>
      </c>
      <c r="B5192" s="87"/>
      <c r="C5192" s="21"/>
      <c r="D5192" s="12"/>
      <c r="E5192" s="12"/>
      <c r="F5192" s="12"/>
      <c r="G5192" s="12"/>
      <c r="H5192" s="12"/>
      <c r="I5192" s="13"/>
      <c r="J5192" s="13"/>
      <c r="K5192" s="13"/>
      <c r="L5192" s="13"/>
      <c r="M5192" s="13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5"/>
      <c r="AD5192" s="48"/>
    </row>
    <row r="5193" spans="1:30">
      <c r="A5193" s="106" t="s">
        <v>0</v>
      </c>
      <c r="B5193" s="116" t="s">
        <v>350</v>
      </c>
      <c r="C5193" s="50" t="s">
        <v>243</v>
      </c>
      <c r="D5193" s="11">
        <v>106</v>
      </c>
      <c r="E5193" s="11">
        <v>0</v>
      </c>
      <c r="F5193" s="11">
        <v>0</v>
      </c>
      <c r="G5193" s="11">
        <v>0</v>
      </c>
      <c r="H5193" s="11">
        <v>0</v>
      </c>
      <c r="I5193" s="51">
        <v>60</v>
      </c>
      <c r="J5193" s="51">
        <v>35</v>
      </c>
      <c r="K5193" s="51">
        <v>0</v>
      </c>
      <c r="L5193" s="51">
        <v>0</v>
      </c>
      <c r="M5193" s="51">
        <v>0</v>
      </c>
      <c r="N5193" s="52">
        <f>D5193*$D$3</f>
        <v>212</v>
      </c>
      <c r="O5193" s="52">
        <f>E5193*$E$3</f>
        <v>0</v>
      </c>
      <c r="P5193" s="52">
        <f>F5193*$F$3</f>
        <v>0</v>
      </c>
      <c r="Q5193" s="52">
        <f>G5193*$G$3</f>
        <v>0</v>
      </c>
      <c r="R5193" s="52">
        <f>H5193*$H$3</f>
        <v>0</v>
      </c>
      <c r="S5193" s="52">
        <f>(N5193/100)*(I5193*$I$3)+(N5193/100)*(J5193*$J$3)</f>
        <v>604.20000000000005</v>
      </c>
      <c r="T5193" s="52">
        <f>(O5193/100)*(K5193*$K$3)</f>
        <v>0</v>
      </c>
      <c r="U5193" s="52">
        <f>(P5193/100)*(K5193*$K$3)+(P5193/100)*(L5193*$L$3)</f>
        <v>0</v>
      </c>
      <c r="V5193" s="52">
        <f>(Q5193/100)*(L5193*$L$3)</f>
        <v>0</v>
      </c>
      <c r="W5193" s="52">
        <f>(R5193/100)*(K5193*$K$3)+(R5193/100)*(L5193*$L$3)</f>
        <v>0</v>
      </c>
      <c r="X5193" s="52">
        <f>N5193+S5193</f>
        <v>816.2</v>
      </c>
      <c r="Y5193" s="52">
        <f>O5193+T5193</f>
        <v>0</v>
      </c>
      <c r="Z5193" s="52">
        <f>P5193+U5193</f>
        <v>0</v>
      </c>
      <c r="AA5193" s="52">
        <f>Q5193+V5193</f>
        <v>0</v>
      </c>
      <c r="AB5193" s="52">
        <f>R5193+W5193</f>
        <v>0</v>
      </c>
      <c r="AC5193" s="53">
        <f>ROUND(X5193+Y5193+Z5193+AA5193+AB5193,1)</f>
        <v>816.2</v>
      </c>
      <c r="AD5193" s="117"/>
    </row>
    <row r="5194" spans="1:30">
      <c r="A5194" s="99" t="s">
        <v>793</v>
      </c>
      <c r="B5194" s="87">
        <v>16</v>
      </c>
      <c r="C5194" s="21"/>
      <c r="D5194" s="12"/>
      <c r="E5194" s="12"/>
      <c r="F5194" s="12"/>
      <c r="G5194" s="12"/>
      <c r="H5194" s="12"/>
      <c r="I5194" s="13"/>
      <c r="J5194" s="13"/>
      <c r="K5194" s="13"/>
      <c r="L5194" s="13"/>
      <c r="M5194" s="13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5"/>
      <c r="AD5194" s="48"/>
    </row>
    <row r="5195" spans="1:30">
      <c r="A5195" s="99" t="s">
        <v>794</v>
      </c>
      <c r="B5195" s="87">
        <v>10</v>
      </c>
      <c r="C5195" s="21"/>
      <c r="D5195" s="12"/>
      <c r="E5195" s="12"/>
      <c r="F5195" s="12"/>
      <c r="G5195" s="12"/>
      <c r="H5195" s="12"/>
      <c r="I5195" s="13"/>
      <c r="J5195" s="13"/>
      <c r="K5195" s="13"/>
      <c r="L5195" s="13"/>
      <c r="M5195" s="13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5"/>
      <c r="AD5195" s="48"/>
    </row>
    <row r="5196" spans="1:30">
      <c r="A5196" s="99" t="s">
        <v>795</v>
      </c>
      <c r="B5196" s="87">
        <v>0</v>
      </c>
      <c r="C5196" s="21"/>
      <c r="D5196" s="12"/>
      <c r="E5196" s="12"/>
      <c r="F5196" s="12"/>
      <c r="G5196" s="12"/>
      <c r="H5196" s="12"/>
      <c r="I5196" s="13"/>
      <c r="J5196" s="13"/>
      <c r="K5196" s="13"/>
      <c r="L5196" s="13"/>
      <c r="M5196" s="13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5"/>
      <c r="AD5196" s="48"/>
    </row>
    <row r="5197" spans="1:30">
      <c r="A5197" s="99" t="s">
        <v>796</v>
      </c>
      <c r="B5197" s="87">
        <v>0</v>
      </c>
      <c r="C5197" s="21"/>
      <c r="D5197" s="12"/>
      <c r="E5197" s="12"/>
      <c r="F5197" s="12"/>
      <c r="G5197" s="12"/>
      <c r="H5197" s="12"/>
      <c r="I5197" s="13"/>
      <c r="J5197" s="13"/>
      <c r="K5197" s="13"/>
      <c r="L5197" s="13"/>
      <c r="M5197" s="13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5"/>
      <c r="AD5197" s="48"/>
    </row>
    <row r="5198" spans="1:30">
      <c r="A5198" s="99" t="s">
        <v>646</v>
      </c>
      <c r="B5198" s="87"/>
      <c r="C5198" s="21"/>
      <c r="D5198" s="12"/>
      <c r="E5198" s="12"/>
      <c r="F5198" s="12"/>
      <c r="G5198" s="12"/>
      <c r="H5198" s="12"/>
      <c r="I5198" s="13"/>
      <c r="J5198" s="13"/>
      <c r="K5198" s="13"/>
      <c r="L5198" s="13"/>
      <c r="M5198" s="13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5"/>
      <c r="AD5198" s="48"/>
    </row>
    <row r="5199" spans="1:30">
      <c r="A5199" s="106" t="s">
        <v>0</v>
      </c>
      <c r="B5199" s="116" t="s">
        <v>222</v>
      </c>
      <c r="C5199" s="50" t="s">
        <v>243</v>
      </c>
      <c r="D5199" s="11">
        <v>103</v>
      </c>
      <c r="E5199" s="11">
        <v>0</v>
      </c>
      <c r="F5199" s="11">
        <v>0</v>
      </c>
      <c r="G5199" s="11">
        <v>0</v>
      </c>
      <c r="H5199" s="11">
        <v>0</v>
      </c>
      <c r="I5199" s="51">
        <v>60</v>
      </c>
      <c r="J5199" s="51">
        <v>40</v>
      </c>
      <c r="K5199" s="51">
        <v>0</v>
      </c>
      <c r="L5199" s="51">
        <v>0</v>
      </c>
      <c r="M5199" s="51">
        <v>0</v>
      </c>
      <c r="N5199" s="52">
        <f>D5199*$D$3</f>
        <v>206</v>
      </c>
      <c r="O5199" s="52">
        <f>E5199*$E$3</f>
        <v>0</v>
      </c>
      <c r="P5199" s="52">
        <f>F5199*$F$3</f>
        <v>0</v>
      </c>
      <c r="Q5199" s="52">
        <f>G5199*$G$3</f>
        <v>0</v>
      </c>
      <c r="R5199" s="52">
        <f>H5199*$H$3</f>
        <v>0</v>
      </c>
      <c r="S5199" s="52">
        <f>(N5199/100)*(I5199*$I$3)+(N5199/100)*(J5199*$J$3)</f>
        <v>618</v>
      </c>
      <c r="T5199" s="52">
        <f>(O5199/100)*(K5199*$K$3)</f>
        <v>0</v>
      </c>
      <c r="U5199" s="52">
        <f>(P5199/100)*(K5199*$K$3)+(P5199/100)*(L5199*$L$3)</f>
        <v>0</v>
      </c>
      <c r="V5199" s="52">
        <f>(Q5199/100)*(L5199*$L$3)</f>
        <v>0</v>
      </c>
      <c r="W5199" s="52">
        <f>(R5199/100)*(K5199*$K$3)+(R5199/100)*(L5199*$L$3)</f>
        <v>0</v>
      </c>
      <c r="X5199" s="52">
        <f>N5199+S5199</f>
        <v>824</v>
      </c>
      <c r="Y5199" s="52">
        <f>O5199+T5199</f>
        <v>0</v>
      </c>
      <c r="Z5199" s="52">
        <f>P5199+U5199</f>
        <v>0</v>
      </c>
      <c r="AA5199" s="52">
        <f>Q5199+V5199</f>
        <v>0</v>
      </c>
      <c r="AB5199" s="52">
        <f>R5199+W5199</f>
        <v>0</v>
      </c>
      <c r="AC5199" s="53">
        <f>ROUND(X5199+Y5199+Z5199+AA5199+AB5199,1)</f>
        <v>824</v>
      </c>
      <c r="AD5199" s="117"/>
    </row>
    <row r="5200" spans="1:30">
      <c r="A5200" s="99" t="s">
        <v>793</v>
      </c>
      <c r="B5200" s="87">
        <v>30</v>
      </c>
      <c r="C5200" s="21"/>
      <c r="D5200" s="12"/>
      <c r="E5200" s="12"/>
      <c r="F5200" s="12"/>
      <c r="G5200" s="12"/>
      <c r="H5200" s="12"/>
      <c r="I5200" s="13"/>
      <c r="J5200" s="13"/>
      <c r="K5200" s="13"/>
      <c r="L5200" s="13"/>
      <c r="M5200" s="13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5"/>
      <c r="AD5200" s="48"/>
    </row>
    <row r="5201" spans="1:30">
      <c r="A5201" s="99" t="s">
        <v>794</v>
      </c>
      <c r="B5201" s="87">
        <v>10</v>
      </c>
      <c r="C5201" s="21"/>
      <c r="D5201" s="12"/>
      <c r="E5201" s="12"/>
      <c r="F5201" s="12"/>
      <c r="G5201" s="12"/>
      <c r="H5201" s="12"/>
      <c r="I5201" s="13"/>
      <c r="J5201" s="13"/>
      <c r="K5201" s="13"/>
      <c r="L5201" s="13"/>
      <c r="M5201" s="13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5"/>
      <c r="AD5201" s="48"/>
    </row>
    <row r="5202" spans="1:30">
      <c r="A5202" s="99" t="s">
        <v>795</v>
      </c>
      <c r="B5202" s="87">
        <v>0</v>
      </c>
      <c r="C5202" s="21"/>
      <c r="D5202" s="12"/>
      <c r="E5202" s="12"/>
      <c r="F5202" s="12"/>
      <c r="G5202" s="12"/>
      <c r="H5202" s="12"/>
      <c r="I5202" s="13"/>
      <c r="J5202" s="13"/>
      <c r="K5202" s="13"/>
      <c r="L5202" s="13"/>
      <c r="M5202" s="13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5"/>
      <c r="AD5202" s="48"/>
    </row>
    <row r="5203" spans="1:30">
      <c r="A5203" s="99" t="s">
        <v>796</v>
      </c>
      <c r="B5203" s="87">
        <v>0</v>
      </c>
      <c r="C5203" s="21"/>
      <c r="D5203" s="12"/>
      <c r="E5203" s="12"/>
      <c r="F5203" s="12"/>
      <c r="G5203" s="12"/>
      <c r="H5203" s="12"/>
      <c r="I5203" s="13"/>
      <c r="J5203" s="13"/>
      <c r="K5203" s="13"/>
      <c r="L5203" s="13"/>
      <c r="M5203" s="13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5"/>
      <c r="AD5203" s="48"/>
    </row>
    <row r="5204" spans="1:30">
      <c r="A5204" s="99" t="s">
        <v>646</v>
      </c>
      <c r="B5204" s="87"/>
      <c r="C5204" s="21"/>
      <c r="D5204" s="12"/>
      <c r="E5204" s="12"/>
      <c r="F5204" s="12"/>
      <c r="G5204" s="12"/>
      <c r="H5204" s="12"/>
      <c r="I5204" s="13"/>
      <c r="J5204" s="13"/>
      <c r="K5204" s="13"/>
      <c r="L5204" s="13"/>
      <c r="M5204" s="13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5"/>
      <c r="AD5204" s="48"/>
    </row>
    <row r="5205" spans="1:30">
      <c r="A5205" s="106" t="s">
        <v>0</v>
      </c>
      <c r="B5205" s="108" t="s">
        <v>223</v>
      </c>
      <c r="C5205" s="50" t="s">
        <v>241</v>
      </c>
      <c r="D5205" s="11">
        <v>100</v>
      </c>
      <c r="E5205" s="11">
        <v>0</v>
      </c>
      <c r="F5205" s="11">
        <v>0</v>
      </c>
      <c r="G5205" s="11">
        <v>0</v>
      </c>
      <c r="H5205" s="11">
        <v>0</v>
      </c>
      <c r="I5205" s="51">
        <v>80</v>
      </c>
      <c r="J5205" s="51">
        <v>20</v>
      </c>
      <c r="K5205" s="51">
        <v>0</v>
      </c>
      <c r="L5205" s="51">
        <v>0</v>
      </c>
      <c r="M5205" s="51">
        <v>0</v>
      </c>
      <c r="N5205" s="52">
        <f>D5205*$D$3</f>
        <v>200</v>
      </c>
      <c r="O5205" s="52">
        <f>E5205*$E$3</f>
        <v>0</v>
      </c>
      <c r="P5205" s="52">
        <f>F5205*$F$3</f>
        <v>0</v>
      </c>
      <c r="Q5205" s="52">
        <f>G5205*$G$3</f>
        <v>0</v>
      </c>
      <c r="R5205" s="52">
        <f>H5205*$H$3</f>
        <v>0</v>
      </c>
      <c r="S5205" s="52">
        <f>(N5205/100)*(I5205*$I$3)+(N5205/100)*(J5205*$J$3)</f>
        <v>600</v>
      </c>
      <c r="T5205" s="52">
        <f>(O5205/100)*(K5205*$K$3)</f>
        <v>0</v>
      </c>
      <c r="U5205" s="52">
        <f>(P5205/100)*(K5205*$K$3)+(P5205/100)*(L5205*$L$3)</f>
        <v>0</v>
      </c>
      <c r="V5205" s="52">
        <f>(Q5205/100)*(L5205*$L$3)</f>
        <v>0</v>
      </c>
      <c r="W5205" s="52">
        <f>(R5205/100)*(K5205*$K$3)+(R5205/100)*(L5205*$L$3)</f>
        <v>0</v>
      </c>
      <c r="X5205" s="52">
        <f>N5205+S5205</f>
        <v>800</v>
      </c>
      <c r="Y5205" s="52">
        <f>O5205+T5205</f>
        <v>0</v>
      </c>
      <c r="Z5205" s="52">
        <f>P5205+U5205</f>
        <v>0</v>
      </c>
      <c r="AA5205" s="52">
        <f>Q5205+V5205</f>
        <v>0</v>
      </c>
      <c r="AB5205" s="52">
        <f>R5205+W5205</f>
        <v>0</v>
      </c>
      <c r="AC5205" s="53">
        <f>ROUND(X5205+Y5205+Z5205+AA5205+AB5205,1)</f>
        <v>800</v>
      </c>
      <c r="AD5205" s="117"/>
    </row>
    <row r="5206" spans="1:30">
      <c r="A5206" s="99" t="s">
        <v>793</v>
      </c>
      <c r="B5206" s="91">
        <v>32</v>
      </c>
      <c r="C5206" s="21"/>
      <c r="D5206" s="12"/>
      <c r="E5206" s="12"/>
      <c r="F5206" s="12"/>
      <c r="G5206" s="12"/>
      <c r="H5206" s="12"/>
      <c r="I5206" s="13"/>
      <c r="J5206" s="13"/>
      <c r="K5206" s="13"/>
      <c r="L5206" s="13"/>
      <c r="M5206" s="13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5"/>
      <c r="AD5206" s="48"/>
    </row>
    <row r="5207" spans="1:30">
      <c r="A5207" s="99" t="s">
        <v>794</v>
      </c>
      <c r="B5207" s="91">
        <v>10</v>
      </c>
      <c r="C5207" s="21"/>
      <c r="D5207" s="12"/>
      <c r="E5207" s="12"/>
      <c r="F5207" s="12"/>
      <c r="G5207" s="12"/>
      <c r="H5207" s="12"/>
      <c r="I5207" s="13"/>
      <c r="J5207" s="13"/>
      <c r="K5207" s="13"/>
      <c r="L5207" s="13"/>
      <c r="M5207" s="13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5"/>
      <c r="AD5207" s="48"/>
    </row>
    <row r="5208" spans="1:30">
      <c r="A5208" s="99" t="s">
        <v>795</v>
      </c>
      <c r="B5208" s="91">
        <v>0</v>
      </c>
      <c r="C5208" s="21"/>
      <c r="D5208" s="12"/>
      <c r="E5208" s="12"/>
      <c r="F5208" s="12"/>
      <c r="G5208" s="12"/>
      <c r="H5208" s="12"/>
      <c r="I5208" s="13"/>
      <c r="J5208" s="13"/>
      <c r="K5208" s="13"/>
      <c r="L5208" s="13"/>
      <c r="M5208" s="13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5"/>
      <c r="AD5208" s="48"/>
    </row>
    <row r="5209" spans="1:30">
      <c r="A5209" s="99" t="s">
        <v>796</v>
      </c>
      <c r="B5209" s="91">
        <v>0</v>
      </c>
      <c r="C5209" s="21"/>
      <c r="D5209" s="12"/>
      <c r="E5209" s="12"/>
      <c r="F5209" s="12"/>
      <c r="G5209" s="12"/>
      <c r="H5209" s="12"/>
      <c r="I5209" s="13"/>
      <c r="J5209" s="13"/>
      <c r="K5209" s="13"/>
      <c r="L5209" s="13"/>
      <c r="M5209" s="13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5"/>
      <c r="AD5209" s="48"/>
    </row>
    <row r="5210" spans="1:30">
      <c r="A5210" s="99" t="s">
        <v>646</v>
      </c>
      <c r="B5210" s="91"/>
      <c r="C5210" s="21"/>
      <c r="D5210" s="12"/>
      <c r="E5210" s="12"/>
      <c r="F5210" s="12"/>
      <c r="G5210" s="12"/>
      <c r="H5210" s="12"/>
      <c r="I5210" s="13"/>
      <c r="J5210" s="13"/>
      <c r="K5210" s="13"/>
      <c r="L5210" s="13"/>
      <c r="M5210" s="13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5"/>
      <c r="AD5210" s="48"/>
    </row>
    <row r="5211" spans="1:30">
      <c r="A5211" s="106" t="s">
        <v>0</v>
      </c>
      <c r="B5211" s="92" t="s">
        <v>224</v>
      </c>
      <c r="C5211" s="50" t="s">
        <v>241</v>
      </c>
      <c r="D5211" s="11">
        <v>96</v>
      </c>
      <c r="E5211" s="11">
        <v>0</v>
      </c>
      <c r="F5211" s="11">
        <v>0</v>
      </c>
      <c r="G5211" s="11">
        <v>0</v>
      </c>
      <c r="H5211" s="11">
        <v>0</v>
      </c>
      <c r="I5211" s="51">
        <v>40</v>
      </c>
      <c r="J5211" s="51">
        <v>20</v>
      </c>
      <c r="K5211" s="51">
        <v>0</v>
      </c>
      <c r="L5211" s="51">
        <v>50</v>
      </c>
      <c r="M5211" s="51">
        <v>0</v>
      </c>
      <c r="N5211" s="52">
        <f>D5211*$D$3</f>
        <v>192</v>
      </c>
      <c r="O5211" s="52">
        <f>E5211*$E$3</f>
        <v>0</v>
      </c>
      <c r="P5211" s="52">
        <f>F5211*$F$3</f>
        <v>0</v>
      </c>
      <c r="Q5211" s="52">
        <f>G5211*$G$3</f>
        <v>0</v>
      </c>
      <c r="R5211" s="52">
        <f>H5211*$H$3</f>
        <v>0</v>
      </c>
      <c r="S5211" s="52">
        <f>(N5211/100)*(I5211*$I$3)+(N5211/100)*(J5211*$J$3)+(N5211/100)*(L5211*$L$3)</f>
        <v>633.59999999999991</v>
      </c>
      <c r="T5211" s="52">
        <f>(O5211/100)*(K5211*$K$3)</f>
        <v>0</v>
      </c>
      <c r="U5211" s="52">
        <f>(P5211/100)*(K5211*$K$3)+(P5211/100)*(L5211*$L$3)</f>
        <v>0</v>
      </c>
      <c r="V5211" s="52">
        <f>(Q5211/100)*(L5211*$L$3)</f>
        <v>0</v>
      </c>
      <c r="W5211" s="52">
        <f>(R5211/100)*(K5211*$K$3)+(R5211/100)*(L5211*$L$3)</f>
        <v>0</v>
      </c>
      <c r="X5211" s="52">
        <f>N5211+S5211</f>
        <v>825.59999999999991</v>
      </c>
      <c r="Y5211" s="52">
        <f>O5211+T5211</f>
        <v>0</v>
      </c>
      <c r="Z5211" s="52">
        <f>P5211+U5211</f>
        <v>0</v>
      </c>
      <c r="AA5211" s="52">
        <f>Q5211+V5211</f>
        <v>0</v>
      </c>
      <c r="AB5211" s="52">
        <f>R5211+W5211</f>
        <v>0</v>
      </c>
      <c r="AC5211" s="53">
        <f>ROUND(X5211+Y5211+Z5211+AA5211+AB5211,1)</f>
        <v>825.6</v>
      </c>
      <c r="AD5211" s="117" t="s">
        <v>329</v>
      </c>
    </row>
    <row r="5212" spans="1:30">
      <c r="A5212" s="99" t="s">
        <v>793</v>
      </c>
      <c r="B5212" s="93">
        <v>18</v>
      </c>
      <c r="C5212" s="21"/>
      <c r="D5212" s="12"/>
      <c r="E5212" s="12"/>
      <c r="F5212" s="12"/>
      <c r="G5212" s="12"/>
      <c r="H5212" s="12"/>
      <c r="I5212" s="13"/>
      <c r="J5212" s="13"/>
      <c r="K5212" s="13"/>
      <c r="L5212" s="13"/>
      <c r="M5212" s="13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5"/>
      <c r="AD5212" s="48"/>
    </row>
    <row r="5213" spans="1:30">
      <c r="A5213" s="99" t="s">
        <v>794</v>
      </c>
      <c r="B5213" s="93">
        <v>12</v>
      </c>
      <c r="C5213" s="21"/>
      <c r="D5213" s="12"/>
      <c r="E5213" s="12"/>
      <c r="F5213" s="12"/>
      <c r="G5213" s="12"/>
      <c r="H5213" s="12"/>
      <c r="I5213" s="13"/>
      <c r="J5213" s="13"/>
      <c r="K5213" s="13"/>
      <c r="L5213" s="13"/>
      <c r="M5213" s="13"/>
      <c r="N5213" s="14"/>
      <c r="O5213" s="14"/>
      <c r="P5213" s="14"/>
      <c r="Q5213" s="14"/>
      <c r="R5213" s="14"/>
      <c r="S5213" s="14"/>
      <c r="T5213" s="14"/>
      <c r="U5213" s="14"/>
      <c r="V5213" s="14"/>
      <c r="W5213" s="14"/>
      <c r="X5213" s="14"/>
      <c r="Y5213" s="14"/>
      <c r="Z5213" s="14"/>
      <c r="AA5213" s="14"/>
      <c r="AB5213" s="14"/>
      <c r="AC5213" s="15"/>
      <c r="AD5213" s="48"/>
    </row>
    <row r="5214" spans="1:30">
      <c r="A5214" s="99" t="s">
        <v>795</v>
      </c>
      <c r="B5214" s="93">
        <v>0</v>
      </c>
      <c r="C5214" s="21"/>
      <c r="D5214" s="12"/>
      <c r="E5214" s="12"/>
      <c r="F5214" s="12"/>
      <c r="G5214" s="12"/>
      <c r="H5214" s="12"/>
      <c r="I5214" s="13"/>
      <c r="J5214" s="13"/>
      <c r="K5214" s="13"/>
      <c r="L5214" s="13"/>
      <c r="M5214" s="13"/>
      <c r="N5214" s="14"/>
      <c r="O5214" s="14"/>
      <c r="P5214" s="14"/>
      <c r="Q5214" s="14"/>
      <c r="R5214" s="14"/>
      <c r="S5214" s="14"/>
      <c r="T5214" s="14"/>
      <c r="U5214" s="14"/>
      <c r="V5214" s="14"/>
      <c r="W5214" s="14"/>
      <c r="X5214" s="14"/>
      <c r="Y5214" s="14"/>
      <c r="Z5214" s="14"/>
      <c r="AA5214" s="14"/>
      <c r="AB5214" s="14"/>
      <c r="AC5214" s="15"/>
      <c r="AD5214" s="48"/>
    </row>
    <row r="5215" spans="1:30">
      <c r="A5215" s="99" t="s">
        <v>796</v>
      </c>
      <c r="B5215" s="93">
        <v>10</v>
      </c>
      <c r="C5215" s="21"/>
      <c r="D5215" s="12"/>
      <c r="E5215" s="12"/>
      <c r="F5215" s="12"/>
      <c r="G5215" s="12"/>
      <c r="H5215" s="12"/>
      <c r="I5215" s="13"/>
      <c r="J5215" s="13"/>
      <c r="K5215" s="13"/>
      <c r="L5215" s="13"/>
      <c r="M5215" s="13"/>
      <c r="N5215" s="14"/>
      <c r="O5215" s="14"/>
      <c r="P5215" s="14"/>
      <c r="Q5215" s="14"/>
      <c r="R5215" s="14"/>
      <c r="S5215" s="14"/>
      <c r="T5215" s="14"/>
      <c r="U5215" s="14"/>
      <c r="V5215" s="14"/>
      <c r="W5215" s="14"/>
      <c r="X5215" s="14"/>
      <c r="Y5215" s="14"/>
      <c r="Z5215" s="14"/>
      <c r="AA5215" s="14"/>
      <c r="AB5215" s="14"/>
      <c r="AC5215" s="15"/>
      <c r="AD5215" s="48"/>
    </row>
    <row r="5216" spans="1:30">
      <c r="A5216" s="99" t="s">
        <v>646</v>
      </c>
      <c r="B5216" s="93"/>
      <c r="C5216" s="21"/>
      <c r="D5216" s="12"/>
      <c r="E5216" s="12"/>
      <c r="F5216" s="12"/>
      <c r="G5216" s="12"/>
      <c r="H5216" s="12"/>
      <c r="I5216" s="13"/>
      <c r="J5216" s="13"/>
      <c r="K5216" s="13"/>
      <c r="L5216" s="13"/>
      <c r="M5216" s="13"/>
      <c r="N5216" s="14"/>
      <c r="O5216" s="14"/>
      <c r="P5216" s="14"/>
      <c r="Q5216" s="14"/>
      <c r="R5216" s="14"/>
      <c r="S5216" s="14"/>
      <c r="T5216" s="14"/>
      <c r="U5216" s="14"/>
      <c r="V5216" s="14"/>
      <c r="W5216" s="14"/>
      <c r="X5216" s="14"/>
      <c r="Y5216" s="14"/>
      <c r="Z5216" s="14"/>
      <c r="AA5216" s="14"/>
      <c r="AB5216" s="14"/>
      <c r="AC5216" s="15"/>
      <c r="AD5216" s="48"/>
    </row>
    <row r="5217" spans="1:30">
      <c r="A5217" s="106" t="s">
        <v>0</v>
      </c>
      <c r="B5217" s="108" t="s">
        <v>225</v>
      </c>
      <c r="C5217" s="50" t="s">
        <v>241</v>
      </c>
      <c r="D5217" s="11">
        <v>95</v>
      </c>
      <c r="E5217" s="11">
        <v>0</v>
      </c>
      <c r="F5217" s="11">
        <v>0</v>
      </c>
      <c r="G5217" s="11">
        <v>0</v>
      </c>
      <c r="H5217" s="11">
        <v>0</v>
      </c>
      <c r="I5217" s="51">
        <v>15</v>
      </c>
      <c r="J5217" s="51">
        <v>15</v>
      </c>
      <c r="K5217" s="51">
        <v>0</v>
      </c>
      <c r="L5217" s="51">
        <v>0</v>
      </c>
      <c r="M5217" s="51">
        <v>0</v>
      </c>
      <c r="N5217" s="52">
        <f>D5217*$D$3</f>
        <v>190</v>
      </c>
      <c r="O5217" s="52">
        <f>E5217*$E$3</f>
        <v>0</v>
      </c>
      <c r="P5217" s="52">
        <f>F5217*$F$3</f>
        <v>0</v>
      </c>
      <c r="Q5217" s="52">
        <f>G5217*$G$3</f>
        <v>0</v>
      </c>
      <c r="R5217" s="52">
        <f>H5217*$H$3</f>
        <v>0</v>
      </c>
      <c r="S5217" s="52">
        <f>(N5217/100)*(I5217*$I$3)+(N5217/100)*(J5217*$J$3)</f>
        <v>171</v>
      </c>
      <c r="T5217" s="52">
        <f>(O5217/100)*(K5217*$K$3)</f>
        <v>0</v>
      </c>
      <c r="U5217" s="52">
        <f>(P5217/100)*(K5217*$K$3)+(P5217/100)*(L5217*$L$3)</f>
        <v>0</v>
      </c>
      <c r="V5217" s="52">
        <f>(Q5217/100)*(L5217*$L$3)</f>
        <v>0</v>
      </c>
      <c r="W5217" s="52">
        <f>(R5217/100)*(K5217*$K$3)+(R5217/100)*(L5217*$L$3)</f>
        <v>0</v>
      </c>
      <c r="X5217" s="52">
        <f>N5217+S5217</f>
        <v>361</v>
      </c>
      <c r="Y5217" s="52">
        <f>O5217+T5217</f>
        <v>0</v>
      </c>
      <c r="Z5217" s="52">
        <f>P5217+U5217</f>
        <v>0</v>
      </c>
      <c r="AA5217" s="52">
        <f>Q5217+V5217</f>
        <v>0</v>
      </c>
      <c r="AB5217" s="52">
        <f>R5217+W5217</f>
        <v>0</v>
      </c>
      <c r="AC5217" s="53">
        <f>ROUND(X5217+Y5217+Z5217+AA5217+AB5217,1)</f>
        <v>361</v>
      </c>
      <c r="AD5217" s="117" t="s">
        <v>976</v>
      </c>
    </row>
    <row r="5218" spans="1:30">
      <c r="A5218" s="99" t="s">
        <v>793</v>
      </c>
      <c r="B5218" s="91">
        <v>25</v>
      </c>
      <c r="C5218" s="21"/>
      <c r="D5218" s="12"/>
      <c r="E5218" s="12"/>
      <c r="F5218" s="12"/>
      <c r="G5218" s="12"/>
      <c r="H5218" s="12"/>
      <c r="I5218" s="13"/>
      <c r="J5218" s="13"/>
      <c r="K5218" s="13"/>
      <c r="L5218" s="13"/>
      <c r="M5218" s="13"/>
      <c r="N5218" s="14"/>
      <c r="O5218" s="14"/>
      <c r="P5218" s="14"/>
      <c r="Q5218" s="14"/>
      <c r="R5218" s="14"/>
      <c r="S5218" s="14"/>
      <c r="T5218" s="14"/>
      <c r="U5218" s="14"/>
      <c r="V5218" s="14"/>
      <c r="W5218" s="14"/>
      <c r="X5218" s="14"/>
      <c r="Y5218" s="14"/>
      <c r="Z5218" s="14"/>
      <c r="AA5218" s="14"/>
      <c r="AB5218" s="14"/>
      <c r="AC5218" s="15"/>
      <c r="AD5218" s="48"/>
    </row>
    <row r="5219" spans="1:30">
      <c r="A5219" s="99" t="s">
        <v>794</v>
      </c>
      <c r="B5219" s="91">
        <v>15</v>
      </c>
      <c r="C5219" s="21"/>
      <c r="D5219" s="12"/>
      <c r="E5219" s="12"/>
      <c r="F5219" s="12"/>
      <c r="G5219" s="12"/>
      <c r="H5219" s="12"/>
      <c r="I5219" s="13"/>
      <c r="J5219" s="13"/>
      <c r="K5219" s="13"/>
      <c r="L5219" s="13"/>
      <c r="M5219" s="13"/>
      <c r="N5219" s="14"/>
      <c r="O5219" s="14"/>
      <c r="P5219" s="14"/>
      <c r="Q5219" s="14"/>
      <c r="R5219" s="14"/>
      <c r="S5219" s="14"/>
      <c r="T5219" s="14"/>
      <c r="U5219" s="14"/>
      <c r="V5219" s="14"/>
      <c r="W5219" s="14"/>
      <c r="X5219" s="14"/>
      <c r="Y5219" s="14"/>
      <c r="Z5219" s="14"/>
      <c r="AA5219" s="14"/>
      <c r="AB5219" s="14"/>
      <c r="AC5219" s="15"/>
      <c r="AD5219" s="48"/>
    </row>
    <row r="5220" spans="1:30">
      <c r="A5220" s="99" t="s">
        <v>795</v>
      </c>
      <c r="B5220" s="91">
        <v>0</v>
      </c>
      <c r="C5220" s="21"/>
      <c r="D5220" s="12"/>
      <c r="E5220" s="12"/>
      <c r="F5220" s="12"/>
      <c r="G5220" s="12"/>
      <c r="H5220" s="12"/>
      <c r="I5220" s="13"/>
      <c r="J5220" s="13"/>
      <c r="K5220" s="13"/>
      <c r="L5220" s="13"/>
      <c r="M5220" s="13"/>
      <c r="N5220" s="14"/>
      <c r="O5220" s="14"/>
      <c r="P5220" s="14"/>
      <c r="Q5220" s="14"/>
      <c r="R5220" s="14"/>
      <c r="S5220" s="14"/>
      <c r="T5220" s="14"/>
      <c r="U5220" s="14"/>
      <c r="V5220" s="14"/>
      <c r="W5220" s="14"/>
      <c r="X5220" s="14"/>
      <c r="Y5220" s="14"/>
      <c r="Z5220" s="14"/>
      <c r="AA5220" s="14"/>
      <c r="AB5220" s="14"/>
      <c r="AC5220" s="15"/>
      <c r="AD5220" s="48"/>
    </row>
    <row r="5221" spans="1:30">
      <c r="A5221" s="99" t="s">
        <v>796</v>
      </c>
      <c r="B5221" s="91">
        <v>0</v>
      </c>
      <c r="C5221" s="21"/>
      <c r="D5221" s="12"/>
      <c r="E5221" s="12"/>
      <c r="F5221" s="12"/>
      <c r="G5221" s="12"/>
      <c r="H5221" s="12"/>
      <c r="I5221" s="13"/>
      <c r="J5221" s="13"/>
      <c r="K5221" s="13"/>
      <c r="L5221" s="13"/>
      <c r="M5221" s="13"/>
      <c r="N5221" s="14"/>
      <c r="O5221" s="14"/>
      <c r="P5221" s="14"/>
      <c r="Q5221" s="14"/>
      <c r="R5221" s="14"/>
      <c r="S5221" s="14"/>
      <c r="T5221" s="14"/>
      <c r="U5221" s="14"/>
      <c r="V5221" s="14"/>
      <c r="W5221" s="14"/>
      <c r="X5221" s="14"/>
      <c r="Y5221" s="14"/>
      <c r="Z5221" s="14"/>
      <c r="AA5221" s="14"/>
      <c r="AB5221" s="14"/>
      <c r="AC5221" s="15"/>
      <c r="AD5221" s="48"/>
    </row>
    <row r="5222" spans="1:30">
      <c r="A5222" s="99" t="s">
        <v>646</v>
      </c>
      <c r="B5222" s="91"/>
      <c r="C5222" s="21"/>
      <c r="D5222" s="12"/>
      <c r="E5222" s="12"/>
      <c r="F5222" s="12"/>
      <c r="G5222" s="12"/>
      <c r="H5222" s="12"/>
      <c r="I5222" s="13"/>
      <c r="J5222" s="13"/>
      <c r="K5222" s="13"/>
      <c r="L5222" s="13"/>
      <c r="M5222" s="13"/>
      <c r="N5222" s="14"/>
      <c r="O5222" s="14"/>
      <c r="P5222" s="14"/>
      <c r="Q5222" s="14"/>
      <c r="R5222" s="14"/>
      <c r="S5222" s="14"/>
      <c r="T5222" s="14"/>
      <c r="U5222" s="14"/>
      <c r="V5222" s="14"/>
      <c r="W5222" s="14"/>
      <c r="X5222" s="14"/>
      <c r="Y5222" s="14"/>
      <c r="Z5222" s="14"/>
      <c r="AA5222" s="14"/>
      <c r="AB5222" s="14"/>
      <c r="AC5222" s="15"/>
      <c r="AD5222" s="48"/>
    </row>
    <row r="5223" spans="1:30">
      <c r="A5223" s="106" t="s">
        <v>0</v>
      </c>
      <c r="B5223" s="92" t="s">
        <v>226</v>
      </c>
      <c r="C5223" s="50" t="s">
        <v>242</v>
      </c>
      <c r="D5223" s="11">
        <v>140</v>
      </c>
      <c r="E5223" s="11">
        <v>0</v>
      </c>
      <c r="F5223" s="11">
        <v>0</v>
      </c>
      <c r="G5223" s="11">
        <v>0</v>
      </c>
      <c r="H5223" s="11">
        <v>0</v>
      </c>
      <c r="I5223" s="51">
        <v>30</v>
      </c>
      <c r="J5223" s="51">
        <v>30</v>
      </c>
      <c r="K5223" s="51">
        <v>0</v>
      </c>
      <c r="L5223" s="51">
        <v>0</v>
      </c>
      <c r="M5223" s="51">
        <v>0</v>
      </c>
      <c r="N5223" s="52">
        <f>D5223*$D$3</f>
        <v>280</v>
      </c>
      <c r="O5223" s="52">
        <f>E5223*$E$3</f>
        <v>0</v>
      </c>
      <c r="P5223" s="52">
        <f>F5223*$F$3</f>
        <v>0</v>
      </c>
      <c r="Q5223" s="52">
        <f>G5223*$G$3</f>
        <v>0</v>
      </c>
      <c r="R5223" s="52">
        <f>H5223*$H$3</f>
        <v>0</v>
      </c>
      <c r="S5223" s="52">
        <f>(N5223/100)*(I5223*$I$3)+(N5223/100)*(J5223*$J$3)</f>
        <v>503.99999999999994</v>
      </c>
      <c r="T5223" s="52">
        <f>(O5223/100)*(K5223*$K$3)</f>
        <v>0</v>
      </c>
      <c r="U5223" s="52">
        <f>(P5223/100)*(K5223*$K$3)+(P5223/100)*(L5223*$L$3)</f>
        <v>0</v>
      </c>
      <c r="V5223" s="52">
        <f>(Q5223/100)*(L5223*$L$3)</f>
        <v>0</v>
      </c>
      <c r="W5223" s="52">
        <f>(R5223/100)*(K5223*$K$3)+(R5223/100)*(L5223*$L$3)</f>
        <v>0</v>
      </c>
      <c r="X5223" s="52">
        <f>N5223+S5223</f>
        <v>784</v>
      </c>
      <c r="Y5223" s="52">
        <f>O5223+T5223</f>
        <v>0</v>
      </c>
      <c r="Z5223" s="52">
        <f>P5223+U5223</f>
        <v>0</v>
      </c>
      <c r="AA5223" s="52">
        <f>Q5223+V5223</f>
        <v>0</v>
      </c>
      <c r="AB5223" s="52">
        <f>R5223+W5223</f>
        <v>0</v>
      </c>
      <c r="AC5223" s="53">
        <f>ROUND(X5223+Y5223+Z5223+AA5223+AB5223,1)</f>
        <v>784</v>
      </c>
      <c r="AD5223" s="117"/>
    </row>
    <row r="5224" spans="1:30">
      <c r="A5224" s="99" t="s">
        <v>793</v>
      </c>
      <c r="B5224" s="93">
        <v>35</v>
      </c>
      <c r="C5224" s="21"/>
      <c r="D5224" s="12"/>
      <c r="E5224" s="12"/>
      <c r="F5224" s="12"/>
      <c r="G5224" s="12"/>
      <c r="H5224" s="12"/>
      <c r="I5224" s="13"/>
      <c r="J5224" s="13"/>
      <c r="K5224" s="13"/>
      <c r="L5224" s="13"/>
      <c r="M5224" s="13"/>
      <c r="N5224" s="14"/>
      <c r="O5224" s="14"/>
      <c r="P5224" s="14"/>
      <c r="Q5224" s="14"/>
      <c r="R5224" s="14"/>
      <c r="S5224" s="14"/>
      <c r="T5224" s="14"/>
      <c r="U5224" s="14"/>
      <c r="V5224" s="14"/>
      <c r="W5224" s="14"/>
      <c r="X5224" s="14"/>
      <c r="Y5224" s="14"/>
      <c r="Z5224" s="14"/>
      <c r="AA5224" s="14"/>
      <c r="AB5224" s="14"/>
      <c r="AC5224" s="15"/>
      <c r="AD5224" s="48"/>
    </row>
    <row r="5225" spans="1:30">
      <c r="A5225" s="99" t="s">
        <v>794</v>
      </c>
      <c r="B5225" s="93">
        <v>20</v>
      </c>
      <c r="C5225" s="21"/>
      <c r="D5225" s="12"/>
      <c r="E5225" s="12"/>
      <c r="F5225" s="12"/>
      <c r="G5225" s="12"/>
      <c r="H5225" s="12"/>
      <c r="I5225" s="13"/>
      <c r="J5225" s="13"/>
      <c r="K5225" s="13"/>
      <c r="L5225" s="13"/>
      <c r="M5225" s="13"/>
      <c r="N5225" s="14"/>
      <c r="O5225" s="14"/>
      <c r="P5225" s="14"/>
      <c r="Q5225" s="14"/>
      <c r="R5225" s="14"/>
      <c r="S5225" s="14"/>
      <c r="T5225" s="14"/>
      <c r="U5225" s="14"/>
      <c r="V5225" s="14"/>
      <c r="W5225" s="14"/>
      <c r="X5225" s="14"/>
      <c r="Y5225" s="14"/>
      <c r="Z5225" s="14"/>
      <c r="AA5225" s="14"/>
      <c r="AB5225" s="14"/>
      <c r="AC5225" s="15"/>
      <c r="AD5225" s="48"/>
    </row>
    <row r="5226" spans="1:30">
      <c r="A5226" s="99" t="s">
        <v>795</v>
      </c>
      <c r="B5226" s="93">
        <v>0</v>
      </c>
      <c r="C5226" s="21"/>
      <c r="D5226" s="12"/>
      <c r="E5226" s="12"/>
      <c r="F5226" s="12"/>
      <c r="G5226" s="12"/>
      <c r="H5226" s="12"/>
      <c r="I5226" s="13"/>
      <c r="J5226" s="13"/>
      <c r="K5226" s="13"/>
      <c r="L5226" s="13"/>
      <c r="M5226" s="13"/>
      <c r="N5226" s="14"/>
      <c r="O5226" s="14"/>
      <c r="P5226" s="14"/>
      <c r="Q5226" s="14"/>
      <c r="R5226" s="14"/>
      <c r="S5226" s="14"/>
      <c r="T5226" s="14"/>
      <c r="U5226" s="14"/>
      <c r="V5226" s="14"/>
      <c r="W5226" s="14"/>
      <c r="X5226" s="14"/>
      <c r="Y5226" s="14"/>
      <c r="Z5226" s="14"/>
      <c r="AA5226" s="14"/>
      <c r="AB5226" s="14"/>
      <c r="AC5226" s="15"/>
      <c r="AD5226" s="48"/>
    </row>
    <row r="5227" spans="1:30">
      <c r="A5227" s="99" t="s">
        <v>796</v>
      </c>
      <c r="B5227" s="93">
        <v>0</v>
      </c>
      <c r="C5227" s="21"/>
      <c r="D5227" s="12"/>
      <c r="E5227" s="12"/>
      <c r="F5227" s="12"/>
      <c r="G5227" s="12"/>
      <c r="H5227" s="12"/>
      <c r="I5227" s="13"/>
      <c r="J5227" s="13"/>
      <c r="K5227" s="13"/>
      <c r="L5227" s="13"/>
      <c r="M5227" s="13"/>
      <c r="N5227" s="14"/>
      <c r="O5227" s="14"/>
      <c r="P5227" s="14"/>
      <c r="Q5227" s="14"/>
      <c r="R5227" s="14"/>
      <c r="S5227" s="14"/>
      <c r="T5227" s="14"/>
      <c r="U5227" s="14"/>
      <c r="V5227" s="14"/>
      <c r="W5227" s="14"/>
      <c r="X5227" s="14"/>
      <c r="Y5227" s="14"/>
      <c r="Z5227" s="14"/>
      <c r="AA5227" s="14"/>
      <c r="AB5227" s="14"/>
      <c r="AC5227" s="15"/>
      <c r="AD5227" s="48"/>
    </row>
    <row r="5228" spans="1:30">
      <c r="A5228" s="99" t="s">
        <v>646</v>
      </c>
      <c r="B5228" s="93"/>
      <c r="C5228" s="21"/>
      <c r="D5228" s="12"/>
      <c r="E5228" s="12"/>
      <c r="F5228" s="12"/>
      <c r="G5228" s="12"/>
      <c r="H5228" s="12"/>
      <c r="I5228" s="13"/>
      <c r="J5228" s="13"/>
      <c r="K5228" s="13"/>
      <c r="L5228" s="13"/>
      <c r="M5228" s="13"/>
      <c r="N5228" s="14"/>
      <c r="O5228" s="14"/>
      <c r="P5228" s="14"/>
      <c r="Q5228" s="14"/>
      <c r="R5228" s="14"/>
      <c r="S5228" s="14"/>
      <c r="T5228" s="14"/>
      <c r="U5228" s="14"/>
      <c r="V5228" s="14"/>
      <c r="W5228" s="14"/>
      <c r="X5228" s="14"/>
      <c r="Y5228" s="14"/>
      <c r="Z5228" s="14"/>
      <c r="AA5228" s="14"/>
      <c r="AB5228" s="14"/>
      <c r="AC5228" s="15"/>
      <c r="AD5228" s="48"/>
    </row>
    <row r="5229" spans="1:30">
      <c r="A5229" s="109"/>
      <c r="B5229" s="152" t="s">
        <v>351</v>
      </c>
      <c r="C5229" s="152"/>
      <c r="D5229" s="152"/>
      <c r="E5229" s="152"/>
      <c r="F5229" s="152"/>
      <c r="G5229" s="152"/>
      <c r="H5229" s="152"/>
      <c r="I5229" s="152"/>
      <c r="J5229" s="152"/>
      <c r="K5229" s="152"/>
      <c r="L5229" s="152"/>
      <c r="M5229" s="152"/>
      <c r="N5229" s="152"/>
      <c r="O5229" s="152"/>
      <c r="P5229" s="152"/>
      <c r="Q5229" s="152"/>
      <c r="R5229" s="152"/>
      <c r="S5229" s="152"/>
      <c r="T5229" s="152"/>
      <c r="U5229" s="152"/>
      <c r="V5229" s="152"/>
      <c r="W5229" s="152"/>
      <c r="X5229" s="152"/>
      <c r="Y5229" s="152"/>
      <c r="Z5229" s="152"/>
      <c r="AA5229" s="152"/>
      <c r="AB5229" s="152"/>
      <c r="AC5229" s="18">
        <v>400</v>
      </c>
      <c r="AD5229" s="18"/>
    </row>
    <row r="5230" spans="1:30">
      <c r="A5230" s="99"/>
      <c r="B5230" s="91" t="s">
        <v>196</v>
      </c>
      <c r="C5230" s="21" t="s">
        <v>243</v>
      </c>
      <c r="D5230" s="12">
        <v>20</v>
      </c>
      <c r="E5230" s="12">
        <v>0</v>
      </c>
      <c r="F5230" s="12">
        <v>0</v>
      </c>
      <c r="G5230" s="12">
        <v>0</v>
      </c>
      <c r="H5230" s="12">
        <v>0</v>
      </c>
      <c r="I5230" s="13">
        <v>500</v>
      </c>
      <c r="J5230" s="13">
        <v>500</v>
      </c>
      <c r="K5230" s="13">
        <v>0</v>
      </c>
      <c r="L5230" s="13">
        <v>0</v>
      </c>
      <c r="M5230" s="13">
        <v>0</v>
      </c>
      <c r="N5230" s="14">
        <f>D5230</f>
        <v>20</v>
      </c>
      <c r="O5230" s="14">
        <f>E5230</f>
        <v>0</v>
      </c>
      <c r="P5230" s="14">
        <f>F5230</f>
        <v>0</v>
      </c>
      <c r="Q5230" s="14">
        <f>G5230</f>
        <v>0</v>
      </c>
      <c r="R5230" s="14">
        <f>H5230</f>
        <v>0</v>
      </c>
      <c r="S5230" s="14">
        <f>(N5230/100)*(I5230)+(N5230/100)*(J5230)</f>
        <v>200</v>
      </c>
      <c r="T5230" s="14">
        <f>(O5230/100)*(K5230)</f>
        <v>0</v>
      </c>
      <c r="U5230" s="14">
        <f>(P5230/100)*(K5230)+(P5230/100)*(L5230)</f>
        <v>0</v>
      </c>
      <c r="V5230" s="14">
        <f>(Q5230/100)*(L5230)</f>
        <v>0</v>
      </c>
      <c r="W5230" s="14">
        <f>(R5230/100)*(K5230)+(R5230/100)*(L5230)</f>
        <v>0</v>
      </c>
      <c r="X5230" s="14">
        <f>N5230+S5230</f>
        <v>220</v>
      </c>
      <c r="Y5230" s="14">
        <f>O5230+T5230</f>
        <v>0</v>
      </c>
      <c r="Z5230" s="14">
        <f>P5230+U5230</f>
        <v>0</v>
      </c>
      <c r="AA5230" s="14">
        <f>Q5230+V5230</f>
        <v>0</v>
      </c>
      <c r="AB5230" s="14">
        <f>R5230+W5230</f>
        <v>0</v>
      </c>
      <c r="AC5230" s="15">
        <f>ROUND(X5230+Y5230+Z5230+AA5230+AB5230,1)</f>
        <v>220</v>
      </c>
      <c r="AD5230" s="48">
        <v>0</v>
      </c>
    </row>
    <row r="5231" spans="1:30">
      <c r="A5231" s="107"/>
      <c r="B5231" s="152" t="s">
        <v>454</v>
      </c>
      <c r="C5231" s="152"/>
      <c r="D5231" s="152"/>
      <c r="E5231" s="152"/>
      <c r="F5231" s="152"/>
      <c r="G5231" s="152"/>
      <c r="H5231" s="152"/>
      <c r="I5231" s="152"/>
      <c r="J5231" s="152"/>
      <c r="K5231" s="152"/>
      <c r="L5231" s="152"/>
      <c r="M5231" s="152"/>
      <c r="N5231" s="152"/>
      <c r="O5231" s="152"/>
      <c r="P5231" s="152"/>
      <c r="Q5231" s="152"/>
      <c r="R5231" s="152"/>
      <c r="S5231" s="152"/>
      <c r="T5231" s="152"/>
      <c r="U5231" s="152"/>
      <c r="V5231" s="152"/>
      <c r="W5231" s="152"/>
      <c r="X5231" s="152"/>
      <c r="Y5231" s="152"/>
      <c r="Z5231" s="152"/>
      <c r="AA5231" s="152"/>
      <c r="AB5231" s="152"/>
      <c r="AC5231" s="18">
        <v>0</v>
      </c>
      <c r="AD5231" s="18"/>
    </row>
    <row r="5232" spans="1:30">
      <c r="A5232" s="99"/>
      <c r="B5232" s="87" t="s">
        <v>455</v>
      </c>
      <c r="C5232" s="21" t="s">
        <v>243</v>
      </c>
      <c r="D5232" s="12">
        <v>67</v>
      </c>
      <c r="E5232" s="12">
        <v>0</v>
      </c>
      <c r="F5232" s="12">
        <v>0</v>
      </c>
      <c r="G5232" s="12">
        <v>0</v>
      </c>
      <c r="H5232" s="12">
        <v>0</v>
      </c>
      <c r="I5232" s="13">
        <v>19</v>
      </c>
      <c r="J5232" s="13">
        <v>0</v>
      </c>
      <c r="K5232" s="13">
        <v>0</v>
      </c>
      <c r="L5232" s="13">
        <v>0</v>
      </c>
      <c r="M5232" s="13">
        <v>0</v>
      </c>
      <c r="N5232" s="14">
        <f>D5232*$D$3</f>
        <v>134</v>
      </c>
      <c r="O5232" s="14">
        <f>E5232*$E$3</f>
        <v>0</v>
      </c>
      <c r="P5232" s="14">
        <f>F5232*$F$3</f>
        <v>0</v>
      </c>
      <c r="Q5232" s="14">
        <f>G5232*$G$3</f>
        <v>0</v>
      </c>
      <c r="R5232" s="14">
        <f>H5232*$H$3</f>
        <v>0</v>
      </c>
      <c r="S5232" s="14">
        <f>(N5232/100)*(I5232*$I$3)+(N5232/100)*(J5232*$J$3)</f>
        <v>76.38000000000001</v>
      </c>
      <c r="T5232" s="14">
        <f>(O5232/100)*(K5232*$K$3)</f>
        <v>0</v>
      </c>
      <c r="U5232" s="14">
        <f>(P5232/100)*(K5232*$K$3)+(P5232/100)*(L5232*$L$3)</f>
        <v>0</v>
      </c>
      <c r="V5232" s="14">
        <f>(Q5232/100)*(L5232*$L$3)</f>
        <v>0</v>
      </c>
      <c r="W5232" s="14">
        <f>(R5232/100)*(K5232*$K$3)+(R5232/100)*(L5232*$L$3)</f>
        <v>0</v>
      </c>
      <c r="X5232" s="14">
        <f>N5232+S5232</f>
        <v>210.38</v>
      </c>
      <c r="Y5232" s="14">
        <f>O5232+T5232</f>
        <v>0</v>
      </c>
      <c r="Z5232" s="14">
        <f>P5232+U5232</f>
        <v>0</v>
      </c>
      <c r="AA5232" s="14">
        <f>Q5232+V5232</f>
        <v>0</v>
      </c>
      <c r="AB5232" s="14">
        <f>R5232+W5232</f>
        <v>0</v>
      </c>
      <c r="AC5232" s="15">
        <f>ROUND(X5232+Y5232+Z5232+AA5232+AB5232,1)</f>
        <v>210.4</v>
      </c>
      <c r="AD5232" s="48"/>
    </row>
    <row r="5233" spans="1:30">
      <c r="A5233" s="99"/>
      <c r="B5233" s="87" t="s">
        <v>456</v>
      </c>
      <c r="C5233" s="21" t="s">
        <v>243</v>
      </c>
      <c r="D5233" s="12">
        <v>70</v>
      </c>
      <c r="E5233" s="12">
        <v>0</v>
      </c>
      <c r="F5233" s="12">
        <v>0</v>
      </c>
      <c r="G5233" s="12">
        <v>0</v>
      </c>
      <c r="H5233" s="12">
        <v>0</v>
      </c>
      <c r="I5233" s="13">
        <v>20</v>
      </c>
      <c r="J5233" s="13">
        <v>0</v>
      </c>
      <c r="K5233" s="13">
        <v>0</v>
      </c>
      <c r="L5233" s="13">
        <v>0</v>
      </c>
      <c r="M5233" s="13">
        <v>0</v>
      </c>
      <c r="N5233" s="14">
        <f t="shared" ref="N5233:N5273" si="1634">D5233*$D$3</f>
        <v>140</v>
      </c>
      <c r="O5233" s="14">
        <f t="shared" ref="O5233:O5273" si="1635">E5233*$E$3</f>
        <v>0</v>
      </c>
      <c r="P5233" s="14">
        <f t="shared" ref="P5233:P5273" si="1636">F5233*$F$3</f>
        <v>0</v>
      </c>
      <c r="Q5233" s="14">
        <f t="shared" ref="Q5233:Q5273" si="1637">G5233*$G$3</f>
        <v>0</v>
      </c>
      <c r="R5233" s="14">
        <f t="shared" ref="R5233:R5273" si="1638">H5233*$H$3</f>
        <v>0</v>
      </c>
      <c r="S5233" s="14">
        <f t="shared" ref="S5233:S5273" si="1639">(N5233/100)*(I5233*$I$3)+(N5233/100)*(J5233*$J$3)</f>
        <v>84</v>
      </c>
      <c r="T5233" s="14">
        <f t="shared" ref="T5233:T5273" si="1640">(O5233/100)*(K5233*$K$3)</f>
        <v>0</v>
      </c>
      <c r="U5233" s="14">
        <f t="shared" ref="U5233:U5273" si="1641">(P5233/100)*(K5233*$K$3)+(P5233/100)*(L5233*$L$3)</f>
        <v>0</v>
      </c>
      <c r="V5233" s="14">
        <f t="shared" ref="V5233:V5273" si="1642">(Q5233/100)*(L5233*$L$3)</f>
        <v>0</v>
      </c>
      <c r="W5233" s="14">
        <f t="shared" ref="W5233:W5273" si="1643">(R5233/100)*(K5233*$K$3)+(R5233/100)*(L5233*$L$3)</f>
        <v>0</v>
      </c>
      <c r="X5233" s="14">
        <f t="shared" ref="X5233:X5273" si="1644">N5233+S5233</f>
        <v>224</v>
      </c>
      <c r="Y5233" s="14">
        <f t="shared" ref="Y5233:Y5273" si="1645">O5233+T5233</f>
        <v>0</v>
      </c>
      <c r="Z5233" s="14">
        <f t="shared" ref="Z5233:Z5273" si="1646">P5233+U5233</f>
        <v>0</v>
      </c>
      <c r="AA5233" s="14">
        <f t="shared" ref="AA5233:AA5273" si="1647">Q5233+V5233</f>
        <v>0</v>
      </c>
      <c r="AB5233" s="14">
        <f t="shared" ref="AB5233:AB5273" si="1648">R5233+W5233</f>
        <v>0</v>
      </c>
      <c r="AC5233" s="15">
        <f t="shared" ref="AC5233:AC5273" si="1649">ROUND(X5233+Y5233+Z5233+AA5233+AB5233,1)</f>
        <v>224</v>
      </c>
      <c r="AD5233" s="48"/>
    </row>
    <row r="5234" spans="1:30">
      <c r="A5234" s="99"/>
      <c r="B5234" s="87" t="s">
        <v>457</v>
      </c>
      <c r="C5234" s="21" t="s">
        <v>243</v>
      </c>
      <c r="D5234" s="12">
        <v>79</v>
      </c>
      <c r="E5234" s="12">
        <v>0</v>
      </c>
      <c r="F5234" s="12">
        <v>0</v>
      </c>
      <c r="G5234" s="12">
        <v>0</v>
      </c>
      <c r="H5234" s="12">
        <v>0</v>
      </c>
      <c r="I5234" s="13">
        <v>30</v>
      </c>
      <c r="J5234" s="13">
        <v>0</v>
      </c>
      <c r="K5234" s="13">
        <v>0</v>
      </c>
      <c r="L5234" s="13">
        <v>0</v>
      </c>
      <c r="M5234" s="13">
        <v>0</v>
      </c>
      <c r="N5234" s="14">
        <f t="shared" si="1634"/>
        <v>158</v>
      </c>
      <c r="O5234" s="14">
        <f t="shared" si="1635"/>
        <v>0</v>
      </c>
      <c r="P5234" s="14">
        <f t="shared" si="1636"/>
        <v>0</v>
      </c>
      <c r="Q5234" s="14">
        <f t="shared" si="1637"/>
        <v>0</v>
      </c>
      <c r="R5234" s="14">
        <f t="shared" si="1638"/>
        <v>0</v>
      </c>
      <c r="S5234" s="14">
        <f t="shared" si="1639"/>
        <v>142.20000000000002</v>
      </c>
      <c r="T5234" s="14">
        <f t="shared" si="1640"/>
        <v>0</v>
      </c>
      <c r="U5234" s="14">
        <f t="shared" si="1641"/>
        <v>0</v>
      </c>
      <c r="V5234" s="14">
        <f t="shared" si="1642"/>
        <v>0</v>
      </c>
      <c r="W5234" s="14">
        <f t="shared" si="1643"/>
        <v>0</v>
      </c>
      <c r="X5234" s="14">
        <f t="shared" si="1644"/>
        <v>300.20000000000005</v>
      </c>
      <c r="Y5234" s="14">
        <f t="shared" si="1645"/>
        <v>0</v>
      </c>
      <c r="Z5234" s="14">
        <f t="shared" si="1646"/>
        <v>0</v>
      </c>
      <c r="AA5234" s="14">
        <f t="shared" si="1647"/>
        <v>0</v>
      </c>
      <c r="AB5234" s="14">
        <f t="shared" si="1648"/>
        <v>0</v>
      </c>
      <c r="AC5234" s="15">
        <f t="shared" si="1649"/>
        <v>300.2</v>
      </c>
      <c r="AD5234" s="48"/>
    </row>
    <row r="5235" spans="1:30">
      <c r="A5235" s="99"/>
      <c r="B5235" s="87" t="s">
        <v>458</v>
      </c>
      <c r="C5235" s="21" t="s">
        <v>243</v>
      </c>
      <c r="D5235" s="12">
        <v>78</v>
      </c>
      <c r="E5235" s="12">
        <v>0</v>
      </c>
      <c r="F5235" s="12">
        <v>0</v>
      </c>
      <c r="G5235" s="12">
        <v>0</v>
      </c>
      <c r="H5235" s="12">
        <v>0</v>
      </c>
      <c r="I5235" s="13">
        <v>30</v>
      </c>
      <c r="J5235" s="13">
        <v>0</v>
      </c>
      <c r="K5235" s="13">
        <v>0</v>
      </c>
      <c r="L5235" s="13">
        <v>0</v>
      </c>
      <c r="M5235" s="13">
        <v>0</v>
      </c>
      <c r="N5235" s="14">
        <f t="shared" si="1634"/>
        <v>156</v>
      </c>
      <c r="O5235" s="14">
        <f t="shared" si="1635"/>
        <v>0</v>
      </c>
      <c r="P5235" s="14">
        <f t="shared" si="1636"/>
        <v>0</v>
      </c>
      <c r="Q5235" s="14">
        <f t="shared" si="1637"/>
        <v>0</v>
      </c>
      <c r="R5235" s="14">
        <f t="shared" si="1638"/>
        <v>0</v>
      </c>
      <c r="S5235" s="14">
        <f t="shared" si="1639"/>
        <v>140.4</v>
      </c>
      <c r="T5235" s="14">
        <f t="shared" si="1640"/>
        <v>0</v>
      </c>
      <c r="U5235" s="14">
        <f t="shared" si="1641"/>
        <v>0</v>
      </c>
      <c r="V5235" s="14">
        <f t="shared" si="1642"/>
        <v>0</v>
      </c>
      <c r="W5235" s="14">
        <f t="shared" si="1643"/>
        <v>0</v>
      </c>
      <c r="X5235" s="14">
        <f t="shared" si="1644"/>
        <v>296.39999999999998</v>
      </c>
      <c r="Y5235" s="14">
        <f t="shared" si="1645"/>
        <v>0</v>
      </c>
      <c r="Z5235" s="14">
        <f t="shared" si="1646"/>
        <v>0</v>
      </c>
      <c r="AA5235" s="14">
        <f t="shared" si="1647"/>
        <v>0</v>
      </c>
      <c r="AB5235" s="14">
        <f t="shared" si="1648"/>
        <v>0</v>
      </c>
      <c r="AC5235" s="15">
        <f t="shared" si="1649"/>
        <v>296.39999999999998</v>
      </c>
      <c r="AD5235" s="48"/>
    </row>
    <row r="5236" spans="1:30">
      <c r="A5236" s="99"/>
      <c r="B5236" s="87" t="s">
        <v>459</v>
      </c>
      <c r="C5236" s="21" t="s">
        <v>243</v>
      </c>
      <c r="D5236" s="12">
        <v>72</v>
      </c>
      <c r="E5236" s="12">
        <v>0</v>
      </c>
      <c r="F5236" s="12">
        <v>0</v>
      </c>
      <c r="G5236" s="12">
        <v>0</v>
      </c>
      <c r="H5236" s="12">
        <v>0</v>
      </c>
      <c r="I5236" s="13">
        <v>20</v>
      </c>
      <c r="J5236" s="13">
        <v>0</v>
      </c>
      <c r="K5236" s="13">
        <v>0</v>
      </c>
      <c r="L5236" s="13">
        <v>0</v>
      </c>
      <c r="M5236" s="13">
        <v>0</v>
      </c>
      <c r="N5236" s="14">
        <f t="shared" si="1634"/>
        <v>144</v>
      </c>
      <c r="O5236" s="14">
        <f t="shared" si="1635"/>
        <v>0</v>
      </c>
      <c r="P5236" s="14">
        <f t="shared" si="1636"/>
        <v>0</v>
      </c>
      <c r="Q5236" s="14">
        <f t="shared" si="1637"/>
        <v>0</v>
      </c>
      <c r="R5236" s="14">
        <f t="shared" si="1638"/>
        <v>0</v>
      </c>
      <c r="S5236" s="14">
        <f t="shared" si="1639"/>
        <v>86.399999999999991</v>
      </c>
      <c r="T5236" s="14">
        <f t="shared" si="1640"/>
        <v>0</v>
      </c>
      <c r="U5236" s="14">
        <f t="shared" si="1641"/>
        <v>0</v>
      </c>
      <c r="V5236" s="14">
        <f t="shared" si="1642"/>
        <v>0</v>
      </c>
      <c r="W5236" s="14">
        <f t="shared" si="1643"/>
        <v>0</v>
      </c>
      <c r="X5236" s="14">
        <f t="shared" si="1644"/>
        <v>230.39999999999998</v>
      </c>
      <c r="Y5236" s="14">
        <f t="shared" si="1645"/>
        <v>0</v>
      </c>
      <c r="Z5236" s="14">
        <f t="shared" si="1646"/>
        <v>0</v>
      </c>
      <c r="AA5236" s="14">
        <f t="shared" si="1647"/>
        <v>0</v>
      </c>
      <c r="AB5236" s="14">
        <f t="shared" si="1648"/>
        <v>0</v>
      </c>
      <c r="AC5236" s="15">
        <f t="shared" si="1649"/>
        <v>230.4</v>
      </c>
      <c r="AD5236" s="48"/>
    </row>
    <row r="5237" spans="1:30">
      <c r="A5237" s="99"/>
      <c r="B5237" s="87" t="s">
        <v>460</v>
      </c>
      <c r="C5237" s="21" t="s">
        <v>243</v>
      </c>
      <c r="D5237" s="12">
        <v>71</v>
      </c>
      <c r="E5237" s="12">
        <v>0</v>
      </c>
      <c r="F5237" s="12">
        <v>0</v>
      </c>
      <c r="G5237" s="12">
        <v>0</v>
      </c>
      <c r="H5237" s="12">
        <v>0</v>
      </c>
      <c r="I5237" s="13">
        <v>20</v>
      </c>
      <c r="J5237" s="13">
        <v>0</v>
      </c>
      <c r="K5237" s="13">
        <v>0</v>
      </c>
      <c r="L5237" s="13">
        <v>0</v>
      </c>
      <c r="M5237" s="13">
        <v>0</v>
      </c>
      <c r="N5237" s="14">
        <f t="shared" si="1634"/>
        <v>142</v>
      </c>
      <c r="O5237" s="14">
        <f t="shared" si="1635"/>
        <v>0</v>
      </c>
      <c r="P5237" s="14">
        <f t="shared" si="1636"/>
        <v>0</v>
      </c>
      <c r="Q5237" s="14">
        <f t="shared" si="1637"/>
        <v>0</v>
      </c>
      <c r="R5237" s="14">
        <f t="shared" si="1638"/>
        <v>0</v>
      </c>
      <c r="S5237" s="14">
        <f t="shared" si="1639"/>
        <v>85.199999999999989</v>
      </c>
      <c r="T5237" s="14">
        <f t="shared" si="1640"/>
        <v>0</v>
      </c>
      <c r="U5237" s="14">
        <f t="shared" si="1641"/>
        <v>0</v>
      </c>
      <c r="V5237" s="14">
        <f t="shared" si="1642"/>
        <v>0</v>
      </c>
      <c r="W5237" s="14">
        <f t="shared" si="1643"/>
        <v>0</v>
      </c>
      <c r="X5237" s="14">
        <f t="shared" si="1644"/>
        <v>227.2</v>
      </c>
      <c r="Y5237" s="14">
        <f t="shared" si="1645"/>
        <v>0</v>
      </c>
      <c r="Z5237" s="14">
        <f t="shared" si="1646"/>
        <v>0</v>
      </c>
      <c r="AA5237" s="14">
        <f t="shared" si="1647"/>
        <v>0</v>
      </c>
      <c r="AB5237" s="14">
        <f t="shared" si="1648"/>
        <v>0</v>
      </c>
      <c r="AC5237" s="15">
        <f t="shared" si="1649"/>
        <v>227.2</v>
      </c>
      <c r="AD5237" s="48"/>
    </row>
    <row r="5238" spans="1:30">
      <c r="A5238" s="99"/>
      <c r="B5238" s="87" t="s">
        <v>461</v>
      </c>
      <c r="C5238" s="21" t="s">
        <v>243</v>
      </c>
      <c r="D5238" s="12">
        <v>78</v>
      </c>
      <c r="E5238" s="12">
        <v>0</v>
      </c>
      <c r="F5238" s="12">
        <v>0</v>
      </c>
      <c r="G5238" s="12">
        <v>0</v>
      </c>
      <c r="H5238" s="12">
        <v>0</v>
      </c>
      <c r="I5238" s="13">
        <v>30</v>
      </c>
      <c r="J5238" s="13">
        <v>0</v>
      </c>
      <c r="K5238" s="13">
        <v>0</v>
      </c>
      <c r="L5238" s="13">
        <v>0</v>
      </c>
      <c r="M5238" s="13">
        <v>0</v>
      </c>
      <c r="N5238" s="14">
        <f t="shared" si="1634"/>
        <v>156</v>
      </c>
      <c r="O5238" s="14">
        <f t="shared" si="1635"/>
        <v>0</v>
      </c>
      <c r="P5238" s="14">
        <f t="shared" si="1636"/>
        <v>0</v>
      </c>
      <c r="Q5238" s="14">
        <f t="shared" si="1637"/>
        <v>0</v>
      </c>
      <c r="R5238" s="14">
        <f t="shared" si="1638"/>
        <v>0</v>
      </c>
      <c r="S5238" s="14">
        <f t="shared" si="1639"/>
        <v>140.4</v>
      </c>
      <c r="T5238" s="14">
        <f t="shared" si="1640"/>
        <v>0</v>
      </c>
      <c r="U5238" s="14">
        <f t="shared" si="1641"/>
        <v>0</v>
      </c>
      <c r="V5238" s="14">
        <f t="shared" si="1642"/>
        <v>0</v>
      </c>
      <c r="W5238" s="14">
        <f t="shared" si="1643"/>
        <v>0</v>
      </c>
      <c r="X5238" s="14">
        <f t="shared" si="1644"/>
        <v>296.39999999999998</v>
      </c>
      <c r="Y5238" s="14">
        <f t="shared" si="1645"/>
        <v>0</v>
      </c>
      <c r="Z5238" s="14">
        <f t="shared" si="1646"/>
        <v>0</v>
      </c>
      <c r="AA5238" s="14">
        <f t="shared" si="1647"/>
        <v>0</v>
      </c>
      <c r="AB5238" s="14">
        <f t="shared" si="1648"/>
        <v>0</v>
      </c>
      <c r="AC5238" s="15">
        <f t="shared" si="1649"/>
        <v>296.39999999999998</v>
      </c>
      <c r="AD5238" s="48"/>
    </row>
    <row r="5239" spans="1:30">
      <c r="A5239" s="99"/>
      <c r="B5239" s="87" t="s">
        <v>462</v>
      </c>
      <c r="C5239" s="21" t="s">
        <v>243</v>
      </c>
      <c r="D5239" s="12">
        <v>80</v>
      </c>
      <c r="E5239" s="12">
        <v>0</v>
      </c>
      <c r="F5239" s="12">
        <v>0</v>
      </c>
      <c r="G5239" s="12">
        <v>0</v>
      </c>
      <c r="H5239" s="12">
        <v>0</v>
      </c>
      <c r="I5239" s="13">
        <v>30</v>
      </c>
      <c r="J5239" s="13">
        <v>0</v>
      </c>
      <c r="K5239" s="13">
        <v>0</v>
      </c>
      <c r="L5239" s="13">
        <v>0</v>
      </c>
      <c r="M5239" s="13">
        <v>0</v>
      </c>
      <c r="N5239" s="14">
        <f t="shared" si="1634"/>
        <v>160</v>
      </c>
      <c r="O5239" s="14">
        <f t="shared" si="1635"/>
        <v>0</v>
      </c>
      <c r="P5239" s="14">
        <f t="shared" si="1636"/>
        <v>0</v>
      </c>
      <c r="Q5239" s="14">
        <f t="shared" si="1637"/>
        <v>0</v>
      </c>
      <c r="R5239" s="14">
        <f t="shared" si="1638"/>
        <v>0</v>
      </c>
      <c r="S5239" s="14">
        <f t="shared" si="1639"/>
        <v>144</v>
      </c>
      <c r="T5239" s="14">
        <f t="shared" si="1640"/>
        <v>0</v>
      </c>
      <c r="U5239" s="14">
        <f t="shared" si="1641"/>
        <v>0</v>
      </c>
      <c r="V5239" s="14">
        <f t="shared" si="1642"/>
        <v>0</v>
      </c>
      <c r="W5239" s="14">
        <f t="shared" si="1643"/>
        <v>0</v>
      </c>
      <c r="X5239" s="14">
        <f t="shared" si="1644"/>
        <v>304</v>
      </c>
      <c r="Y5239" s="14">
        <f t="shared" si="1645"/>
        <v>0</v>
      </c>
      <c r="Z5239" s="14">
        <f t="shared" si="1646"/>
        <v>0</v>
      </c>
      <c r="AA5239" s="14">
        <f t="shared" si="1647"/>
        <v>0</v>
      </c>
      <c r="AB5239" s="14">
        <f t="shared" si="1648"/>
        <v>0</v>
      </c>
      <c r="AC5239" s="15">
        <f t="shared" si="1649"/>
        <v>304</v>
      </c>
      <c r="AD5239" s="48"/>
    </row>
    <row r="5240" spans="1:30">
      <c r="A5240" s="99"/>
      <c r="B5240" s="87" t="s">
        <v>463</v>
      </c>
      <c r="C5240" s="21" t="s">
        <v>243</v>
      </c>
      <c r="D5240" s="12">
        <v>100</v>
      </c>
      <c r="E5240" s="12">
        <v>0</v>
      </c>
      <c r="F5240" s="12">
        <v>0</v>
      </c>
      <c r="G5240" s="12">
        <v>0</v>
      </c>
      <c r="H5240" s="12">
        <v>0</v>
      </c>
      <c r="I5240" s="13">
        <v>50</v>
      </c>
      <c r="J5240" s="13">
        <v>0</v>
      </c>
      <c r="K5240" s="13">
        <v>0</v>
      </c>
      <c r="L5240" s="13">
        <v>0</v>
      </c>
      <c r="M5240" s="13">
        <v>0</v>
      </c>
      <c r="N5240" s="14">
        <f t="shared" si="1634"/>
        <v>200</v>
      </c>
      <c r="O5240" s="14">
        <f t="shared" si="1635"/>
        <v>0</v>
      </c>
      <c r="P5240" s="14">
        <f t="shared" si="1636"/>
        <v>0</v>
      </c>
      <c r="Q5240" s="14">
        <f t="shared" si="1637"/>
        <v>0</v>
      </c>
      <c r="R5240" s="14">
        <f t="shared" si="1638"/>
        <v>0</v>
      </c>
      <c r="S5240" s="14">
        <f t="shared" si="1639"/>
        <v>300</v>
      </c>
      <c r="T5240" s="14">
        <f t="shared" si="1640"/>
        <v>0</v>
      </c>
      <c r="U5240" s="14">
        <f t="shared" si="1641"/>
        <v>0</v>
      </c>
      <c r="V5240" s="14">
        <f t="shared" si="1642"/>
        <v>0</v>
      </c>
      <c r="W5240" s="14">
        <f t="shared" si="1643"/>
        <v>0</v>
      </c>
      <c r="X5240" s="14">
        <f t="shared" si="1644"/>
        <v>500</v>
      </c>
      <c r="Y5240" s="14">
        <f t="shared" si="1645"/>
        <v>0</v>
      </c>
      <c r="Z5240" s="14">
        <f t="shared" si="1646"/>
        <v>0</v>
      </c>
      <c r="AA5240" s="14">
        <f t="shared" si="1647"/>
        <v>0</v>
      </c>
      <c r="AB5240" s="14">
        <f t="shared" si="1648"/>
        <v>0</v>
      </c>
      <c r="AC5240" s="15">
        <f t="shared" si="1649"/>
        <v>500</v>
      </c>
      <c r="AD5240" s="48"/>
    </row>
    <row r="5241" spans="1:30">
      <c r="A5241" s="99"/>
      <c r="B5241" s="87" t="s">
        <v>465</v>
      </c>
      <c r="C5241" s="21" t="s">
        <v>243</v>
      </c>
      <c r="D5241" s="12">
        <v>69</v>
      </c>
      <c r="E5241" s="12">
        <v>0</v>
      </c>
      <c r="F5241" s="12">
        <v>0</v>
      </c>
      <c r="G5241" s="12">
        <v>0</v>
      </c>
      <c r="H5241" s="12">
        <v>0</v>
      </c>
      <c r="I5241" s="13">
        <v>20</v>
      </c>
      <c r="J5241" s="13">
        <v>0</v>
      </c>
      <c r="K5241" s="13">
        <v>0</v>
      </c>
      <c r="L5241" s="13">
        <v>0</v>
      </c>
      <c r="M5241" s="13">
        <v>0</v>
      </c>
      <c r="N5241" s="14">
        <f t="shared" si="1634"/>
        <v>138</v>
      </c>
      <c r="O5241" s="14">
        <f t="shared" si="1635"/>
        <v>0</v>
      </c>
      <c r="P5241" s="14">
        <f t="shared" si="1636"/>
        <v>0</v>
      </c>
      <c r="Q5241" s="14">
        <f t="shared" si="1637"/>
        <v>0</v>
      </c>
      <c r="R5241" s="14">
        <f t="shared" si="1638"/>
        <v>0</v>
      </c>
      <c r="S5241" s="14">
        <f t="shared" si="1639"/>
        <v>82.8</v>
      </c>
      <c r="T5241" s="14">
        <f t="shared" si="1640"/>
        <v>0</v>
      </c>
      <c r="U5241" s="14">
        <f t="shared" si="1641"/>
        <v>0</v>
      </c>
      <c r="V5241" s="14">
        <f t="shared" si="1642"/>
        <v>0</v>
      </c>
      <c r="W5241" s="14">
        <f t="shared" si="1643"/>
        <v>0</v>
      </c>
      <c r="X5241" s="14">
        <f t="shared" si="1644"/>
        <v>220.8</v>
      </c>
      <c r="Y5241" s="14">
        <f t="shared" si="1645"/>
        <v>0</v>
      </c>
      <c r="Z5241" s="14">
        <f t="shared" si="1646"/>
        <v>0</v>
      </c>
      <c r="AA5241" s="14">
        <f t="shared" si="1647"/>
        <v>0</v>
      </c>
      <c r="AB5241" s="14">
        <f t="shared" si="1648"/>
        <v>0</v>
      </c>
      <c r="AC5241" s="15">
        <f t="shared" si="1649"/>
        <v>220.8</v>
      </c>
      <c r="AD5241" s="48"/>
    </row>
    <row r="5242" spans="1:30">
      <c r="A5242" s="99"/>
      <c r="B5242" s="87" t="s">
        <v>466</v>
      </c>
      <c r="C5242" s="21" t="s">
        <v>243</v>
      </c>
      <c r="D5242" s="12">
        <v>69</v>
      </c>
      <c r="E5242" s="12">
        <v>0</v>
      </c>
      <c r="F5242" s="12">
        <v>0</v>
      </c>
      <c r="G5242" s="12">
        <v>0</v>
      </c>
      <c r="H5242" s="12">
        <v>0</v>
      </c>
      <c r="I5242" s="13">
        <v>20</v>
      </c>
      <c r="J5242" s="13">
        <v>0</v>
      </c>
      <c r="K5242" s="13">
        <v>0</v>
      </c>
      <c r="L5242" s="13">
        <v>0</v>
      </c>
      <c r="M5242" s="13">
        <v>0</v>
      </c>
      <c r="N5242" s="14">
        <f t="shared" si="1634"/>
        <v>138</v>
      </c>
      <c r="O5242" s="14">
        <f t="shared" si="1635"/>
        <v>0</v>
      </c>
      <c r="P5242" s="14">
        <f t="shared" si="1636"/>
        <v>0</v>
      </c>
      <c r="Q5242" s="14">
        <f t="shared" si="1637"/>
        <v>0</v>
      </c>
      <c r="R5242" s="14">
        <f t="shared" si="1638"/>
        <v>0</v>
      </c>
      <c r="S5242" s="14">
        <f t="shared" si="1639"/>
        <v>82.8</v>
      </c>
      <c r="T5242" s="14">
        <f t="shared" si="1640"/>
        <v>0</v>
      </c>
      <c r="U5242" s="14">
        <f t="shared" si="1641"/>
        <v>0</v>
      </c>
      <c r="V5242" s="14">
        <f t="shared" si="1642"/>
        <v>0</v>
      </c>
      <c r="W5242" s="14">
        <f t="shared" si="1643"/>
        <v>0</v>
      </c>
      <c r="X5242" s="14">
        <f t="shared" si="1644"/>
        <v>220.8</v>
      </c>
      <c r="Y5242" s="14">
        <f t="shared" si="1645"/>
        <v>0</v>
      </c>
      <c r="Z5242" s="14">
        <f t="shared" si="1646"/>
        <v>0</v>
      </c>
      <c r="AA5242" s="14">
        <f t="shared" si="1647"/>
        <v>0</v>
      </c>
      <c r="AB5242" s="14">
        <f t="shared" si="1648"/>
        <v>0</v>
      </c>
      <c r="AC5242" s="15">
        <f t="shared" si="1649"/>
        <v>220.8</v>
      </c>
      <c r="AD5242" s="48"/>
    </row>
    <row r="5243" spans="1:30">
      <c r="A5243" s="99"/>
      <c r="B5243" s="87" t="s">
        <v>467</v>
      </c>
      <c r="C5243" s="21" t="s">
        <v>243</v>
      </c>
      <c r="D5243" s="12">
        <v>74</v>
      </c>
      <c r="E5243" s="12">
        <v>0</v>
      </c>
      <c r="F5243" s="12">
        <v>0</v>
      </c>
      <c r="G5243" s="12">
        <v>0</v>
      </c>
      <c r="H5243" s="12">
        <v>0</v>
      </c>
      <c r="I5243" s="13">
        <v>20</v>
      </c>
      <c r="J5243" s="13">
        <v>0</v>
      </c>
      <c r="K5243" s="13">
        <v>0</v>
      </c>
      <c r="L5243" s="13">
        <v>0</v>
      </c>
      <c r="M5243" s="13">
        <v>0</v>
      </c>
      <c r="N5243" s="14">
        <f t="shared" si="1634"/>
        <v>148</v>
      </c>
      <c r="O5243" s="14">
        <f t="shared" si="1635"/>
        <v>0</v>
      </c>
      <c r="P5243" s="14">
        <f t="shared" si="1636"/>
        <v>0</v>
      </c>
      <c r="Q5243" s="14">
        <f t="shared" si="1637"/>
        <v>0</v>
      </c>
      <c r="R5243" s="14">
        <f t="shared" si="1638"/>
        <v>0</v>
      </c>
      <c r="S5243" s="14">
        <f t="shared" si="1639"/>
        <v>88.8</v>
      </c>
      <c r="T5243" s="14">
        <f t="shared" si="1640"/>
        <v>0</v>
      </c>
      <c r="U5243" s="14">
        <f t="shared" si="1641"/>
        <v>0</v>
      </c>
      <c r="V5243" s="14">
        <f t="shared" si="1642"/>
        <v>0</v>
      </c>
      <c r="W5243" s="14">
        <f t="shared" si="1643"/>
        <v>0</v>
      </c>
      <c r="X5243" s="14">
        <f t="shared" si="1644"/>
        <v>236.8</v>
      </c>
      <c r="Y5243" s="14">
        <f t="shared" si="1645"/>
        <v>0</v>
      </c>
      <c r="Z5243" s="14">
        <f t="shared" si="1646"/>
        <v>0</v>
      </c>
      <c r="AA5243" s="14">
        <f t="shared" si="1647"/>
        <v>0</v>
      </c>
      <c r="AB5243" s="14">
        <f t="shared" si="1648"/>
        <v>0</v>
      </c>
      <c r="AC5243" s="15">
        <f t="shared" si="1649"/>
        <v>236.8</v>
      </c>
      <c r="AD5243" s="48"/>
    </row>
    <row r="5244" spans="1:30">
      <c r="A5244" s="99"/>
      <c r="B5244" s="87" t="s">
        <v>468</v>
      </c>
      <c r="C5244" s="21" t="s">
        <v>243</v>
      </c>
      <c r="D5244" s="12">
        <v>69</v>
      </c>
      <c r="E5244" s="12">
        <v>0</v>
      </c>
      <c r="F5244" s="12">
        <v>0</v>
      </c>
      <c r="G5244" s="12">
        <v>0</v>
      </c>
      <c r="H5244" s="12">
        <v>0</v>
      </c>
      <c r="I5244" s="13">
        <v>20</v>
      </c>
      <c r="J5244" s="13">
        <v>0</v>
      </c>
      <c r="K5244" s="13">
        <v>0</v>
      </c>
      <c r="L5244" s="13">
        <v>0</v>
      </c>
      <c r="M5244" s="13">
        <v>0</v>
      </c>
      <c r="N5244" s="14">
        <f t="shared" si="1634"/>
        <v>138</v>
      </c>
      <c r="O5244" s="14">
        <f t="shared" si="1635"/>
        <v>0</v>
      </c>
      <c r="P5244" s="14">
        <f t="shared" si="1636"/>
        <v>0</v>
      </c>
      <c r="Q5244" s="14">
        <f t="shared" si="1637"/>
        <v>0</v>
      </c>
      <c r="R5244" s="14">
        <f t="shared" si="1638"/>
        <v>0</v>
      </c>
      <c r="S5244" s="14">
        <f t="shared" si="1639"/>
        <v>82.8</v>
      </c>
      <c r="T5244" s="14">
        <f t="shared" si="1640"/>
        <v>0</v>
      </c>
      <c r="U5244" s="14">
        <f t="shared" si="1641"/>
        <v>0</v>
      </c>
      <c r="V5244" s="14">
        <f t="shared" si="1642"/>
        <v>0</v>
      </c>
      <c r="W5244" s="14">
        <f t="shared" si="1643"/>
        <v>0</v>
      </c>
      <c r="X5244" s="14">
        <f t="shared" si="1644"/>
        <v>220.8</v>
      </c>
      <c r="Y5244" s="14">
        <f t="shared" si="1645"/>
        <v>0</v>
      </c>
      <c r="Z5244" s="14">
        <f t="shared" si="1646"/>
        <v>0</v>
      </c>
      <c r="AA5244" s="14">
        <f t="shared" si="1647"/>
        <v>0</v>
      </c>
      <c r="AB5244" s="14">
        <f t="shared" si="1648"/>
        <v>0</v>
      </c>
      <c r="AC5244" s="15">
        <f t="shared" si="1649"/>
        <v>220.8</v>
      </c>
      <c r="AD5244" s="48"/>
    </row>
    <row r="5245" spans="1:30">
      <c r="A5245" s="99"/>
      <c r="B5245" s="87" t="s">
        <v>469</v>
      </c>
      <c r="C5245" s="21" t="s">
        <v>243</v>
      </c>
      <c r="D5245" s="12">
        <v>69</v>
      </c>
      <c r="E5245" s="12">
        <v>0</v>
      </c>
      <c r="F5245" s="12">
        <v>0</v>
      </c>
      <c r="G5245" s="12">
        <v>0</v>
      </c>
      <c r="H5245" s="12">
        <v>0</v>
      </c>
      <c r="I5245" s="13">
        <v>20</v>
      </c>
      <c r="J5245" s="13">
        <v>0</v>
      </c>
      <c r="K5245" s="13">
        <v>0</v>
      </c>
      <c r="L5245" s="13">
        <v>0</v>
      </c>
      <c r="M5245" s="13">
        <v>0</v>
      </c>
      <c r="N5245" s="14">
        <f t="shared" si="1634"/>
        <v>138</v>
      </c>
      <c r="O5245" s="14">
        <f t="shared" si="1635"/>
        <v>0</v>
      </c>
      <c r="P5245" s="14">
        <f t="shared" si="1636"/>
        <v>0</v>
      </c>
      <c r="Q5245" s="14">
        <f t="shared" si="1637"/>
        <v>0</v>
      </c>
      <c r="R5245" s="14">
        <f t="shared" si="1638"/>
        <v>0</v>
      </c>
      <c r="S5245" s="14">
        <f t="shared" si="1639"/>
        <v>82.8</v>
      </c>
      <c r="T5245" s="14">
        <f t="shared" si="1640"/>
        <v>0</v>
      </c>
      <c r="U5245" s="14">
        <f t="shared" si="1641"/>
        <v>0</v>
      </c>
      <c r="V5245" s="14">
        <f t="shared" si="1642"/>
        <v>0</v>
      </c>
      <c r="W5245" s="14">
        <f t="shared" si="1643"/>
        <v>0</v>
      </c>
      <c r="X5245" s="14">
        <f t="shared" si="1644"/>
        <v>220.8</v>
      </c>
      <c r="Y5245" s="14">
        <f t="shared" si="1645"/>
        <v>0</v>
      </c>
      <c r="Z5245" s="14">
        <f t="shared" si="1646"/>
        <v>0</v>
      </c>
      <c r="AA5245" s="14">
        <f t="shared" si="1647"/>
        <v>0</v>
      </c>
      <c r="AB5245" s="14">
        <f t="shared" si="1648"/>
        <v>0</v>
      </c>
      <c r="AC5245" s="15">
        <f t="shared" si="1649"/>
        <v>220.8</v>
      </c>
      <c r="AD5245" s="48"/>
    </row>
    <row r="5246" spans="1:30">
      <c r="A5246" s="99"/>
      <c r="B5246" s="87" t="s">
        <v>470</v>
      </c>
      <c r="C5246" s="21" t="s">
        <v>243</v>
      </c>
      <c r="D5246" s="12">
        <v>90</v>
      </c>
      <c r="E5246" s="12">
        <v>0</v>
      </c>
      <c r="F5246" s="12">
        <v>0</v>
      </c>
      <c r="G5246" s="12">
        <v>0</v>
      </c>
      <c r="H5246" s="12">
        <v>0</v>
      </c>
      <c r="I5246" s="13">
        <v>50</v>
      </c>
      <c r="J5246" s="13">
        <v>0</v>
      </c>
      <c r="K5246" s="13">
        <v>0</v>
      </c>
      <c r="L5246" s="13">
        <v>0</v>
      </c>
      <c r="M5246" s="13">
        <v>0</v>
      </c>
      <c r="N5246" s="14">
        <f t="shared" si="1634"/>
        <v>180</v>
      </c>
      <c r="O5246" s="14">
        <f t="shared" si="1635"/>
        <v>0</v>
      </c>
      <c r="P5246" s="14">
        <f t="shared" si="1636"/>
        <v>0</v>
      </c>
      <c r="Q5246" s="14">
        <f t="shared" si="1637"/>
        <v>0</v>
      </c>
      <c r="R5246" s="14">
        <f t="shared" si="1638"/>
        <v>0</v>
      </c>
      <c r="S5246" s="14">
        <f t="shared" si="1639"/>
        <v>270</v>
      </c>
      <c r="T5246" s="14">
        <f t="shared" si="1640"/>
        <v>0</v>
      </c>
      <c r="U5246" s="14">
        <f t="shared" si="1641"/>
        <v>0</v>
      </c>
      <c r="V5246" s="14">
        <f t="shared" si="1642"/>
        <v>0</v>
      </c>
      <c r="W5246" s="14">
        <f t="shared" si="1643"/>
        <v>0</v>
      </c>
      <c r="X5246" s="14">
        <f t="shared" si="1644"/>
        <v>450</v>
      </c>
      <c r="Y5246" s="14">
        <f t="shared" si="1645"/>
        <v>0</v>
      </c>
      <c r="Z5246" s="14">
        <f t="shared" si="1646"/>
        <v>0</v>
      </c>
      <c r="AA5246" s="14">
        <f t="shared" si="1647"/>
        <v>0</v>
      </c>
      <c r="AB5246" s="14">
        <f t="shared" si="1648"/>
        <v>0</v>
      </c>
      <c r="AC5246" s="15">
        <f t="shared" si="1649"/>
        <v>450</v>
      </c>
      <c r="AD5246" s="48"/>
    </row>
    <row r="5247" spans="1:30">
      <c r="A5247" s="99"/>
      <c r="B5247" s="87" t="s">
        <v>471</v>
      </c>
      <c r="C5247" s="21" t="s">
        <v>243</v>
      </c>
      <c r="D5247" s="12">
        <v>69</v>
      </c>
      <c r="E5247" s="12">
        <v>0</v>
      </c>
      <c r="F5247" s="12">
        <v>0</v>
      </c>
      <c r="G5247" s="12">
        <v>0</v>
      </c>
      <c r="H5247" s="12">
        <v>0</v>
      </c>
      <c r="I5247" s="13">
        <v>20</v>
      </c>
      <c r="J5247" s="13">
        <v>0</v>
      </c>
      <c r="K5247" s="13">
        <v>0</v>
      </c>
      <c r="L5247" s="13">
        <v>0</v>
      </c>
      <c r="M5247" s="13">
        <v>0</v>
      </c>
      <c r="N5247" s="14">
        <f t="shared" si="1634"/>
        <v>138</v>
      </c>
      <c r="O5247" s="14">
        <f t="shared" si="1635"/>
        <v>0</v>
      </c>
      <c r="P5247" s="14">
        <f t="shared" si="1636"/>
        <v>0</v>
      </c>
      <c r="Q5247" s="14">
        <f t="shared" si="1637"/>
        <v>0</v>
      </c>
      <c r="R5247" s="14">
        <f t="shared" si="1638"/>
        <v>0</v>
      </c>
      <c r="S5247" s="14">
        <f t="shared" si="1639"/>
        <v>82.8</v>
      </c>
      <c r="T5247" s="14">
        <f t="shared" si="1640"/>
        <v>0</v>
      </c>
      <c r="U5247" s="14">
        <f t="shared" si="1641"/>
        <v>0</v>
      </c>
      <c r="V5247" s="14">
        <f t="shared" si="1642"/>
        <v>0</v>
      </c>
      <c r="W5247" s="14">
        <f t="shared" si="1643"/>
        <v>0</v>
      </c>
      <c r="X5247" s="14">
        <f t="shared" si="1644"/>
        <v>220.8</v>
      </c>
      <c r="Y5247" s="14">
        <f t="shared" si="1645"/>
        <v>0</v>
      </c>
      <c r="Z5247" s="14">
        <f t="shared" si="1646"/>
        <v>0</v>
      </c>
      <c r="AA5247" s="14">
        <f t="shared" si="1647"/>
        <v>0</v>
      </c>
      <c r="AB5247" s="14">
        <f t="shared" si="1648"/>
        <v>0</v>
      </c>
      <c r="AC5247" s="15">
        <f t="shared" si="1649"/>
        <v>220.8</v>
      </c>
      <c r="AD5247" s="48"/>
    </row>
    <row r="5248" spans="1:30">
      <c r="A5248" s="99"/>
      <c r="B5248" s="87" t="s">
        <v>472</v>
      </c>
      <c r="C5248" s="21" t="s">
        <v>243</v>
      </c>
      <c r="D5248" s="12">
        <v>69</v>
      </c>
      <c r="E5248" s="12">
        <v>0</v>
      </c>
      <c r="F5248" s="12">
        <v>0</v>
      </c>
      <c r="G5248" s="12">
        <v>0</v>
      </c>
      <c r="H5248" s="12">
        <v>0</v>
      </c>
      <c r="I5248" s="13">
        <v>20</v>
      </c>
      <c r="J5248" s="13">
        <v>0</v>
      </c>
      <c r="K5248" s="13">
        <v>0</v>
      </c>
      <c r="L5248" s="13">
        <v>0</v>
      </c>
      <c r="M5248" s="13">
        <v>0</v>
      </c>
      <c r="N5248" s="14">
        <f t="shared" si="1634"/>
        <v>138</v>
      </c>
      <c r="O5248" s="14">
        <f t="shared" si="1635"/>
        <v>0</v>
      </c>
      <c r="P5248" s="14">
        <f t="shared" si="1636"/>
        <v>0</v>
      </c>
      <c r="Q5248" s="14">
        <f t="shared" si="1637"/>
        <v>0</v>
      </c>
      <c r="R5248" s="14">
        <f t="shared" si="1638"/>
        <v>0</v>
      </c>
      <c r="S5248" s="14">
        <f t="shared" si="1639"/>
        <v>82.8</v>
      </c>
      <c r="T5248" s="14">
        <f t="shared" si="1640"/>
        <v>0</v>
      </c>
      <c r="U5248" s="14">
        <f t="shared" si="1641"/>
        <v>0</v>
      </c>
      <c r="V5248" s="14">
        <f t="shared" si="1642"/>
        <v>0</v>
      </c>
      <c r="W5248" s="14">
        <f t="shared" si="1643"/>
        <v>0</v>
      </c>
      <c r="X5248" s="14">
        <f t="shared" si="1644"/>
        <v>220.8</v>
      </c>
      <c r="Y5248" s="14">
        <f t="shared" si="1645"/>
        <v>0</v>
      </c>
      <c r="Z5248" s="14">
        <f t="shared" si="1646"/>
        <v>0</v>
      </c>
      <c r="AA5248" s="14">
        <f t="shared" si="1647"/>
        <v>0</v>
      </c>
      <c r="AB5248" s="14">
        <f t="shared" si="1648"/>
        <v>0</v>
      </c>
      <c r="AC5248" s="15">
        <f t="shared" si="1649"/>
        <v>220.8</v>
      </c>
      <c r="AD5248" s="48"/>
    </row>
    <row r="5249" spans="1:30">
      <c r="A5249" s="99"/>
      <c r="B5249" s="87" t="s">
        <v>473</v>
      </c>
      <c r="C5249" s="21" t="s">
        <v>243</v>
      </c>
      <c r="D5249" s="12">
        <v>81</v>
      </c>
      <c r="E5249" s="12">
        <v>0</v>
      </c>
      <c r="F5249" s="12">
        <v>0</v>
      </c>
      <c r="G5249" s="12">
        <v>0</v>
      </c>
      <c r="H5249" s="12">
        <v>0</v>
      </c>
      <c r="I5249" s="13">
        <v>21</v>
      </c>
      <c r="J5249" s="13">
        <v>0</v>
      </c>
      <c r="K5249" s="13">
        <v>0</v>
      </c>
      <c r="L5249" s="13">
        <v>0</v>
      </c>
      <c r="M5249" s="13">
        <v>0</v>
      </c>
      <c r="N5249" s="14">
        <f t="shared" si="1634"/>
        <v>162</v>
      </c>
      <c r="O5249" s="14">
        <f t="shared" si="1635"/>
        <v>0</v>
      </c>
      <c r="P5249" s="14">
        <f t="shared" si="1636"/>
        <v>0</v>
      </c>
      <c r="Q5249" s="14">
        <f t="shared" si="1637"/>
        <v>0</v>
      </c>
      <c r="R5249" s="14">
        <f t="shared" si="1638"/>
        <v>0</v>
      </c>
      <c r="S5249" s="14">
        <f t="shared" si="1639"/>
        <v>102.06</v>
      </c>
      <c r="T5249" s="14">
        <f t="shared" si="1640"/>
        <v>0</v>
      </c>
      <c r="U5249" s="14">
        <f t="shared" si="1641"/>
        <v>0</v>
      </c>
      <c r="V5249" s="14">
        <f t="shared" si="1642"/>
        <v>0</v>
      </c>
      <c r="W5249" s="14">
        <f t="shared" si="1643"/>
        <v>0</v>
      </c>
      <c r="X5249" s="14">
        <f t="shared" si="1644"/>
        <v>264.06</v>
      </c>
      <c r="Y5249" s="14">
        <f t="shared" si="1645"/>
        <v>0</v>
      </c>
      <c r="Z5249" s="14">
        <f t="shared" si="1646"/>
        <v>0</v>
      </c>
      <c r="AA5249" s="14">
        <f t="shared" si="1647"/>
        <v>0</v>
      </c>
      <c r="AB5249" s="14">
        <f t="shared" si="1648"/>
        <v>0</v>
      </c>
      <c r="AC5249" s="15">
        <f t="shared" si="1649"/>
        <v>264.10000000000002</v>
      </c>
      <c r="AD5249" s="48"/>
    </row>
    <row r="5250" spans="1:30">
      <c r="A5250" s="99"/>
      <c r="B5250" s="87" t="s">
        <v>474</v>
      </c>
      <c r="C5250" s="21" t="s">
        <v>243</v>
      </c>
      <c r="D5250" s="12">
        <v>76</v>
      </c>
      <c r="E5250" s="12">
        <v>0</v>
      </c>
      <c r="F5250" s="12">
        <v>0</v>
      </c>
      <c r="G5250" s="12">
        <v>0</v>
      </c>
      <c r="H5250" s="12">
        <v>0</v>
      </c>
      <c r="I5250" s="13">
        <v>21</v>
      </c>
      <c r="J5250" s="13">
        <v>0</v>
      </c>
      <c r="K5250" s="13">
        <v>0</v>
      </c>
      <c r="L5250" s="13">
        <v>0</v>
      </c>
      <c r="M5250" s="13">
        <v>0</v>
      </c>
      <c r="N5250" s="14">
        <f t="shared" si="1634"/>
        <v>152</v>
      </c>
      <c r="O5250" s="14">
        <f t="shared" si="1635"/>
        <v>0</v>
      </c>
      <c r="P5250" s="14">
        <f t="shared" si="1636"/>
        <v>0</v>
      </c>
      <c r="Q5250" s="14">
        <f t="shared" si="1637"/>
        <v>0</v>
      </c>
      <c r="R5250" s="14">
        <f t="shared" si="1638"/>
        <v>0</v>
      </c>
      <c r="S5250" s="14">
        <f t="shared" si="1639"/>
        <v>95.76</v>
      </c>
      <c r="T5250" s="14">
        <f t="shared" si="1640"/>
        <v>0</v>
      </c>
      <c r="U5250" s="14">
        <f t="shared" si="1641"/>
        <v>0</v>
      </c>
      <c r="V5250" s="14">
        <f t="shared" si="1642"/>
        <v>0</v>
      </c>
      <c r="W5250" s="14">
        <f t="shared" si="1643"/>
        <v>0</v>
      </c>
      <c r="X5250" s="14">
        <f t="shared" si="1644"/>
        <v>247.76</v>
      </c>
      <c r="Y5250" s="14">
        <f t="shared" si="1645"/>
        <v>0</v>
      </c>
      <c r="Z5250" s="14">
        <f t="shared" si="1646"/>
        <v>0</v>
      </c>
      <c r="AA5250" s="14">
        <f t="shared" si="1647"/>
        <v>0</v>
      </c>
      <c r="AB5250" s="14">
        <f t="shared" si="1648"/>
        <v>0</v>
      </c>
      <c r="AC5250" s="15">
        <f t="shared" si="1649"/>
        <v>247.8</v>
      </c>
      <c r="AD5250" s="48"/>
    </row>
    <row r="5251" spans="1:30">
      <c r="A5251" s="99"/>
      <c r="B5251" s="87" t="s">
        <v>475</v>
      </c>
      <c r="C5251" s="21" t="s">
        <v>243</v>
      </c>
      <c r="D5251" s="12">
        <v>72</v>
      </c>
      <c r="E5251" s="12">
        <v>0</v>
      </c>
      <c r="F5251" s="12">
        <v>0</v>
      </c>
      <c r="G5251" s="12">
        <v>0</v>
      </c>
      <c r="H5251" s="12">
        <v>0</v>
      </c>
      <c r="I5251" s="13">
        <v>20</v>
      </c>
      <c r="J5251" s="13">
        <v>0</v>
      </c>
      <c r="K5251" s="13">
        <v>0</v>
      </c>
      <c r="L5251" s="13">
        <v>0</v>
      </c>
      <c r="M5251" s="13">
        <v>0</v>
      </c>
      <c r="N5251" s="14">
        <f t="shared" si="1634"/>
        <v>144</v>
      </c>
      <c r="O5251" s="14">
        <f t="shared" si="1635"/>
        <v>0</v>
      </c>
      <c r="P5251" s="14">
        <f t="shared" si="1636"/>
        <v>0</v>
      </c>
      <c r="Q5251" s="14">
        <f t="shared" si="1637"/>
        <v>0</v>
      </c>
      <c r="R5251" s="14">
        <f t="shared" si="1638"/>
        <v>0</v>
      </c>
      <c r="S5251" s="14">
        <f t="shared" si="1639"/>
        <v>86.399999999999991</v>
      </c>
      <c r="T5251" s="14">
        <f t="shared" si="1640"/>
        <v>0</v>
      </c>
      <c r="U5251" s="14">
        <f t="shared" si="1641"/>
        <v>0</v>
      </c>
      <c r="V5251" s="14">
        <f t="shared" si="1642"/>
        <v>0</v>
      </c>
      <c r="W5251" s="14">
        <f t="shared" si="1643"/>
        <v>0</v>
      </c>
      <c r="X5251" s="14">
        <f t="shared" si="1644"/>
        <v>230.39999999999998</v>
      </c>
      <c r="Y5251" s="14">
        <f t="shared" si="1645"/>
        <v>0</v>
      </c>
      <c r="Z5251" s="14">
        <f t="shared" si="1646"/>
        <v>0</v>
      </c>
      <c r="AA5251" s="14">
        <f t="shared" si="1647"/>
        <v>0</v>
      </c>
      <c r="AB5251" s="14">
        <f t="shared" si="1648"/>
        <v>0</v>
      </c>
      <c r="AC5251" s="15">
        <f t="shared" si="1649"/>
        <v>230.4</v>
      </c>
      <c r="AD5251" s="48"/>
    </row>
    <row r="5252" spans="1:30">
      <c r="A5252" s="99"/>
      <c r="B5252" s="87" t="s">
        <v>476</v>
      </c>
      <c r="C5252" s="21" t="s">
        <v>243</v>
      </c>
      <c r="D5252" s="12">
        <v>74</v>
      </c>
      <c r="E5252" s="12">
        <v>0</v>
      </c>
      <c r="F5252" s="12">
        <v>0</v>
      </c>
      <c r="G5252" s="12">
        <v>0</v>
      </c>
      <c r="H5252" s="12">
        <v>0</v>
      </c>
      <c r="I5252" s="13">
        <v>21</v>
      </c>
      <c r="J5252" s="13">
        <v>0</v>
      </c>
      <c r="K5252" s="13">
        <v>0</v>
      </c>
      <c r="L5252" s="13">
        <v>0</v>
      </c>
      <c r="M5252" s="13">
        <v>0</v>
      </c>
      <c r="N5252" s="14">
        <f t="shared" si="1634"/>
        <v>148</v>
      </c>
      <c r="O5252" s="14">
        <f t="shared" si="1635"/>
        <v>0</v>
      </c>
      <c r="P5252" s="14">
        <f t="shared" si="1636"/>
        <v>0</v>
      </c>
      <c r="Q5252" s="14">
        <f t="shared" si="1637"/>
        <v>0</v>
      </c>
      <c r="R5252" s="14">
        <f t="shared" si="1638"/>
        <v>0</v>
      </c>
      <c r="S5252" s="14">
        <f t="shared" si="1639"/>
        <v>93.24</v>
      </c>
      <c r="T5252" s="14">
        <f t="shared" si="1640"/>
        <v>0</v>
      </c>
      <c r="U5252" s="14">
        <f t="shared" si="1641"/>
        <v>0</v>
      </c>
      <c r="V5252" s="14">
        <f t="shared" si="1642"/>
        <v>0</v>
      </c>
      <c r="W5252" s="14">
        <f t="shared" si="1643"/>
        <v>0</v>
      </c>
      <c r="X5252" s="14">
        <f t="shared" si="1644"/>
        <v>241.24</v>
      </c>
      <c r="Y5252" s="14">
        <f t="shared" si="1645"/>
        <v>0</v>
      </c>
      <c r="Z5252" s="14">
        <f t="shared" si="1646"/>
        <v>0</v>
      </c>
      <c r="AA5252" s="14">
        <f t="shared" si="1647"/>
        <v>0</v>
      </c>
      <c r="AB5252" s="14">
        <f t="shared" si="1648"/>
        <v>0</v>
      </c>
      <c r="AC5252" s="15">
        <f t="shared" si="1649"/>
        <v>241.2</v>
      </c>
      <c r="AD5252" s="48"/>
    </row>
    <row r="5253" spans="1:30">
      <c r="A5253" s="99"/>
      <c r="B5253" s="87" t="s">
        <v>479</v>
      </c>
      <c r="C5253" s="21" t="s">
        <v>243</v>
      </c>
      <c r="D5253" s="12">
        <v>84</v>
      </c>
      <c r="E5253" s="12">
        <v>0</v>
      </c>
      <c r="F5253" s="12">
        <v>0</v>
      </c>
      <c r="G5253" s="12">
        <v>0</v>
      </c>
      <c r="H5253" s="12">
        <v>0</v>
      </c>
      <c r="I5253" s="13">
        <v>28</v>
      </c>
      <c r="J5253" s="13">
        <v>0</v>
      </c>
      <c r="K5253" s="13">
        <v>0</v>
      </c>
      <c r="L5253" s="13">
        <v>0</v>
      </c>
      <c r="M5253" s="13">
        <v>0</v>
      </c>
      <c r="N5253" s="14">
        <f t="shared" si="1634"/>
        <v>168</v>
      </c>
      <c r="O5253" s="14">
        <f t="shared" si="1635"/>
        <v>0</v>
      </c>
      <c r="P5253" s="14">
        <f t="shared" si="1636"/>
        <v>0</v>
      </c>
      <c r="Q5253" s="14">
        <f t="shared" si="1637"/>
        <v>0</v>
      </c>
      <c r="R5253" s="14">
        <f t="shared" si="1638"/>
        <v>0</v>
      </c>
      <c r="S5253" s="14">
        <f t="shared" si="1639"/>
        <v>141.12</v>
      </c>
      <c r="T5253" s="14">
        <f t="shared" si="1640"/>
        <v>0</v>
      </c>
      <c r="U5253" s="14">
        <f t="shared" si="1641"/>
        <v>0</v>
      </c>
      <c r="V5253" s="14">
        <f t="shared" si="1642"/>
        <v>0</v>
      </c>
      <c r="W5253" s="14">
        <f t="shared" si="1643"/>
        <v>0</v>
      </c>
      <c r="X5253" s="14">
        <f t="shared" si="1644"/>
        <v>309.12</v>
      </c>
      <c r="Y5253" s="14">
        <f t="shared" si="1645"/>
        <v>0</v>
      </c>
      <c r="Z5253" s="14">
        <f t="shared" si="1646"/>
        <v>0</v>
      </c>
      <c r="AA5253" s="14">
        <f t="shared" si="1647"/>
        <v>0</v>
      </c>
      <c r="AB5253" s="14">
        <f t="shared" si="1648"/>
        <v>0</v>
      </c>
      <c r="AC5253" s="15">
        <f t="shared" si="1649"/>
        <v>309.10000000000002</v>
      </c>
      <c r="AD5253" s="48"/>
    </row>
    <row r="5254" spans="1:30">
      <c r="A5254" s="99"/>
      <c r="B5254" s="87" t="s">
        <v>481</v>
      </c>
      <c r="C5254" s="21" t="s">
        <v>243</v>
      </c>
      <c r="D5254" s="12">
        <v>83</v>
      </c>
      <c r="E5254" s="12">
        <v>0</v>
      </c>
      <c r="F5254" s="12">
        <v>0</v>
      </c>
      <c r="G5254" s="12">
        <v>0</v>
      </c>
      <c r="H5254" s="12">
        <v>0</v>
      </c>
      <c r="I5254" s="13">
        <v>30</v>
      </c>
      <c r="J5254" s="13">
        <v>0</v>
      </c>
      <c r="K5254" s="13">
        <v>0</v>
      </c>
      <c r="L5254" s="13">
        <v>0</v>
      </c>
      <c r="M5254" s="13">
        <v>0</v>
      </c>
      <c r="N5254" s="14">
        <f t="shared" si="1634"/>
        <v>166</v>
      </c>
      <c r="O5254" s="14">
        <f t="shared" si="1635"/>
        <v>0</v>
      </c>
      <c r="P5254" s="14">
        <f t="shared" si="1636"/>
        <v>0</v>
      </c>
      <c r="Q5254" s="14">
        <f t="shared" si="1637"/>
        <v>0</v>
      </c>
      <c r="R5254" s="14">
        <f t="shared" si="1638"/>
        <v>0</v>
      </c>
      <c r="S5254" s="14">
        <f t="shared" si="1639"/>
        <v>149.4</v>
      </c>
      <c r="T5254" s="14">
        <f t="shared" si="1640"/>
        <v>0</v>
      </c>
      <c r="U5254" s="14">
        <f t="shared" si="1641"/>
        <v>0</v>
      </c>
      <c r="V5254" s="14">
        <f t="shared" si="1642"/>
        <v>0</v>
      </c>
      <c r="W5254" s="14">
        <f t="shared" si="1643"/>
        <v>0</v>
      </c>
      <c r="X5254" s="14">
        <f t="shared" si="1644"/>
        <v>315.39999999999998</v>
      </c>
      <c r="Y5254" s="14">
        <f t="shared" si="1645"/>
        <v>0</v>
      </c>
      <c r="Z5254" s="14">
        <f t="shared" si="1646"/>
        <v>0</v>
      </c>
      <c r="AA5254" s="14">
        <f t="shared" si="1647"/>
        <v>0</v>
      </c>
      <c r="AB5254" s="14">
        <f t="shared" si="1648"/>
        <v>0</v>
      </c>
      <c r="AC5254" s="15">
        <f t="shared" si="1649"/>
        <v>315.39999999999998</v>
      </c>
      <c r="AD5254" s="48"/>
    </row>
    <row r="5255" spans="1:30">
      <c r="A5255" s="99"/>
      <c r="B5255" s="87" t="s">
        <v>482</v>
      </c>
      <c r="C5255" s="21" t="s">
        <v>243</v>
      </c>
      <c r="D5255" s="12">
        <v>79</v>
      </c>
      <c r="E5255" s="12">
        <v>0</v>
      </c>
      <c r="F5255" s="12">
        <v>0</v>
      </c>
      <c r="G5255" s="12">
        <v>0</v>
      </c>
      <c r="H5255" s="12">
        <v>0</v>
      </c>
      <c r="I5255" s="13">
        <v>29</v>
      </c>
      <c r="J5255" s="13">
        <v>0</v>
      </c>
      <c r="K5255" s="13">
        <v>0</v>
      </c>
      <c r="L5255" s="13">
        <v>0</v>
      </c>
      <c r="M5255" s="13">
        <v>0</v>
      </c>
      <c r="N5255" s="14">
        <f t="shared" si="1634"/>
        <v>158</v>
      </c>
      <c r="O5255" s="14">
        <f t="shared" si="1635"/>
        <v>0</v>
      </c>
      <c r="P5255" s="14">
        <f t="shared" si="1636"/>
        <v>0</v>
      </c>
      <c r="Q5255" s="14">
        <f t="shared" si="1637"/>
        <v>0</v>
      </c>
      <c r="R5255" s="14">
        <f t="shared" si="1638"/>
        <v>0</v>
      </c>
      <c r="S5255" s="14">
        <f t="shared" si="1639"/>
        <v>137.46</v>
      </c>
      <c r="T5255" s="14">
        <f t="shared" si="1640"/>
        <v>0</v>
      </c>
      <c r="U5255" s="14">
        <f t="shared" si="1641"/>
        <v>0</v>
      </c>
      <c r="V5255" s="14">
        <f t="shared" si="1642"/>
        <v>0</v>
      </c>
      <c r="W5255" s="14">
        <f t="shared" si="1643"/>
        <v>0</v>
      </c>
      <c r="X5255" s="14">
        <f t="shared" si="1644"/>
        <v>295.46000000000004</v>
      </c>
      <c r="Y5255" s="14">
        <f t="shared" si="1645"/>
        <v>0</v>
      </c>
      <c r="Z5255" s="14">
        <f t="shared" si="1646"/>
        <v>0</v>
      </c>
      <c r="AA5255" s="14">
        <f t="shared" si="1647"/>
        <v>0</v>
      </c>
      <c r="AB5255" s="14">
        <f t="shared" si="1648"/>
        <v>0</v>
      </c>
      <c r="AC5255" s="15">
        <f t="shared" si="1649"/>
        <v>295.5</v>
      </c>
      <c r="AD5255" s="48"/>
    </row>
    <row r="5256" spans="1:30">
      <c r="A5256" s="99"/>
      <c r="B5256" s="87" t="s">
        <v>484</v>
      </c>
      <c r="C5256" s="21" t="s">
        <v>243</v>
      </c>
      <c r="D5256" s="12">
        <v>56</v>
      </c>
      <c r="E5256" s="12">
        <v>0</v>
      </c>
      <c r="F5256" s="12">
        <v>0</v>
      </c>
      <c r="G5256" s="12">
        <v>0</v>
      </c>
      <c r="H5256" s="12">
        <v>0</v>
      </c>
      <c r="I5256" s="13">
        <v>30</v>
      </c>
      <c r="J5256" s="13">
        <v>0</v>
      </c>
      <c r="K5256" s="13">
        <v>0</v>
      </c>
      <c r="L5256" s="13">
        <v>0</v>
      </c>
      <c r="M5256" s="13">
        <v>0</v>
      </c>
      <c r="N5256" s="14">
        <f t="shared" si="1634"/>
        <v>112</v>
      </c>
      <c r="O5256" s="14">
        <f t="shared" si="1635"/>
        <v>0</v>
      </c>
      <c r="P5256" s="14">
        <f t="shared" si="1636"/>
        <v>0</v>
      </c>
      <c r="Q5256" s="14">
        <f t="shared" si="1637"/>
        <v>0</v>
      </c>
      <c r="R5256" s="14">
        <f t="shared" si="1638"/>
        <v>0</v>
      </c>
      <c r="S5256" s="14">
        <f t="shared" si="1639"/>
        <v>100.80000000000001</v>
      </c>
      <c r="T5256" s="14">
        <f t="shared" si="1640"/>
        <v>0</v>
      </c>
      <c r="U5256" s="14">
        <f t="shared" si="1641"/>
        <v>0</v>
      </c>
      <c r="V5256" s="14">
        <f t="shared" si="1642"/>
        <v>0</v>
      </c>
      <c r="W5256" s="14">
        <f t="shared" si="1643"/>
        <v>0</v>
      </c>
      <c r="X5256" s="14">
        <f t="shared" si="1644"/>
        <v>212.8</v>
      </c>
      <c r="Y5256" s="14">
        <f t="shared" si="1645"/>
        <v>0</v>
      </c>
      <c r="Z5256" s="14">
        <f t="shared" si="1646"/>
        <v>0</v>
      </c>
      <c r="AA5256" s="14">
        <f t="shared" si="1647"/>
        <v>0</v>
      </c>
      <c r="AB5256" s="14">
        <f t="shared" si="1648"/>
        <v>0</v>
      </c>
      <c r="AC5256" s="15">
        <f t="shared" si="1649"/>
        <v>212.8</v>
      </c>
      <c r="AD5256" s="48"/>
    </row>
    <row r="5257" spans="1:30">
      <c r="A5257" s="99"/>
      <c r="B5257" s="87" t="s">
        <v>488</v>
      </c>
      <c r="C5257" s="21" t="s">
        <v>243</v>
      </c>
      <c r="D5257" s="12">
        <v>108</v>
      </c>
      <c r="E5257" s="12">
        <v>0</v>
      </c>
      <c r="F5257" s="12">
        <v>0</v>
      </c>
      <c r="G5257" s="12">
        <v>0</v>
      </c>
      <c r="H5257" s="12">
        <v>0</v>
      </c>
      <c r="I5257" s="13">
        <v>50</v>
      </c>
      <c r="J5257" s="13">
        <v>0</v>
      </c>
      <c r="K5257" s="13">
        <v>0</v>
      </c>
      <c r="L5257" s="13">
        <v>0</v>
      </c>
      <c r="M5257" s="13">
        <v>0</v>
      </c>
      <c r="N5257" s="14">
        <f t="shared" si="1634"/>
        <v>216</v>
      </c>
      <c r="O5257" s="14">
        <f t="shared" si="1635"/>
        <v>0</v>
      </c>
      <c r="P5257" s="14">
        <f t="shared" si="1636"/>
        <v>0</v>
      </c>
      <c r="Q5257" s="14">
        <f t="shared" si="1637"/>
        <v>0</v>
      </c>
      <c r="R5257" s="14">
        <f t="shared" si="1638"/>
        <v>0</v>
      </c>
      <c r="S5257" s="14">
        <f t="shared" si="1639"/>
        <v>324</v>
      </c>
      <c r="T5257" s="14">
        <f t="shared" si="1640"/>
        <v>0</v>
      </c>
      <c r="U5257" s="14">
        <f t="shared" si="1641"/>
        <v>0</v>
      </c>
      <c r="V5257" s="14">
        <f t="shared" si="1642"/>
        <v>0</v>
      </c>
      <c r="W5257" s="14">
        <f t="shared" si="1643"/>
        <v>0</v>
      </c>
      <c r="X5257" s="14">
        <f t="shared" si="1644"/>
        <v>540</v>
      </c>
      <c r="Y5257" s="14">
        <f t="shared" si="1645"/>
        <v>0</v>
      </c>
      <c r="Z5257" s="14">
        <f t="shared" si="1646"/>
        <v>0</v>
      </c>
      <c r="AA5257" s="14">
        <f t="shared" si="1647"/>
        <v>0</v>
      </c>
      <c r="AB5257" s="14">
        <f t="shared" si="1648"/>
        <v>0</v>
      </c>
      <c r="AC5257" s="15">
        <f t="shared" si="1649"/>
        <v>540</v>
      </c>
      <c r="AD5257" s="48"/>
    </row>
    <row r="5258" spans="1:30">
      <c r="A5258" s="99"/>
      <c r="B5258" s="87" t="s">
        <v>489</v>
      </c>
      <c r="C5258" s="21" t="s">
        <v>243</v>
      </c>
      <c r="D5258" s="12">
        <v>110</v>
      </c>
      <c r="E5258" s="12">
        <v>0</v>
      </c>
      <c r="F5258" s="12">
        <v>0</v>
      </c>
      <c r="G5258" s="12">
        <v>0</v>
      </c>
      <c r="H5258" s="12">
        <v>0</v>
      </c>
      <c r="I5258" s="13">
        <v>50</v>
      </c>
      <c r="J5258" s="13">
        <v>0</v>
      </c>
      <c r="K5258" s="13">
        <v>0</v>
      </c>
      <c r="L5258" s="13">
        <v>0</v>
      </c>
      <c r="M5258" s="13">
        <v>0</v>
      </c>
      <c r="N5258" s="14">
        <f t="shared" si="1634"/>
        <v>220</v>
      </c>
      <c r="O5258" s="14">
        <f t="shared" si="1635"/>
        <v>0</v>
      </c>
      <c r="P5258" s="14">
        <f t="shared" si="1636"/>
        <v>0</v>
      </c>
      <c r="Q5258" s="14">
        <f t="shared" si="1637"/>
        <v>0</v>
      </c>
      <c r="R5258" s="14">
        <f t="shared" si="1638"/>
        <v>0</v>
      </c>
      <c r="S5258" s="14">
        <f t="shared" si="1639"/>
        <v>330</v>
      </c>
      <c r="T5258" s="14">
        <f t="shared" si="1640"/>
        <v>0</v>
      </c>
      <c r="U5258" s="14">
        <f t="shared" si="1641"/>
        <v>0</v>
      </c>
      <c r="V5258" s="14">
        <f t="shared" si="1642"/>
        <v>0</v>
      </c>
      <c r="W5258" s="14">
        <f t="shared" si="1643"/>
        <v>0</v>
      </c>
      <c r="X5258" s="14">
        <f t="shared" si="1644"/>
        <v>550</v>
      </c>
      <c r="Y5258" s="14">
        <f t="shared" si="1645"/>
        <v>0</v>
      </c>
      <c r="Z5258" s="14">
        <f t="shared" si="1646"/>
        <v>0</v>
      </c>
      <c r="AA5258" s="14">
        <f t="shared" si="1647"/>
        <v>0</v>
      </c>
      <c r="AB5258" s="14">
        <f t="shared" si="1648"/>
        <v>0</v>
      </c>
      <c r="AC5258" s="15">
        <f t="shared" si="1649"/>
        <v>550</v>
      </c>
      <c r="AD5258" s="48"/>
    </row>
    <row r="5259" spans="1:30">
      <c r="A5259" s="99"/>
      <c r="B5259" s="87" t="s">
        <v>490</v>
      </c>
      <c r="C5259" s="21" t="s">
        <v>243</v>
      </c>
      <c r="D5259" s="12">
        <v>76</v>
      </c>
      <c r="E5259" s="12">
        <v>0</v>
      </c>
      <c r="F5259" s="12">
        <v>0</v>
      </c>
      <c r="G5259" s="12">
        <v>0</v>
      </c>
      <c r="H5259" s="12">
        <v>0</v>
      </c>
      <c r="I5259" s="13">
        <v>29</v>
      </c>
      <c r="J5259" s="13">
        <v>0</v>
      </c>
      <c r="K5259" s="13">
        <v>0</v>
      </c>
      <c r="L5259" s="13">
        <v>0</v>
      </c>
      <c r="M5259" s="13">
        <v>0</v>
      </c>
      <c r="N5259" s="14">
        <f t="shared" si="1634"/>
        <v>152</v>
      </c>
      <c r="O5259" s="14">
        <f t="shared" si="1635"/>
        <v>0</v>
      </c>
      <c r="P5259" s="14">
        <f t="shared" si="1636"/>
        <v>0</v>
      </c>
      <c r="Q5259" s="14">
        <f t="shared" si="1637"/>
        <v>0</v>
      </c>
      <c r="R5259" s="14">
        <f t="shared" si="1638"/>
        <v>0</v>
      </c>
      <c r="S5259" s="14">
        <f t="shared" si="1639"/>
        <v>132.24</v>
      </c>
      <c r="T5259" s="14">
        <f t="shared" si="1640"/>
        <v>0</v>
      </c>
      <c r="U5259" s="14">
        <f t="shared" si="1641"/>
        <v>0</v>
      </c>
      <c r="V5259" s="14">
        <f t="shared" si="1642"/>
        <v>0</v>
      </c>
      <c r="W5259" s="14">
        <f t="shared" si="1643"/>
        <v>0</v>
      </c>
      <c r="X5259" s="14">
        <f t="shared" si="1644"/>
        <v>284.24</v>
      </c>
      <c r="Y5259" s="14">
        <f t="shared" si="1645"/>
        <v>0</v>
      </c>
      <c r="Z5259" s="14">
        <f t="shared" si="1646"/>
        <v>0</v>
      </c>
      <c r="AA5259" s="14">
        <f t="shared" si="1647"/>
        <v>0</v>
      </c>
      <c r="AB5259" s="14">
        <f t="shared" si="1648"/>
        <v>0</v>
      </c>
      <c r="AC5259" s="15">
        <f t="shared" si="1649"/>
        <v>284.2</v>
      </c>
      <c r="AD5259" s="48"/>
    </row>
    <row r="5260" spans="1:30">
      <c r="A5260" s="99"/>
      <c r="B5260" s="87" t="s">
        <v>491</v>
      </c>
      <c r="C5260" s="21" t="s">
        <v>243</v>
      </c>
      <c r="D5260" s="12">
        <v>82</v>
      </c>
      <c r="E5260" s="12">
        <v>0</v>
      </c>
      <c r="F5260" s="12">
        <v>0</v>
      </c>
      <c r="G5260" s="12">
        <v>0</v>
      </c>
      <c r="H5260" s="12">
        <v>0</v>
      </c>
      <c r="I5260" s="13">
        <v>30</v>
      </c>
      <c r="J5260" s="13">
        <v>0</v>
      </c>
      <c r="K5260" s="13">
        <v>0</v>
      </c>
      <c r="L5260" s="13">
        <v>0</v>
      </c>
      <c r="M5260" s="13">
        <v>0</v>
      </c>
      <c r="N5260" s="14">
        <f t="shared" si="1634"/>
        <v>164</v>
      </c>
      <c r="O5260" s="14">
        <f t="shared" si="1635"/>
        <v>0</v>
      </c>
      <c r="P5260" s="14">
        <f t="shared" si="1636"/>
        <v>0</v>
      </c>
      <c r="Q5260" s="14">
        <f t="shared" si="1637"/>
        <v>0</v>
      </c>
      <c r="R5260" s="14">
        <f t="shared" si="1638"/>
        <v>0</v>
      </c>
      <c r="S5260" s="14">
        <f t="shared" si="1639"/>
        <v>147.6</v>
      </c>
      <c r="T5260" s="14">
        <f t="shared" si="1640"/>
        <v>0</v>
      </c>
      <c r="U5260" s="14">
        <f t="shared" si="1641"/>
        <v>0</v>
      </c>
      <c r="V5260" s="14">
        <f t="shared" si="1642"/>
        <v>0</v>
      </c>
      <c r="W5260" s="14">
        <f t="shared" si="1643"/>
        <v>0</v>
      </c>
      <c r="X5260" s="14">
        <f t="shared" si="1644"/>
        <v>311.60000000000002</v>
      </c>
      <c r="Y5260" s="14">
        <f t="shared" si="1645"/>
        <v>0</v>
      </c>
      <c r="Z5260" s="14">
        <f t="shared" si="1646"/>
        <v>0</v>
      </c>
      <c r="AA5260" s="14">
        <f t="shared" si="1647"/>
        <v>0</v>
      </c>
      <c r="AB5260" s="14">
        <f t="shared" si="1648"/>
        <v>0</v>
      </c>
      <c r="AC5260" s="15">
        <f t="shared" si="1649"/>
        <v>311.60000000000002</v>
      </c>
      <c r="AD5260" s="48"/>
    </row>
    <row r="5261" spans="1:30">
      <c r="A5261" s="99"/>
      <c r="B5261" s="87" t="s">
        <v>494</v>
      </c>
      <c r="C5261" s="21" t="s">
        <v>243</v>
      </c>
      <c r="D5261" s="12">
        <v>88</v>
      </c>
      <c r="E5261" s="12">
        <v>0</v>
      </c>
      <c r="F5261" s="12">
        <v>0</v>
      </c>
      <c r="G5261" s="12">
        <v>0</v>
      </c>
      <c r="H5261" s="12">
        <v>0</v>
      </c>
      <c r="I5261" s="13">
        <v>30</v>
      </c>
      <c r="J5261" s="13">
        <v>0</v>
      </c>
      <c r="K5261" s="13">
        <v>0</v>
      </c>
      <c r="L5261" s="13">
        <v>0</v>
      </c>
      <c r="M5261" s="13">
        <v>0</v>
      </c>
      <c r="N5261" s="14">
        <f t="shared" si="1634"/>
        <v>176</v>
      </c>
      <c r="O5261" s="14">
        <f t="shared" si="1635"/>
        <v>0</v>
      </c>
      <c r="P5261" s="14">
        <f t="shared" si="1636"/>
        <v>0</v>
      </c>
      <c r="Q5261" s="14">
        <f t="shared" si="1637"/>
        <v>0</v>
      </c>
      <c r="R5261" s="14">
        <f t="shared" si="1638"/>
        <v>0</v>
      </c>
      <c r="S5261" s="14">
        <f t="shared" si="1639"/>
        <v>158.4</v>
      </c>
      <c r="T5261" s="14">
        <f t="shared" si="1640"/>
        <v>0</v>
      </c>
      <c r="U5261" s="14">
        <f t="shared" si="1641"/>
        <v>0</v>
      </c>
      <c r="V5261" s="14">
        <f t="shared" si="1642"/>
        <v>0</v>
      </c>
      <c r="W5261" s="14">
        <f t="shared" si="1643"/>
        <v>0</v>
      </c>
      <c r="X5261" s="14">
        <f t="shared" si="1644"/>
        <v>334.4</v>
      </c>
      <c r="Y5261" s="14">
        <f t="shared" si="1645"/>
        <v>0</v>
      </c>
      <c r="Z5261" s="14">
        <f t="shared" si="1646"/>
        <v>0</v>
      </c>
      <c r="AA5261" s="14">
        <f t="shared" si="1647"/>
        <v>0</v>
      </c>
      <c r="AB5261" s="14">
        <f t="shared" si="1648"/>
        <v>0</v>
      </c>
      <c r="AC5261" s="15">
        <f t="shared" si="1649"/>
        <v>334.4</v>
      </c>
      <c r="AD5261" s="48"/>
    </row>
    <row r="5262" spans="1:30">
      <c r="A5262" s="99"/>
      <c r="B5262" s="87" t="s">
        <v>496</v>
      </c>
      <c r="C5262" s="21" t="s">
        <v>243</v>
      </c>
      <c r="D5262" s="12">
        <v>82</v>
      </c>
      <c r="E5262" s="12">
        <v>0</v>
      </c>
      <c r="F5262" s="12">
        <v>0</v>
      </c>
      <c r="G5262" s="12">
        <v>0</v>
      </c>
      <c r="H5262" s="12">
        <v>0</v>
      </c>
      <c r="I5262" s="13">
        <v>30</v>
      </c>
      <c r="J5262" s="13">
        <v>0</v>
      </c>
      <c r="K5262" s="13">
        <v>0</v>
      </c>
      <c r="L5262" s="13">
        <v>0</v>
      </c>
      <c r="M5262" s="13">
        <v>0</v>
      </c>
      <c r="N5262" s="14">
        <f t="shared" si="1634"/>
        <v>164</v>
      </c>
      <c r="O5262" s="14">
        <f t="shared" si="1635"/>
        <v>0</v>
      </c>
      <c r="P5262" s="14">
        <f t="shared" si="1636"/>
        <v>0</v>
      </c>
      <c r="Q5262" s="14">
        <f t="shared" si="1637"/>
        <v>0</v>
      </c>
      <c r="R5262" s="14">
        <f t="shared" si="1638"/>
        <v>0</v>
      </c>
      <c r="S5262" s="14">
        <f t="shared" si="1639"/>
        <v>147.6</v>
      </c>
      <c r="T5262" s="14">
        <f t="shared" si="1640"/>
        <v>0</v>
      </c>
      <c r="U5262" s="14">
        <f t="shared" si="1641"/>
        <v>0</v>
      </c>
      <c r="V5262" s="14">
        <f t="shared" si="1642"/>
        <v>0</v>
      </c>
      <c r="W5262" s="14">
        <f t="shared" si="1643"/>
        <v>0</v>
      </c>
      <c r="X5262" s="14">
        <f t="shared" si="1644"/>
        <v>311.60000000000002</v>
      </c>
      <c r="Y5262" s="14">
        <f t="shared" si="1645"/>
        <v>0</v>
      </c>
      <c r="Z5262" s="14">
        <f t="shared" si="1646"/>
        <v>0</v>
      </c>
      <c r="AA5262" s="14">
        <f t="shared" si="1647"/>
        <v>0</v>
      </c>
      <c r="AB5262" s="14">
        <f t="shared" si="1648"/>
        <v>0</v>
      </c>
      <c r="AC5262" s="15">
        <f t="shared" si="1649"/>
        <v>311.60000000000002</v>
      </c>
      <c r="AD5262" s="48"/>
    </row>
    <row r="5263" spans="1:30">
      <c r="A5263" s="99"/>
      <c r="B5263" s="87" t="s">
        <v>498</v>
      </c>
      <c r="C5263" s="21" t="s">
        <v>243</v>
      </c>
      <c r="D5263" s="12">
        <v>77</v>
      </c>
      <c r="E5263" s="12">
        <v>0</v>
      </c>
      <c r="F5263" s="12">
        <v>0</v>
      </c>
      <c r="G5263" s="12">
        <v>0</v>
      </c>
      <c r="H5263" s="12">
        <v>0</v>
      </c>
      <c r="I5263" s="13">
        <v>29</v>
      </c>
      <c r="J5263" s="13">
        <v>0</v>
      </c>
      <c r="K5263" s="13">
        <v>0</v>
      </c>
      <c r="L5263" s="13">
        <v>0</v>
      </c>
      <c r="M5263" s="13">
        <v>0</v>
      </c>
      <c r="N5263" s="14">
        <f t="shared" si="1634"/>
        <v>154</v>
      </c>
      <c r="O5263" s="14">
        <f t="shared" si="1635"/>
        <v>0</v>
      </c>
      <c r="P5263" s="14">
        <f t="shared" si="1636"/>
        <v>0</v>
      </c>
      <c r="Q5263" s="14">
        <f t="shared" si="1637"/>
        <v>0</v>
      </c>
      <c r="R5263" s="14">
        <f t="shared" si="1638"/>
        <v>0</v>
      </c>
      <c r="S5263" s="14">
        <f t="shared" si="1639"/>
        <v>133.97999999999999</v>
      </c>
      <c r="T5263" s="14">
        <f t="shared" si="1640"/>
        <v>0</v>
      </c>
      <c r="U5263" s="14">
        <f t="shared" si="1641"/>
        <v>0</v>
      </c>
      <c r="V5263" s="14">
        <f t="shared" si="1642"/>
        <v>0</v>
      </c>
      <c r="W5263" s="14">
        <f t="shared" si="1643"/>
        <v>0</v>
      </c>
      <c r="X5263" s="14">
        <f t="shared" si="1644"/>
        <v>287.98</v>
      </c>
      <c r="Y5263" s="14">
        <f t="shared" si="1645"/>
        <v>0</v>
      </c>
      <c r="Z5263" s="14">
        <f t="shared" si="1646"/>
        <v>0</v>
      </c>
      <c r="AA5263" s="14">
        <f t="shared" si="1647"/>
        <v>0</v>
      </c>
      <c r="AB5263" s="14">
        <f t="shared" si="1648"/>
        <v>0</v>
      </c>
      <c r="AC5263" s="15">
        <f t="shared" si="1649"/>
        <v>288</v>
      </c>
      <c r="AD5263" s="48"/>
    </row>
    <row r="5264" spans="1:30">
      <c r="A5264" s="99"/>
      <c r="B5264" s="87" t="s">
        <v>499</v>
      </c>
      <c r="C5264" s="21" t="s">
        <v>243</v>
      </c>
      <c r="D5264" s="12">
        <v>88</v>
      </c>
      <c r="E5264" s="12">
        <v>0</v>
      </c>
      <c r="F5264" s="12">
        <v>0</v>
      </c>
      <c r="G5264" s="12">
        <v>0</v>
      </c>
      <c r="H5264" s="12">
        <v>0</v>
      </c>
      <c r="I5264" s="13">
        <v>29</v>
      </c>
      <c r="J5264" s="13">
        <v>0</v>
      </c>
      <c r="K5264" s="13">
        <v>0</v>
      </c>
      <c r="L5264" s="13">
        <v>0</v>
      </c>
      <c r="M5264" s="13">
        <v>0</v>
      </c>
      <c r="N5264" s="14">
        <f t="shared" si="1634"/>
        <v>176</v>
      </c>
      <c r="O5264" s="14">
        <f t="shared" si="1635"/>
        <v>0</v>
      </c>
      <c r="P5264" s="14">
        <f t="shared" si="1636"/>
        <v>0</v>
      </c>
      <c r="Q5264" s="14">
        <f t="shared" si="1637"/>
        <v>0</v>
      </c>
      <c r="R5264" s="14">
        <f t="shared" si="1638"/>
        <v>0</v>
      </c>
      <c r="S5264" s="14">
        <f t="shared" si="1639"/>
        <v>153.12</v>
      </c>
      <c r="T5264" s="14">
        <f t="shared" si="1640"/>
        <v>0</v>
      </c>
      <c r="U5264" s="14">
        <f t="shared" si="1641"/>
        <v>0</v>
      </c>
      <c r="V5264" s="14">
        <f t="shared" si="1642"/>
        <v>0</v>
      </c>
      <c r="W5264" s="14">
        <f t="shared" si="1643"/>
        <v>0</v>
      </c>
      <c r="X5264" s="14">
        <f t="shared" si="1644"/>
        <v>329.12</v>
      </c>
      <c r="Y5264" s="14">
        <f t="shared" si="1645"/>
        <v>0</v>
      </c>
      <c r="Z5264" s="14">
        <f t="shared" si="1646"/>
        <v>0</v>
      </c>
      <c r="AA5264" s="14">
        <f t="shared" si="1647"/>
        <v>0</v>
      </c>
      <c r="AB5264" s="14">
        <f t="shared" si="1648"/>
        <v>0</v>
      </c>
      <c r="AC5264" s="15">
        <f t="shared" si="1649"/>
        <v>329.1</v>
      </c>
      <c r="AD5264" s="48"/>
    </row>
    <row r="5265" spans="1:30">
      <c r="A5265" s="99"/>
      <c r="B5265" s="87" t="s">
        <v>500</v>
      </c>
      <c r="C5265" s="21" t="s">
        <v>243</v>
      </c>
      <c r="D5265" s="12">
        <v>94</v>
      </c>
      <c r="E5265" s="12">
        <v>0</v>
      </c>
      <c r="F5265" s="12">
        <v>0</v>
      </c>
      <c r="G5265" s="12">
        <v>0</v>
      </c>
      <c r="H5265" s="12">
        <v>0</v>
      </c>
      <c r="I5265" s="13">
        <v>30</v>
      </c>
      <c r="J5265" s="13">
        <v>0</v>
      </c>
      <c r="K5265" s="13">
        <v>0</v>
      </c>
      <c r="L5265" s="13">
        <v>0</v>
      </c>
      <c r="M5265" s="13">
        <v>0</v>
      </c>
      <c r="N5265" s="14">
        <f t="shared" si="1634"/>
        <v>188</v>
      </c>
      <c r="O5265" s="14">
        <f t="shared" si="1635"/>
        <v>0</v>
      </c>
      <c r="P5265" s="14">
        <f t="shared" si="1636"/>
        <v>0</v>
      </c>
      <c r="Q5265" s="14">
        <f t="shared" si="1637"/>
        <v>0</v>
      </c>
      <c r="R5265" s="14">
        <f t="shared" si="1638"/>
        <v>0</v>
      </c>
      <c r="S5265" s="14">
        <f t="shared" si="1639"/>
        <v>169.2</v>
      </c>
      <c r="T5265" s="14">
        <f t="shared" si="1640"/>
        <v>0</v>
      </c>
      <c r="U5265" s="14">
        <f t="shared" si="1641"/>
        <v>0</v>
      </c>
      <c r="V5265" s="14">
        <f t="shared" si="1642"/>
        <v>0</v>
      </c>
      <c r="W5265" s="14">
        <f t="shared" si="1643"/>
        <v>0</v>
      </c>
      <c r="X5265" s="14">
        <f t="shared" si="1644"/>
        <v>357.2</v>
      </c>
      <c r="Y5265" s="14">
        <f t="shared" si="1645"/>
        <v>0</v>
      </c>
      <c r="Z5265" s="14">
        <f t="shared" si="1646"/>
        <v>0</v>
      </c>
      <c r="AA5265" s="14">
        <f t="shared" si="1647"/>
        <v>0</v>
      </c>
      <c r="AB5265" s="14">
        <f t="shared" si="1648"/>
        <v>0</v>
      </c>
      <c r="AC5265" s="15">
        <f t="shared" si="1649"/>
        <v>357.2</v>
      </c>
      <c r="AD5265" s="48"/>
    </row>
    <row r="5266" spans="1:30">
      <c r="A5266" s="99"/>
      <c r="B5266" s="87" t="s">
        <v>502</v>
      </c>
      <c r="C5266" s="21" t="s">
        <v>243</v>
      </c>
      <c r="D5266" s="12">
        <v>102</v>
      </c>
      <c r="E5266" s="12">
        <v>0</v>
      </c>
      <c r="F5266" s="12">
        <v>0</v>
      </c>
      <c r="G5266" s="12">
        <v>0</v>
      </c>
      <c r="H5266" s="12">
        <v>0</v>
      </c>
      <c r="I5266" s="13">
        <v>50</v>
      </c>
      <c r="J5266" s="13">
        <v>0</v>
      </c>
      <c r="K5266" s="13">
        <v>0</v>
      </c>
      <c r="L5266" s="13">
        <v>0</v>
      </c>
      <c r="M5266" s="13">
        <v>0</v>
      </c>
      <c r="N5266" s="14">
        <f t="shared" si="1634"/>
        <v>204</v>
      </c>
      <c r="O5266" s="14">
        <f t="shared" si="1635"/>
        <v>0</v>
      </c>
      <c r="P5266" s="14">
        <f t="shared" si="1636"/>
        <v>0</v>
      </c>
      <c r="Q5266" s="14">
        <f t="shared" si="1637"/>
        <v>0</v>
      </c>
      <c r="R5266" s="14">
        <f t="shared" si="1638"/>
        <v>0</v>
      </c>
      <c r="S5266" s="14">
        <f t="shared" si="1639"/>
        <v>306</v>
      </c>
      <c r="T5266" s="14">
        <f t="shared" si="1640"/>
        <v>0</v>
      </c>
      <c r="U5266" s="14">
        <f t="shared" si="1641"/>
        <v>0</v>
      </c>
      <c r="V5266" s="14">
        <f t="shared" si="1642"/>
        <v>0</v>
      </c>
      <c r="W5266" s="14">
        <f t="shared" si="1643"/>
        <v>0</v>
      </c>
      <c r="X5266" s="14">
        <f t="shared" si="1644"/>
        <v>510</v>
      </c>
      <c r="Y5266" s="14">
        <f t="shared" si="1645"/>
        <v>0</v>
      </c>
      <c r="Z5266" s="14">
        <f t="shared" si="1646"/>
        <v>0</v>
      </c>
      <c r="AA5266" s="14">
        <f t="shared" si="1647"/>
        <v>0</v>
      </c>
      <c r="AB5266" s="14">
        <f t="shared" si="1648"/>
        <v>0</v>
      </c>
      <c r="AC5266" s="15">
        <f t="shared" si="1649"/>
        <v>510</v>
      </c>
      <c r="AD5266" s="48"/>
    </row>
    <row r="5267" spans="1:30">
      <c r="A5267" s="99"/>
      <c r="B5267" s="87" t="s">
        <v>504</v>
      </c>
      <c r="C5267" s="21" t="s">
        <v>243</v>
      </c>
      <c r="D5267" s="12">
        <v>88</v>
      </c>
      <c r="E5267" s="12">
        <v>0</v>
      </c>
      <c r="F5267" s="12">
        <v>0</v>
      </c>
      <c r="G5267" s="12">
        <v>0</v>
      </c>
      <c r="H5267" s="12">
        <v>0</v>
      </c>
      <c r="I5267" s="13">
        <v>30</v>
      </c>
      <c r="J5267" s="13">
        <v>0</v>
      </c>
      <c r="K5267" s="13">
        <v>0</v>
      </c>
      <c r="L5267" s="13">
        <v>0</v>
      </c>
      <c r="M5267" s="13">
        <v>0</v>
      </c>
      <c r="N5267" s="14">
        <f t="shared" si="1634"/>
        <v>176</v>
      </c>
      <c r="O5267" s="14">
        <f t="shared" si="1635"/>
        <v>0</v>
      </c>
      <c r="P5267" s="14">
        <f t="shared" si="1636"/>
        <v>0</v>
      </c>
      <c r="Q5267" s="14">
        <f t="shared" si="1637"/>
        <v>0</v>
      </c>
      <c r="R5267" s="14">
        <f t="shared" si="1638"/>
        <v>0</v>
      </c>
      <c r="S5267" s="14">
        <f t="shared" si="1639"/>
        <v>158.4</v>
      </c>
      <c r="T5267" s="14">
        <f t="shared" si="1640"/>
        <v>0</v>
      </c>
      <c r="U5267" s="14">
        <f t="shared" si="1641"/>
        <v>0</v>
      </c>
      <c r="V5267" s="14">
        <f t="shared" si="1642"/>
        <v>0</v>
      </c>
      <c r="W5267" s="14">
        <f t="shared" si="1643"/>
        <v>0</v>
      </c>
      <c r="X5267" s="14">
        <f t="shared" si="1644"/>
        <v>334.4</v>
      </c>
      <c r="Y5267" s="14">
        <f t="shared" si="1645"/>
        <v>0</v>
      </c>
      <c r="Z5267" s="14">
        <f t="shared" si="1646"/>
        <v>0</v>
      </c>
      <c r="AA5267" s="14">
        <f t="shared" si="1647"/>
        <v>0</v>
      </c>
      <c r="AB5267" s="14">
        <f t="shared" si="1648"/>
        <v>0</v>
      </c>
      <c r="AC5267" s="15">
        <f t="shared" si="1649"/>
        <v>334.4</v>
      </c>
      <c r="AD5267" s="48"/>
    </row>
    <row r="5268" spans="1:30">
      <c r="A5268" s="99"/>
      <c r="B5268" s="87" t="s">
        <v>507</v>
      </c>
      <c r="C5268" s="21" t="s">
        <v>243</v>
      </c>
      <c r="D5268" s="12">
        <v>120</v>
      </c>
      <c r="E5268" s="12">
        <v>0</v>
      </c>
      <c r="F5268" s="12">
        <v>0</v>
      </c>
      <c r="G5268" s="12">
        <v>0</v>
      </c>
      <c r="H5268" s="12">
        <v>0</v>
      </c>
      <c r="I5268" s="13">
        <v>50</v>
      </c>
      <c r="J5268" s="13">
        <v>0</v>
      </c>
      <c r="K5268" s="13">
        <v>0</v>
      </c>
      <c r="L5268" s="13">
        <v>0</v>
      </c>
      <c r="M5268" s="13">
        <v>0</v>
      </c>
      <c r="N5268" s="14">
        <f t="shared" si="1634"/>
        <v>240</v>
      </c>
      <c r="O5268" s="14">
        <f t="shared" si="1635"/>
        <v>0</v>
      </c>
      <c r="P5268" s="14">
        <f t="shared" si="1636"/>
        <v>0</v>
      </c>
      <c r="Q5268" s="14">
        <f t="shared" si="1637"/>
        <v>0</v>
      </c>
      <c r="R5268" s="14">
        <f t="shared" si="1638"/>
        <v>0</v>
      </c>
      <c r="S5268" s="14">
        <f t="shared" si="1639"/>
        <v>360</v>
      </c>
      <c r="T5268" s="14">
        <f t="shared" si="1640"/>
        <v>0</v>
      </c>
      <c r="U5268" s="14">
        <f t="shared" si="1641"/>
        <v>0</v>
      </c>
      <c r="V5268" s="14">
        <f t="shared" si="1642"/>
        <v>0</v>
      </c>
      <c r="W5268" s="14">
        <f t="shared" si="1643"/>
        <v>0</v>
      </c>
      <c r="X5268" s="14">
        <f t="shared" si="1644"/>
        <v>600</v>
      </c>
      <c r="Y5268" s="14">
        <f t="shared" si="1645"/>
        <v>0</v>
      </c>
      <c r="Z5268" s="14">
        <f t="shared" si="1646"/>
        <v>0</v>
      </c>
      <c r="AA5268" s="14">
        <f t="shared" si="1647"/>
        <v>0</v>
      </c>
      <c r="AB5268" s="14">
        <f t="shared" si="1648"/>
        <v>0</v>
      </c>
      <c r="AC5268" s="15">
        <f t="shared" si="1649"/>
        <v>600</v>
      </c>
      <c r="AD5268" s="48"/>
    </row>
    <row r="5269" spans="1:30">
      <c r="A5269" s="99"/>
      <c r="B5269" s="87" t="s">
        <v>508</v>
      </c>
      <c r="C5269" s="21" t="s">
        <v>243</v>
      </c>
      <c r="D5269" s="12">
        <v>120</v>
      </c>
      <c r="E5269" s="12">
        <v>0</v>
      </c>
      <c r="F5269" s="12">
        <v>0</v>
      </c>
      <c r="G5269" s="12">
        <v>0</v>
      </c>
      <c r="H5269" s="12">
        <v>0</v>
      </c>
      <c r="I5269" s="13">
        <v>50</v>
      </c>
      <c r="J5269" s="13">
        <v>0</v>
      </c>
      <c r="K5269" s="13">
        <v>0</v>
      </c>
      <c r="L5269" s="13">
        <v>0</v>
      </c>
      <c r="M5269" s="13">
        <v>0</v>
      </c>
      <c r="N5269" s="14">
        <f t="shared" si="1634"/>
        <v>240</v>
      </c>
      <c r="O5269" s="14">
        <f t="shared" si="1635"/>
        <v>0</v>
      </c>
      <c r="P5269" s="14">
        <f t="shared" si="1636"/>
        <v>0</v>
      </c>
      <c r="Q5269" s="14">
        <f t="shared" si="1637"/>
        <v>0</v>
      </c>
      <c r="R5269" s="14">
        <f t="shared" si="1638"/>
        <v>0</v>
      </c>
      <c r="S5269" s="14">
        <f t="shared" si="1639"/>
        <v>360</v>
      </c>
      <c r="T5269" s="14">
        <f t="shared" si="1640"/>
        <v>0</v>
      </c>
      <c r="U5269" s="14">
        <f t="shared" si="1641"/>
        <v>0</v>
      </c>
      <c r="V5269" s="14">
        <f t="shared" si="1642"/>
        <v>0</v>
      </c>
      <c r="W5269" s="14">
        <f t="shared" si="1643"/>
        <v>0</v>
      </c>
      <c r="X5269" s="14">
        <f t="shared" si="1644"/>
        <v>600</v>
      </c>
      <c r="Y5269" s="14">
        <f t="shared" si="1645"/>
        <v>0</v>
      </c>
      <c r="Z5269" s="14">
        <f t="shared" si="1646"/>
        <v>0</v>
      </c>
      <c r="AA5269" s="14">
        <f t="shared" si="1647"/>
        <v>0</v>
      </c>
      <c r="AB5269" s="14">
        <f t="shared" si="1648"/>
        <v>0</v>
      </c>
      <c r="AC5269" s="15">
        <f t="shared" si="1649"/>
        <v>600</v>
      </c>
      <c r="AD5269" s="48"/>
    </row>
    <row r="5270" spans="1:30">
      <c r="A5270" s="99"/>
      <c r="B5270" s="87" t="s">
        <v>513</v>
      </c>
      <c r="C5270" s="21" t="s">
        <v>243</v>
      </c>
      <c r="D5270" s="12">
        <v>122</v>
      </c>
      <c r="E5270" s="12">
        <v>0</v>
      </c>
      <c r="F5270" s="12">
        <v>0</v>
      </c>
      <c r="G5270" s="12">
        <v>0</v>
      </c>
      <c r="H5270" s="12">
        <v>0</v>
      </c>
      <c r="I5270" s="13">
        <v>60</v>
      </c>
      <c r="J5270" s="13">
        <v>0</v>
      </c>
      <c r="K5270" s="13">
        <v>0</v>
      </c>
      <c r="L5270" s="13">
        <v>0</v>
      </c>
      <c r="M5270" s="13">
        <v>0</v>
      </c>
      <c r="N5270" s="14">
        <f t="shared" si="1634"/>
        <v>244</v>
      </c>
      <c r="O5270" s="14">
        <f t="shared" si="1635"/>
        <v>0</v>
      </c>
      <c r="P5270" s="14">
        <f t="shared" si="1636"/>
        <v>0</v>
      </c>
      <c r="Q5270" s="14">
        <f t="shared" si="1637"/>
        <v>0</v>
      </c>
      <c r="R5270" s="14">
        <f t="shared" si="1638"/>
        <v>0</v>
      </c>
      <c r="S5270" s="14">
        <f t="shared" si="1639"/>
        <v>439.2</v>
      </c>
      <c r="T5270" s="14">
        <f t="shared" si="1640"/>
        <v>0</v>
      </c>
      <c r="U5270" s="14">
        <f t="shared" si="1641"/>
        <v>0</v>
      </c>
      <c r="V5270" s="14">
        <f t="shared" si="1642"/>
        <v>0</v>
      </c>
      <c r="W5270" s="14">
        <f t="shared" si="1643"/>
        <v>0</v>
      </c>
      <c r="X5270" s="14">
        <f t="shared" si="1644"/>
        <v>683.2</v>
      </c>
      <c r="Y5270" s="14">
        <f t="shared" si="1645"/>
        <v>0</v>
      </c>
      <c r="Z5270" s="14">
        <f t="shared" si="1646"/>
        <v>0</v>
      </c>
      <c r="AA5270" s="14">
        <f t="shared" si="1647"/>
        <v>0</v>
      </c>
      <c r="AB5270" s="14">
        <f t="shared" si="1648"/>
        <v>0</v>
      </c>
      <c r="AC5270" s="15">
        <f t="shared" si="1649"/>
        <v>683.2</v>
      </c>
      <c r="AD5270" s="48"/>
    </row>
    <row r="5271" spans="1:30">
      <c r="A5271" s="99"/>
      <c r="B5271" s="87" t="s">
        <v>515</v>
      </c>
      <c r="C5271" s="21" t="s">
        <v>243</v>
      </c>
      <c r="D5271" s="12">
        <v>108</v>
      </c>
      <c r="E5271" s="12">
        <v>0</v>
      </c>
      <c r="F5271" s="12">
        <v>0</v>
      </c>
      <c r="G5271" s="12">
        <v>0</v>
      </c>
      <c r="H5271" s="12">
        <v>0</v>
      </c>
      <c r="I5271" s="13">
        <v>50</v>
      </c>
      <c r="J5271" s="13">
        <v>0</v>
      </c>
      <c r="K5271" s="13">
        <v>0</v>
      </c>
      <c r="L5271" s="13">
        <v>0</v>
      </c>
      <c r="M5271" s="13">
        <v>0</v>
      </c>
      <c r="N5271" s="14">
        <f t="shared" si="1634"/>
        <v>216</v>
      </c>
      <c r="O5271" s="14">
        <f t="shared" si="1635"/>
        <v>0</v>
      </c>
      <c r="P5271" s="14">
        <f t="shared" si="1636"/>
        <v>0</v>
      </c>
      <c r="Q5271" s="14">
        <f t="shared" si="1637"/>
        <v>0</v>
      </c>
      <c r="R5271" s="14">
        <f t="shared" si="1638"/>
        <v>0</v>
      </c>
      <c r="S5271" s="14">
        <f t="shared" si="1639"/>
        <v>324</v>
      </c>
      <c r="T5271" s="14">
        <f t="shared" si="1640"/>
        <v>0</v>
      </c>
      <c r="U5271" s="14">
        <f t="shared" si="1641"/>
        <v>0</v>
      </c>
      <c r="V5271" s="14">
        <f t="shared" si="1642"/>
        <v>0</v>
      </c>
      <c r="W5271" s="14">
        <f t="shared" si="1643"/>
        <v>0</v>
      </c>
      <c r="X5271" s="14">
        <f t="shared" si="1644"/>
        <v>540</v>
      </c>
      <c r="Y5271" s="14">
        <f t="shared" si="1645"/>
        <v>0</v>
      </c>
      <c r="Z5271" s="14">
        <f t="shared" si="1646"/>
        <v>0</v>
      </c>
      <c r="AA5271" s="14">
        <f t="shared" si="1647"/>
        <v>0</v>
      </c>
      <c r="AB5271" s="14">
        <f t="shared" si="1648"/>
        <v>0</v>
      </c>
      <c r="AC5271" s="15">
        <f t="shared" si="1649"/>
        <v>540</v>
      </c>
      <c r="AD5271" s="48"/>
    </row>
    <row r="5272" spans="1:30">
      <c r="A5272" s="99"/>
      <c r="B5272" s="87" t="s">
        <v>352</v>
      </c>
      <c r="C5272" s="21" t="s">
        <v>243</v>
      </c>
      <c r="D5272" s="12">
        <v>112</v>
      </c>
      <c r="E5272" s="12">
        <v>0</v>
      </c>
      <c r="F5272" s="12">
        <v>0</v>
      </c>
      <c r="G5272" s="12">
        <v>0</v>
      </c>
      <c r="H5272" s="12">
        <v>0</v>
      </c>
      <c r="I5272" s="13">
        <v>80</v>
      </c>
      <c r="J5272" s="13">
        <v>0</v>
      </c>
      <c r="K5272" s="13">
        <v>0</v>
      </c>
      <c r="L5272" s="13">
        <v>0</v>
      </c>
      <c r="M5272" s="13">
        <v>0</v>
      </c>
      <c r="N5272" s="14">
        <f t="shared" si="1634"/>
        <v>224</v>
      </c>
      <c r="O5272" s="14">
        <f t="shared" si="1635"/>
        <v>0</v>
      </c>
      <c r="P5272" s="14">
        <f t="shared" si="1636"/>
        <v>0</v>
      </c>
      <c r="Q5272" s="14">
        <f t="shared" si="1637"/>
        <v>0</v>
      </c>
      <c r="R5272" s="14">
        <f t="shared" si="1638"/>
        <v>0</v>
      </c>
      <c r="S5272" s="14">
        <f t="shared" si="1639"/>
        <v>537.6</v>
      </c>
      <c r="T5272" s="14">
        <f t="shared" si="1640"/>
        <v>0</v>
      </c>
      <c r="U5272" s="14">
        <f t="shared" si="1641"/>
        <v>0</v>
      </c>
      <c r="V5272" s="14">
        <f t="shared" si="1642"/>
        <v>0</v>
      </c>
      <c r="W5272" s="14">
        <f t="shared" si="1643"/>
        <v>0</v>
      </c>
      <c r="X5272" s="14">
        <f t="shared" si="1644"/>
        <v>761.6</v>
      </c>
      <c r="Y5272" s="14">
        <f t="shared" si="1645"/>
        <v>0</v>
      </c>
      <c r="Z5272" s="14">
        <f t="shared" si="1646"/>
        <v>0</v>
      </c>
      <c r="AA5272" s="14">
        <f t="shared" si="1647"/>
        <v>0</v>
      </c>
      <c r="AB5272" s="14">
        <f t="shared" si="1648"/>
        <v>0</v>
      </c>
      <c r="AC5272" s="15">
        <f t="shared" si="1649"/>
        <v>761.6</v>
      </c>
      <c r="AD5272" s="48"/>
    </row>
    <row r="5273" spans="1:30">
      <c r="A5273" s="99"/>
      <c r="B5273" s="87" t="s">
        <v>518</v>
      </c>
      <c r="C5273" s="21" t="s">
        <v>243</v>
      </c>
      <c r="D5273" s="12">
        <v>112</v>
      </c>
      <c r="E5273" s="12">
        <v>0</v>
      </c>
      <c r="F5273" s="12">
        <v>0</v>
      </c>
      <c r="G5273" s="12">
        <v>0</v>
      </c>
      <c r="H5273" s="12">
        <v>0</v>
      </c>
      <c r="I5273" s="13">
        <v>100</v>
      </c>
      <c r="J5273" s="13">
        <v>0</v>
      </c>
      <c r="K5273" s="13">
        <v>0</v>
      </c>
      <c r="L5273" s="13">
        <v>0</v>
      </c>
      <c r="M5273" s="13">
        <v>0</v>
      </c>
      <c r="N5273" s="14">
        <f t="shared" si="1634"/>
        <v>224</v>
      </c>
      <c r="O5273" s="14">
        <f t="shared" si="1635"/>
        <v>0</v>
      </c>
      <c r="P5273" s="14">
        <f t="shared" si="1636"/>
        <v>0</v>
      </c>
      <c r="Q5273" s="14">
        <f t="shared" si="1637"/>
        <v>0</v>
      </c>
      <c r="R5273" s="14">
        <f t="shared" si="1638"/>
        <v>0</v>
      </c>
      <c r="S5273" s="14">
        <f t="shared" si="1639"/>
        <v>672.00000000000011</v>
      </c>
      <c r="T5273" s="14">
        <f t="shared" si="1640"/>
        <v>0</v>
      </c>
      <c r="U5273" s="14">
        <f t="shared" si="1641"/>
        <v>0</v>
      </c>
      <c r="V5273" s="14">
        <f t="shared" si="1642"/>
        <v>0</v>
      </c>
      <c r="W5273" s="14">
        <f t="shared" si="1643"/>
        <v>0</v>
      </c>
      <c r="X5273" s="14">
        <f t="shared" si="1644"/>
        <v>896.00000000000011</v>
      </c>
      <c r="Y5273" s="14">
        <f t="shared" si="1645"/>
        <v>0</v>
      </c>
      <c r="Z5273" s="14">
        <f t="shared" si="1646"/>
        <v>0</v>
      </c>
      <c r="AA5273" s="14">
        <f t="shared" si="1647"/>
        <v>0</v>
      </c>
      <c r="AB5273" s="14">
        <f t="shared" si="1648"/>
        <v>0</v>
      </c>
      <c r="AC5273" s="15">
        <f t="shared" si="1649"/>
        <v>896</v>
      </c>
      <c r="AD5273" s="48"/>
    </row>
    <row r="5274" spans="1:30">
      <c r="A5274" s="99"/>
      <c r="B5274" s="87" t="s">
        <v>317</v>
      </c>
      <c r="C5274" s="21" t="s">
        <v>243</v>
      </c>
      <c r="D5274" s="12">
        <v>108</v>
      </c>
      <c r="E5274" s="12">
        <v>0</v>
      </c>
      <c r="F5274" s="12">
        <v>0</v>
      </c>
      <c r="G5274" s="12">
        <v>0</v>
      </c>
      <c r="H5274" s="12">
        <v>0</v>
      </c>
      <c r="I5274" s="13">
        <v>60</v>
      </c>
      <c r="J5274" s="13">
        <v>0</v>
      </c>
      <c r="K5274" s="13">
        <v>0</v>
      </c>
      <c r="L5274" s="13">
        <v>0</v>
      </c>
      <c r="M5274" s="13">
        <v>0</v>
      </c>
      <c r="N5274" s="14">
        <f>D5274*$D$3</f>
        <v>216</v>
      </c>
      <c r="O5274" s="14">
        <f>E5274*$E$3</f>
        <v>0</v>
      </c>
      <c r="P5274" s="14">
        <f>F5274*$F$3</f>
        <v>0</v>
      </c>
      <c r="Q5274" s="14">
        <f>G5274*$G$3</f>
        <v>0</v>
      </c>
      <c r="R5274" s="14">
        <f>H5274*$H$3</f>
        <v>0</v>
      </c>
      <c r="S5274" s="14">
        <f>(N5274/100)*(I5274*$I$3)+(N5274/100)*(J5274*$J$3)</f>
        <v>388.8</v>
      </c>
      <c r="T5274" s="14">
        <f>(O5274/100)*(K5274*$K$3)</f>
        <v>0</v>
      </c>
      <c r="U5274" s="14">
        <f>(P5274/100)*(K5274*$K$3)+(P5274/100)*(L5274*$L$3)</f>
        <v>0</v>
      </c>
      <c r="V5274" s="14">
        <f>(Q5274/100)*(L5274*$L$3)</f>
        <v>0</v>
      </c>
      <c r="W5274" s="14">
        <f>(R5274/100)*(K5274*$K$3)+(R5274/100)*(L5274*$L$3)</f>
        <v>0</v>
      </c>
      <c r="X5274" s="14">
        <f>N5274+S5274</f>
        <v>604.79999999999995</v>
      </c>
      <c r="Y5274" s="14">
        <f>O5274+T5274</f>
        <v>0</v>
      </c>
      <c r="Z5274" s="14">
        <f>P5274+U5274</f>
        <v>0</v>
      </c>
      <c r="AA5274" s="14">
        <f>Q5274+V5274</f>
        <v>0</v>
      </c>
      <c r="AB5274" s="14">
        <f>R5274+W5274</f>
        <v>0</v>
      </c>
      <c r="AC5274" s="15">
        <f>ROUND(X5274+Y5274+Z5274+AA5274+AB5274,1)</f>
        <v>604.79999999999995</v>
      </c>
      <c r="AD5274" s="48"/>
    </row>
    <row r="5275" spans="1:30">
      <c r="A5275" s="99"/>
      <c r="B5275" s="87" t="s">
        <v>859</v>
      </c>
      <c r="C5275" s="21" t="s">
        <v>243</v>
      </c>
      <c r="D5275" s="12">
        <v>110</v>
      </c>
      <c r="E5275" s="12">
        <v>0</v>
      </c>
      <c r="F5275" s="12">
        <v>0</v>
      </c>
      <c r="G5275" s="12">
        <v>0</v>
      </c>
      <c r="H5275" s="12">
        <v>0</v>
      </c>
      <c r="I5275" s="13">
        <v>60</v>
      </c>
      <c r="J5275" s="13">
        <v>20</v>
      </c>
      <c r="K5275" s="13">
        <v>0</v>
      </c>
      <c r="L5275" s="13">
        <v>0</v>
      </c>
      <c r="M5275" s="13">
        <v>0</v>
      </c>
      <c r="N5275" s="14">
        <f t="shared" ref="N5275" si="1650">D5275*$D$3</f>
        <v>220</v>
      </c>
      <c r="O5275" s="14">
        <f t="shared" ref="O5275" si="1651">E5275*$E$3</f>
        <v>0</v>
      </c>
      <c r="P5275" s="14">
        <f t="shared" ref="P5275" si="1652">F5275*$F$3</f>
        <v>0</v>
      </c>
      <c r="Q5275" s="14">
        <f t="shared" ref="Q5275" si="1653">G5275*$G$3</f>
        <v>0</v>
      </c>
      <c r="R5275" s="14">
        <f t="shared" ref="R5275" si="1654">H5275*$H$3</f>
        <v>0</v>
      </c>
      <c r="S5275" s="14">
        <f t="shared" ref="S5275" si="1655">(N5275/100)*(I5275*$I$3)+(N5275/100)*(J5275*$J$3)</f>
        <v>528</v>
      </c>
      <c r="T5275" s="14">
        <f t="shared" ref="T5275" si="1656">(O5275/100)*(K5275*$K$3)</f>
        <v>0</v>
      </c>
      <c r="U5275" s="14">
        <f t="shared" ref="U5275" si="1657">(P5275/100)*(K5275*$K$3)+(P5275/100)*(L5275*$L$3)</f>
        <v>0</v>
      </c>
      <c r="V5275" s="14">
        <f t="shared" ref="V5275" si="1658">(Q5275/100)*(L5275*$L$3)</f>
        <v>0</v>
      </c>
      <c r="W5275" s="14">
        <f t="shared" ref="W5275" si="1659">(R5275/100)*(K5275*$K$3)+(R5275/100)*(L5275*$L$3)</f>
        <v>0</v>
      </c>
      <c r="X5275" s="14">
        <f t="shared" ref="X5275" si="1660">N5275+S5275</f>
        <v>748</v>
      </c>
      <c r="Y5275" s="14">
        <f t="shared" ref="Y5275" si="1661">O5275+T5275</f>
        <v>0</v>
      </c>
      <c r="Z5275" s="14">
        <f t="shared" ref="Z5275" si="1662">P5275+U5275</f>
        <v>0</v>
      </c>
      <c r="AA5275" s="14">
        <f t="shared" ref="AA5275" si="1663">Q5275+V5275</f>
        <v>0</v>
      </c>
      <c r="AB5275" s="14">
        <f t="shared" ref="AB5275" si="1664">R5275+W5275</f>
        <v>0</v>
      </c>
      <c r="AC5275" s="15">
        <f t="shared" ref="AC5275" si="1665">ROUND(X5275+Y5275+Z5275+AA5275+AB5275,1)</f>
        <v>748</v>
      </c>
      <c r="AD5275" s="48"/>
    </row>
    <row r="5276" spans="1:30">
      <c r="A5276" s="99"/>
      <c r="B5276" s="87" t="s">
        <v>860</v>
      </c>
      <c r="C5276" s="21" t="s">
        <v>243</v>
      </c>
      <c r="D5276" s="12">
        <v>60</v>
      </c>
      <c r="E5276" s="12">
        <v>0</v>
      </c>
      <c r="F5276" s="12">
        <v>80</v>
      </c>
      <c r="G5276" s="12">
        <v>0</v>
      </c>
      <c r="H5276" s="12">
        <v>0</v>
      </c>
      <c r="I5276" s="13">
        <v>10</v>
      </c>
      <c r="J5276" s="13">
        <v>10</v>
      </c>
      <c r="K5276" s="13">
        <v>20</v>
      </c>
      <c r="L5276" s="13">
        <v>20</v>
      </c>
      <c r="M5276" s="13">
        <v>0</v>
      </c>
      <c r="N5276" s="14">
        <f t="shared" ref="N5276" si="1666">D5276*$D$3</f>
        <v>120</v>
      </c>
      <c r="O5276" s="14">
        <f t="shared" ref="O5276" si="1667">E5276*$E$3</f>
        <v>0</v>
      </c>
      <c r="P5276" s="14">
        <f t="shared" ref="P5276" si="1668">F5276*$F$3</f>
        <v>160</v>
      </c>
      <c r="Q5276" s="14">
        <f t="shared" ref="Q5276" si="1669">G5276*$G$3</f>
        <v>0</v>
      </c>
      <c r="R5276" s="14">
        <f t="shared" ref="R5276" si="1670">H5276*$H$3</f>
        <v>0</v>
      </c>
      <c r="S5276" s="14">
        <f t="shared" ref="S5276" si="1671">(N5276/100)*(I5276*$I$3)+(N5276/100)*(J5276*$J$3)</f>
        <v>72</v>
      </c>
      <c r="T5276" s="14">
        <f t="shared" ref="T5276" si="1672">(O5276/100)*(K5276*$K$3)</f>
        <v>0</v>
      </c>
      <c r="U5276" s="14">
        <f t="shared" ref="U5276" si="1673">(P5276/100)*(K5276*$K$3)+(P5276/100)*(L5276*$L$3)</f>
        <v>192</v>
      </c>
      <c r="V5276" s="14">
        <f t="shared" ref="V5276" si="1674">(Q5276/100)*(L5276*$L$3)</f>
        <v>0</v>
      </c>
      <c r="W5276" s="14">
        <f t="shared" ref="W5276" si="1675">(R5276/100)*(K5276*$K$3)+(R5276/100)*(L5276*$L$3)</f>
        <v>0</v>
      </c>
      <c r="X5276" s="14">
        <f t="shared" ref="X5276" si="1676">N5276+S5276</f>
        <v>192</v>
      </c>
      <c r="Y5276" s="14">
        <f t="shared" ref="Y5276" si="1677">O5276+T5276</f>
        <v>0</v>
      </c>
      <c r="Z5276" s="14">
        <f t="shared" ref="Z5276" si="1678">P5276+U5276</f>
        <v>352</v>
      </c>
      <c r="AA5276" s="14">
        <f t="shared" ref="AA5276" si="1679">Q5276+V5276</f>
        <v>0</v>
      </c>
      <c r="AB5276" s="14">
        <f t="shared" ref="AB5276" si="1680">R5276+W5276</f>
        <v>0</v>
      </c>
      <c r="AC5276" s="15">
        <f t="shared" ref="AC5276" si="1681">ROUND(X5276+Y5276+Z5276+AA5276+AB5276,1)</f>
        <v>544</v>
      </c>
      <c r="AD5276" s="48"/>
    </row>
    <row r="5277" spans="1:30">
      <c r="A5277" s="99"/>
      <c r="B5277" s="94" t="s">
        <v>519</v>
      </c>
      <c r="C5277" s="21" t="s">
        <v>241</v>
      </c>
      <c r="D5277" s="12">
        <v>76</v>
      </c>
      <c r="E5277" s="12">
        <v>0</v>
      </c>
      <c r="F5277" s="12">
        <v>0</v>
      </c>
      <c r="G5277" s="12">
        <v>0</v>
      </c>
      <c r="H5277" s="12">
        <v>0</v>
      </c>
      <c r="I5277" s="13">
        <v>21</v>
      </c>
      <c r="J5277" s="13">
        <v>0</v>
      </c>
      <c r="K5277" s="13">
        <v>0</v>
      </c>
      <c r="L5277" s="13">
        <v>0</v>
      </c>
      <c r="M5277" s="13">
        <v>0</v>
      </c>
      <c r="N5277" s="14">
        <f t="shared" ref="N5277:N5300" si="1682">D5277*$D$3</f>
        <v>152</v>
      </c>
      <c r="O5277" s="14">
        <f t="shared" ref="O5277:O5300" si="1683">E5277*$E$3</f>
        <v>0</v>
      </c>
      <c r="P5277" s="14">
        <f t="shared" ref="P5277:P5300" si="1684">F5277*$F$3</f>
        <v>0</v>
      </c>
      <c r="Q5277" s="14">
        <f t="shared" ref="Q5277:Q5300" si="1685">G5277*$G$3</f>
        <v>0</v>
      </c>
      <c r="R5277" s="14">
        <f t="shared" ref="R5277:R5300" si="1686">H5277*$H$3</f>
        <v>0</v>
      </c>
      <c r="S5277" s="14">
        <f t="shared" ref="S5277:S5300" si="1687">(N5277/100)*(I5277*$I$3)+(N5277/100)*(J5277*$J$3)</f>
        <v>95.76</v>
      </c>
      <c r="T5277" s="14">
        <f t="shared" ref="T5277:T5300" si="1688">(O5277/100)*(K5277*$K$3)</f>
        <v>0</v>
      </c>
      <c r="U5277" s="14">
        <f t="shared" ref="U5277:U5300" si="1689">(P5277/100)*(K5277*$K$3)+(P5277/100)*(L5277*$L$3)</f>
        <v>0</v>
      </c>
      <c r="V5277" s="14">
        <f t="shared" ref="V5277:V5300" si="1690">(Q5277/100)*(L5277*$L$3)</f>
        <v>0</v>
      </c>
      <c r="W5277" s="14">
        <f t="shared" ref="W5277:W5300" si="1691">(R5277/100)*(K5277*$K$3)+(R5277/100)*(L5277*$L$3)</f>
        <v>0</v>
      </c>
      <c r="X5277" s="14">
        <f t="shared" ref="X5277:X5300" si="1692">N5277+S5277</f>
        <v>247.76</v>
      </c>
      <c r="Y5277" s="14">
        <f t="shared" ref="Y5277:Y5300" si="1693">O5277+T5277</f>
        <v>0</v>
      </c>
      <c r="Z5277" s="14">
        <f t="shared" ref="Z5277:Z5300" si="1694">P5277+U5277</f>
        <v>0</v>
      </c>
      <c r="AA5277" s="14">
        <f t="shared" ref="AA5277:AA5300" si="1695">Q5277+V5277</f>
        <v>0</v>
      </c>
      <c r="AB5277" s="14">
        <f t="shared" ref="AB5277:AB5300" si="1696">R5277+W5277</f>
        <v>0</v>
      </c>
      <c r="AC5277" s="15">
        <f t="shared" ref="AC5277:AC5300" si="1697">ROUND(X5277+Y5277+Z5277+AA5277+AB5277,1)</f>
        <v>247.8</v>
      </c>
      <c r="AD5277" s="48"/>
    </row>
    <row r="5278" spans="1:30">
      <c r="A5278" s="99"/>
      <c r="B5278" s="95" t="s">
        <v>464</v>
      </c>
      <c r="C5278" s="21" t="s">
        <v>341</v>
      </c>
      <c r="D5278" s="12">
        <v>125</v>
      </c>
      <c r="E5278" s="12">
        <v>0</v>
      </c>
      <c r="F5278" s="12">
        <v>0</v>
      </c>
      <c r="G5278" s="12">
        <v>0</v>
      </c>
      <c r="H5278" s="12">
        <v>0</v>
      </c>
      <c r="I5278" s="13">
        <v>37</v>
      </c>
      <c r="J5278" s="13">
        <v>0</v>
      </c>
      <c r="K5278" s="13">
        <v>0</v>
      </c>
      <c r="L5278" s="13">
        <v>0</v>
      </c>
      <c r="M5278" s="13">
        <v>0</v>
      </c>
      <c r="N5278" s="14">
        <f t="shared" si="1682"/>
        <v>250</v>
      </c>
      <c r="O5278" s="14">
        <f t="shared" si="1683"/>
        <v>0</v>
      </c>
      <c r="P5278" s="14">
        <f t="shared" si="1684"/>
        <v>0</v>
      </c>
      <c r="Q5278" s="14">
        <f t="shared" si="1685"/>
        <v>0</v>
      </c>
      <c r="R5278" s="14">
        <f t="shared" si="1686"/>
        <v>0</v>
      </c>
      <c r="S5278" s="14">
        <f t="shared" si="1687"/>
        <v>277.5</v>
      </c>
      <c r="T5278" s="14">
        <f t="shared" si="1688"/>
        <v>0</v>
      </c>
      <c r="U5278" s="14">
        <f t="shared" si="1689"/>
        <v>0</v>
      </c>
      <c r="V5278" s="14">
        <f t="shared" si="1690"/>
        <v>0</v>
      </c>
      <c r="W5278" s="14">
        <f t="shared" si="1691"/>
        <v>0</v>
      </c>
      <c r="X5278" s="14">
        <f t="shared" si="1692"/>
        <v>527.5</v>
      </c>
      <c r="Y5278" s="14">
        <f t="shared" si="1693"/>
        <v>0</v>
      </c>
      <c r="Z5278" s="14">
        <f t="shared" si="1694"/>
        <v>0</v>
      </c>
      <c r="AA5278" s="14">
        <f t="shared" si="1695"/>
        <v>0</v>
      </c>
      <c r="AB5278" s="14">
        <f t="shared" si="1696"/>
        <v>0</v>
      </c>
      <c r="AC5278" s="15">
        <f t="shared" si="1697"/>
        <v>527.5</v>
      </c>
      <c r="AD5278" s="48"/>
    </row>
    <row r="5279" spans="1:30">
      <c r="A5279" s="99"/>
      <c r="B5279" s="91" t="s">
        <v>477</v>
      </c>
      <c r="C5279" s="21" t="s">
        <v>241</v>
      </c>
      <c r="D5279" s="12">
        <v>72</v>
      </c>
      <c r="E5279" s="12">
        <v>0</v>
      </c>
      <c r="F5279" s="12">
        <v>0</v>
      </c>
      <c r="G5279" s="12">
        <v>0</v>
      </c>
      <c r="H5279" s="12">
        <v>0</v>
      </c>
      <c r="I5279" s="13">
        <v>21</v>
      </c>
      <c r="J5279" s="13">
        <v>0</v>
      </c>
      <c r="K5279" s="13">
        <v>0</v>
      </c>
      <c r="L5279" s="13">
        <v>0</v>
      </c>
      <c r="M5279" s="13">
        <v>0</v>
      </c>
      <c r="N5279" s="14">
        <f t="shared" si="1682"/>
        <v>144</v>
      </c>
      <c r="O5279" s="14">
        <f t="shared" si="1683"/>
        <v>0</v>
      </c>
      <c r="P5279" s="14">
        <f t="shared" si="1684"/>
        <v>0</v>
      </c>
      <c r="Q5279" s="14">
        <f t="shared" si="1685"/>
        <v>0</v>
      </c>
      <c r="R5279" s="14">
        <f t="shared" si="1686"/>
        <v>0</v>
      </c>
      <c r="S5279" s="14">
        <f t="shared" si="1687"/>
        <v>90.72</v>
      </c>
      <c r="T5279" s="14">
        <f t="shared" si="1688"/>
        <v>0</v>
      </c>
      <c r="U5279" s="14">
        <f t="shared" si="1689"/>
        <v>0</v>
      </c>
      <c r="V5279" s="14">
        <f t="shared" si="1690"/>
        <v>0</v>
      </c>
      <c r="W5279" s="14">
        <f t="shared" si="1691"/>
        <v>0</v>
      </c>
      <c r="X5279" s="14">
        <f t="shared" si="1692"/>
        <v>234.72</v>
      </c>
      <c r="Y5279" s="14">
        <f t="shared" si="1693"/>
        <v>0</v>
      </c>
      <c r="Z5279" s="14">
        <f t="shared" si="1694"/>
        <v>0</v>
      </c>
      <c r="AA5279" s="14">
        <f t="shared" si="1695"/>
        <v>0</v>
      </c>
      <c r="AB5279" s="14">
        <f t="shared" si="1696"/>
        <v>0</v>
      </c>
      <c r="AC5279" s="15">
        <f t="shared" si="1697"/>
        <v>234.7</v>
      </c>
      <c r="AD5279" s="48"/>
    </row>
    <row r="5280" spans="1:30">
      <c r="A5280" s="99"/>
      <c r="B5280" s="95" t="s">
        <v>478</v>
      </c>
      <c r="C5280" s="21" t="s">
        <v>341</v>
      </c>
      <c r="D5280" s="12">
        <v>76</v>
      </c>
      <c r="E5280" s="12">
        <v>0</v>
      </c>
      <c r="F5280" s="12">
        <v>0</v>
      </c>
      <c r="G5280" s="12">
        <v>0</v>
      </c>
      <c r="H5280" s="12">
        <v>0</v>
      </c>
      <c r="I5280" s="13">
        <v>35</v>
      </c>
      <c r="J5280" s="13">
        <v>0</v>
      </c>
      <c r="K5280" s="13">
        <v>0</v>
      </c>
      <c r="L5280" s="13">
        <v>0</v>
      </c>
      <c r="M5280" s="13">
        <v>0</v>
      </c>
      <c r="N5280" s="14">
        <f t="shared" si="1682"/>
        <v>152</v>
      </c>
      <c r="O5280" s="14">
        <f t="shared" si="1683"/>
        <v>0</v>
      </c>
      <c r="P5280" s="14">
        <f t="shared" si="1684"/>
        <v>0</v>
      </c>
      <c r="Q5280" s="14">
        <f t="shared" si="1685"/>
        <v>0</v>
      </c>
      <c r="R5280" s="14">
        <f t="shared" si="1686"/>
        <v>0</v>
      </c>
      <c r="S5280" s="14">
        <f t="shared" si="1687"/>
        <v>159.6</v>
      </c>
      <c r="T5280" s="14">
        <f t="shared" si="1688"/>
        <v>0</v>
      </c>
      <c r="U5280" s="14">
        <f t="shared" si="1689"/>
        <v>0</v>
      </c>
      <c r="V5280" s="14">
        <f t="shared" si="1690"/>
        <v>0</v>
      </c>
      <c r="W5280" s="14">
        <f t="shared" si="1691"/>
        <v>0</v>
      </c>
      <c r="X5280" s="14">
        <f t="shared" si="1692"/>
        <v>311.60000000000002</v>
      </c>
      <c r="Y5280" s="14">
        <f t="shared" si="1693"/>
        <v>0</v>
      </c>
      <c r="Z5280" s="14">
        <f t="shared" si="1694"/>
        <v>0</v>
      </c>
      <c r="AA5280" s="14">
        <f t="shared" si="1695"/>
        <v>0</v>
      </c>
      <c r="AB5280" s="14">
        <f t="shared" si="1696"/>
        <v>0</v>
      </c>
      <c r="AC5280" s="15">
        <f t="shared" si="1697"/>
        <v>311.60000000000002</v>
      </c>
      <c r="AD5280" s="48"/>
    </row>
    <row r="5281" spans="1:30">
      <c r="A5281" s="99"/>
      <c r="B5281" s="95" t="s">
        <v>480</v>
      </c>
      <c r="C5281" s="21" t="s">
        <v>341</v>
      </c>
      <c r="D5281" s="12">
        <v>106</v>
      </c>
      <c r="E5281" s="12">
        <v>0</v>
      </c>
      <c r="F5281" s="12">
        <v>11</v>
      </c>
      <c r="G5281" s="12">
        <v>0</v>
      </c>
      <c r="H5281" s="12">
        <v>0</v>
      </c>
      <c r="I5281" s="13">
        <v>21</v>
      </c>
      <c r="J5281" s="13">
        <v>0</v>
      </c>
      <c r="K5281" s="13">
        <v>6</v>
      </c>
      <c r="L5281" s="13">
        <v>16</v>
      </c>
      <c r="M5281" s="13">
        <v>0</v>
      </c>
      <c r="N5281" s="14">
        <f t="shared" si="1682"/>
        <v>212</v>
      </c>
      <c r="O5281" s="14">
        <f t="shared" si="1683"/>
        <v>0</v>
      </c>
      <c r="P5281" s="14">
        <f t="shared" si="1684"/>
        <v>22</v>
      </c>
      <c r="Q5281" s="14">
        <f t="shared" si="1685"/>
        <v>0</v>
      </c>
      <c r="R5281" s="14">
        <f t="shared" si="1686"/>
        <v>0</v>
      </c>
      <c r="S5281" s="14">
        <f t="shared" si="1687"/>
        <v>133.56</v>
      </c>
      <c r="T5281" s="14">
        <f t="shared" si="1688"/>
        <v>0</v>
      </c>
      <c r="U5281" s="14">
        <f t="shared" si="1689"/>
        <v>14.52</v>
      </c>
      <c r="V5281" s="14">
        <f t="shared" si="1690"/>
        <v>0</v>
      </c>
      <c r="W5281" s="14">
        <f t="shared" si="1691"/>
        <v>0</v>
      </c>
      <c r="X5281" s="14">
        <f t="shared" si="1692"/>
        <v>345.56</v>
      </c>
      <c r="Y5281" s="14">
        <f t="shared" si="1693"/>
        <v>0</v>
      </c>
      <c r="Z5281" s="14">
        <f t="shared" si="1694"/>
        <v>36.519999999999996</v>
      </c>
      <c r="AA5281" s="14">
        <f t="shared" si="1695"/>
        <v>0</v>
      </c>
      <c r="AB5281" s="14">
        <f t="shared" si="1696"/>
        <v>0</v>
      </c>
      <c r="AC5281" s="15">
        <f t="shared" si="1697"/>
        <v>382.1</v>
      </c>
      <c r="AD5281" s="48"/>
    </row>
    <row r="5282" spans="1:30">
      <c r="A5282" s="99"/>
      <c r="B5282" s="91" t="s">
        <v>483</v>
      </c>
      <c r="C5282" s="21" t="s">
        <v>241</v>
      </c>
      <c r="D5282" s="12">
        <v>55</v>
      </c>
      <c r="E5282" s="12">
        <v>0</v>
      </c>
      <c r="F5282" s="12">
        <v>0</v>
      </c>
      <c r="G5282" s="12">
        <v>0</v>
      </c>
      <c r="H5282" s="12">
        <v>0</v>
      </c>
      <c r="I5282" s="13">
        <v>25</v>
      </c>
      <c r="J5282" s="13">
        <v>0</v>
      </c>
      <c r="K5282" s="13">
        <v>0</v>
      </c>
      <c r="L5282" s="13">
        <v>0</v>
      </c>
      <c r="M5282" s="13">
        <v>0</v>
      </c>
      <c r="N5282" s="14">
        <f t="shared" si="1682"/>
        <v>110</v>
      </c>
      <c r="O5282" s="14">
        <f t="shared" si="1683"/>
        <v>0</v>
      </c>
      <c r="P5282" s="14">
        <f t="shared" si="1684"/>
        <v>0</v>
      </c>
      <c r="Q5282" s="14">
        <f t="shared" si="1685"/>
        <v>0</v>
      </c>
      <c r="R5282" s="14">
        <f t="shared" si="1686"/>
        <v>0</v>
      </c>
      <c r="S5282" s="14">
        <f t="shared" si="1687"/>
        <v>82.5</v>
      </c>
      <c r="T5282" s="14">
        <f t="shared" si="1688"/>
        <v>0</v>
      </c>
      <c r="U5282" s="14">
        <f t="shared" si="1689"/>
        <v>0</v>
      </c>
      <c r="V5282" s="14">
        <f t="shared" si="1690"/>
        <v>0</v>
      </c>
      <c r="W5282" s="14">
        <f t="shared" si="1691"/>
        <v>0</v>
      </c>
      <c r="X5282" s="14">
        <f t="shared" si="1692"/>
        <v>192.5</v>
      </c>
      <c r="Y5282" s="14">
        <f t="shared" si="1693"/>
        <v>0</v>
      </c>
      <c r="Z5282" s="14">
        <f t="shared" si="1694"/>
        <v>0</v>
      </c>
      <c r="AA5282" s="14">
        <f t="shared" si="1695"/>
        <v>0</v>
      </c>
      <c r="AB5282" s="14">
        <f t="shared" si="1696"/>
        <v>0</v>
      </c>
      <c r="AC5282" s="15">
        <f t="shared" si="1697"/>
        <v>192.5</v>
      </c>
      <c r="AD5282" s="48"/>
    </row>
    <row r="5283" spans="1:30">
      <c r="A5283" s="99"/>
      <c r="B5283" s="91" t="s">
        <v>485</v>
      </c>
      <c r="C5283" s="21" t="s">
        <v>241</v>
      </c>
      <c r="D5283" s="12">
        <v>99</v>
      </c>
      <c r="E5283" s="12">
        <v>0</v>
      </c>
      <c r="F5283" s="12">
        <v>0</v>
      </c>
      <c r="G5283" s="12">
        <v>0</v>
      </c>
      <c r="H5283" s="12">
        <v>0</v>
      </c>
      <c r="I5283" s="13">
        <v>31</v>
      </c>
      <c r="J5283" s="13">
        <v>0</v>
      </c>
      <c r="K5283" s="13">
        <v>0</v>
      </c>
      <c r="L5283" s="13">
        <v>0</v>
      </c>
      <c r="M5283" s="13">
        <v>0</v>
      </c>
      <c r="N5283" s="14">
        <f t="shared" si="1682"/>
        <v>198</v>
      </c>
      <c r="O5283" s="14">
        <f t="shared" si="1683"/>
        <v>0</v>
      </c>
      <c r="P5283" s="14">
        <f t="shared" si="1684"/>
        <v>0</v>
      </c>
      <c r="Q5283" s="14">
        <f t="shared" si="1685"/>
        <v>0</v>
      </c>
      <c r="R5283" s="14">
        <f t="shared" si="1686"/>
        <v>0</v>
      </c>
      <c r="S5283" s="14">
        <f t="shared" si="1687"/>
        <v>184.14</v>
      </c>
      <c r="T5283" s="14">
        <f t="shared" si="1688"/>
        <v>0</v>
      </c>
      <c r="U5283" s="14">
        <f t="shared" si="1689"/>
        <v>0</v>
      </c>
      <c r="V5283" s="14">
        <f t="shared" si="1690"/>
        <v>0</v>
      </c>
      <c r="W5283" s="14">
        <f t="shared" si="1691"/>
        <v>0</v>
      </c>
      <c r="X5283" s="14">
        <f t="shared" si="1692"/>
        <v>382.14</v>
      </c>
      <c r="Y5283" s="14">
        <f t="shared" si="1693"/>
        <v>0</v>
      </c>
      <c r="Z5283" s="14">
        <f t="shared" si="1694"/>
        <v>0</v>
      </c>
      <c r="AA5283" s="14">
        <f t="shared" si="1695"/>
        <v>0</v>
      </c>
      <c r="AB5283" s="14">
        <f t="shared" si="1696"/>
        <v>0</v>
      </c>
      <c r="AC5283" s="15">
        <f t="shared" si="1697"/>
        <v>382.1</v>
      </c>
      <c r="AD5283" s="48"/>
    </row>
    <row r="5284" spans="1:30">
      <c r="A5284" s="99"/>
      <c r="B5284" s="91" t="s">
        <v>486</v>
      </c>
      <c r="C5284" s="21" t="s">
        <v>242</v>
      </c>
      <c r="D5284" s="12">
        <v>100</v>
      </c>
      <c r="E5284" s="12">
        <v>0</v>
      </c>
      <c r="F5284" s="12">
        <v>0</v>
      </c>
      <c r="G5284" s="12">
        <v>0</v>
      </c>
      <c r="H5284" s="12">
        <v>0</v>
      </c>
      <c r="I5284" s="13">
        <v>35</v>
      </c>
      <c r="J5284" s="13">
        <v>0</v>
      </c>
      <c r="K5284" s="13">
        <v>0</v>
      </c>
      <c r="L5284" s="13">
        <v>0</v>
      </c>
      <c r="M5284" s="13">
        <v>0</v>
      </c>
      <c r="N5284" s="14">
        <f t="shared" si="1682"/>
        <v>200</v>
      </c>
      <c r="O5284" s="14">
        <f t="shared" si="1683"/>
        <v>0</v>
      </c>
      <c r="P5284" s="14">
        <f t="shared" si="1684"/>
        <v>0</v>
      </c>
      <c r="Q5284" s="14">
        <f t="shared" si="1685"/>
        <v>0</v>
      </c>
      <c r="R5284" s="14">
        <f t="shared" si="1686"/>
        <v>0</v>
      </c>
      <c r="S5284" s="14">
        <f t="shared" si="1687"/>
        <v>210</v>
      </c>
      <c r="T5284" s="14">
        <f t="shared" si="1688"/>
        <v>0</v>
      </c>
      <c r="U5284" s="14">
        <f t="shared" si="1689"/>
        <v>0</v>
      </c>
      <c r="V5284" s="14">
        <f t="shared" si="1690"/>
        <v>0</v>
      </c>
      <c r="W5284" s="14">
        <f t="shared" si="1691"/>
        <v>0</v>
      </c>
      <c r="X5284" s="14">
        <f t="shared" si="1692"/>
        <v>410</v>
      </c>
      <c r="Y5284" s="14">
        <f t="shared" si="1693"/>
        <v>0</v>
      </c>
      <c r="Z5284" s="14">
        <f t="shared" si="1694"/>
        <v>0</v>
      </c>
      <c r="AA5284" s="14">
        <f t="shared" si="1695"/>
        <v>0</v>
      </c>
      <c r="AB5284" s="14">
        <f t="shared" si="1696"/>
        <v>0</v>
      </c>
      <c r="AC5284" s="15">
        <f t="shared" si="1697"/>
        <v>410</v>
      </c>
      <c r="AD5284" s="48"/>
    </row>
    <row r="5285" spans="1:30">
      <c r="A5285" s="99"/>
      <c r="B5285" s="91" t="s">
        <v>487</v>
      </c>
      <c r="C5285" s="21" t="s">
        <v>241</v>
      </c>
      <c r="D5285" s="12">
        <v>86</v>
      </c>
      <c r="E5285" s="12">
        <v>0</v>
      </c>
      <c r="F5285" s="12">
        <v>0</v>
      </c>
      <c r="G5285" s="12">
        <v>0</v>
      </c>
      <c r="H5285" s="12">
        <v>0</v>
      </c>
      <c r="I5285" s="13">
        <v>31</v>
      </c>
      <c r="J5285" s="13">
        <v>0</v>
      </c>
      <c r="K5285" s="13">
        <v>0</v>
      </c>
      <c r="L5285" s="13">
        <v>0</v>
      </c>
      <c r="M5285" s="13">
        <v>0</v>
      </c>
      <c r="N5285" s="14">
        <f t="shared" si="1682"/>
        <v>172</v>
      </c>
      <c r="O5285" s="14">
        <f t="shared" si="1683"/>
        <v>0</v>
      </c>
      <c r="P5285" s="14">
        <f t="shared" si="1684"/>
        <v>0</v>
      </c>
      <c r="Q5285" s="14">
        <f t="shared" si="1685"/>
        <v>0</v>
      </c>
      <c r="R5285" s="14">
        <f t="shared" si="1686"/>
        <v>0</v>
      </c>
      <c r="S5285" s="14">
        <f t="shared" si="1687"/>
        <v>159.96</v>
      </c>
      <c r="T5285" s="14">
        <f t="shared" si="1688"/>
        <v>0</v>
      </c>
      <c r="U5285" s="14">
        <f t="shared" si="1689"/>
        <v>0</v>
      </c>
      <c r="V5285" s="14">
        <f t="shared" si="1690"/>
        <v>0</v>
      </c>
      <c r="W5285" s="14">
        <f t="shared" si="1691"/>
        <v>0</v>
      </c>
      <c r="X5285" s="14">
        <f t="shared" si="1692"/>
        <v>331.96000000000004</v>
      </c>
      <c r="Y5285" s="14">
        <f t="shared" si="1693"/>
        <v>0</v>
      </c>
      <c r="Z5285" s="14">
        <f t="shared" si="1694"/>
        <v>0</v>
      </c>
      <c r="AA5285" s="14">
        <f t="shared" si="1695"/>
        <v>0</v>
      </c>
      <c r="AB5285" s="14">
        <f t="shared" si="1696"/>
        <v>0</v>
      </c>
      <c r="AC5285" s="15">
        <f t="shared" si="1697"/>
        <v>332</v>
      </c>
      <c r="AD5285" s="48"/>
    </row>
    <row r="5286" spans="1:30">
      <c r="A5286" s="99"/>
      <c r="B5286" s="91" t="s">
        <v>492</v>
      </c>
      <c r="C5286" s="21" t="s">
        <v>241</v>
      </c>
      <c r="D5286" s="12">
        <v>83</v>
      </c>
      <c r="E5286" s="12">
        <v>0</v>
      </c>
      <c r="F5286" s="12">
        <v>0</v>
      </c>
      <c r="G5286" s="12">
        <v>0</v>
      </c>
      <c r="H5286" s="12">
        <v>0</v>
      </c>
      <c r="I5286" s="13">
        <v>31</v>
      </c>
      <c r="J5286" s="13">
        <v>0</v>
      </c>
      <c r="K5286" s="13">
        <v>0</v>
      </c>
      <c r="L5286" s="13">
        <v>0</v>
      </c>
      <c r="M5286" s="13">
        <v>0</v>
      </c>
      <c r="N5286" s="14">
        <f t="shared" si="1682"/>
        <v>166</v>
      </c>
      <c r="O5286" s="14">
        <f t="shared" si="1683"/>
        <v>0</v>
      </c>
      <c r="P5286" s="14">
        <f t="shared" si="1684"/>
        <v>0</v>
      </c>
      <c r="Q5286" s="14">
        <f t="shared" si="1685"/>
        <v>0</v>
      </c>
      <c r="R5286" s="14">
        <f t="shared" si="1686"/>
        <v>0</v>
      </c>
      <c r="S5286" s="14">
        <f t="shared" si="1687"/>
        <v>154.38</v>
      </c>
      <c r="T5286" s="14">
        <f t="shared" si="1688"/>
        <v>0</v>
      </c>
      <c r="U5286" s="14">
        <f t="shared" si="1689"/>
        <v>0</v>
      </c>
      <c r="V5286" s="14">
        <f t="shared" si="1690"/>
        <v>0</v>
      </c>
      <c r="W5286" s="14">
        <f t="shared" si="1691"/>
        <v>0</v>
      </c>
      <c r="X5286" s="14">
        <f t="shared" si="1692"/>
        <v>320.38</v>
      </c>
      <c r="Y5286" s="14">
        <f t="shared" si="1693"/>
        <v>0</v>
      </c>
      <c r="Z5286" s="14">
        <f t="shared" si="1694"/>
        <v>0</v>
      </c>
      <c r="AA5286" s="14">
        <f t="shared" si="1695"/>
        <v>0</v>
      </c>
      <c r="AB5286" s="14">
        <f t="shared" si="1696"/>
        <v>0</v>
      </c>
      <c r="AC5286" s="15">
        <f t="shared" si="1697"/>
        <v>320.39999999999998</v>
      </c>
      <c r="AD5286" s="48"/>
    </row>
    <row r="5287" spans="1:30">
      <c r="A5287" s="99"/>
      <c r="B5287" s="91" t="s">
        <v>493</v>
      </c>
      <c r="C5287" s="21" t="s">
        <v>241</v>
      </c>
      <c r="D5287" s="12">
        <v>83</v>
      </c>
      <c r="E5287" s="12">
        <v>0</v>
      </c>
      <c r="F5287" s="12">
        <v>0</v>
      </c>
      <c r="G5287" s="12">
        <v>0</v>
      </c>
      <c r="H5287" s="12">
        <v>0</v>
      </c>
      <c r="I5287" s="13">
        <v>31</v>
      </c>
      <c r="J5287" s="13">
        <v>0</v>
      </c>
      <c r="K5287" s="13">
        <v>0</v>
      </c>
      <c r="L5287" s="13">
        <v>0</v>
      </c>
      <c r="M5287" s="13">
        <v>0</v>
      </c>
      <c r="N5287" s="14">
        <f t="shared" si="1682"/>
        <v>166</v>
      </c>
      <c r="O5287" s="14">
        <f t="shared" si="1683"/>
        <v>0</v>
      </c>
      <c r="P5287" s="14">
        <f t="shared" si="1684"/>
        <v>0</v>
      </c>
      <c r="Q5287" s="14">
        <f t="shared" si="1685"/>
        <v>0</v>
      </c>
      <c r="R5287" s="14">
        <f t="shared" si="1686"/>
        <v>0</v>
      </c>
      <c r="S5287" s="14">
        <f t="shared" si="1687"/>
        <v>154.38</v>
      </c>
      <c r="T5287" s="14">
        <f t="shared" si="1688"/>
        <v>0</v>
      </c>
      <c r="U5287" s="14">
        <f t="shared" si="1689"/>
        <v>0</v>
      </c>
      <c r="V5287" s="14">
        <f t="shared" si="1690"/>
        <v>0</v>
      </c>
      <c r="W5287" s="14">
        <f t="shared" si="1691"/>
        <v>0</v>
      </c>
      <c r="X5287" s="14">
        <f t="shared" si="1692"/>
        <v>320.38</v>
      </c>
      <c r="Y5287" s="14">
        <f t="shared" si="1693"/>
        <v>0</v>
      </c>
      <c r="Z5287" s="14">
        <f t="shared" si="1694"/>
        <v>0</v>
      </c>
      <c r="AA5287" s="14">
        <f t="shared" si="1695"/>
        <v>0</v>
      </c>
      <c r="AB5287" s="14">
        <f t="shared" si="1696"/>
        <v>0</v>
      </c>
      <c r="AC5287" s="15">
        <f t="shared" si="1697"/>
        <v>320.39999999999998</v>
      </c>
      <c r="AD5287" s="48"/>
    </row>
    <row r="5288" spans="1:30">
      <c r="A5288" s="99"/>
      <c r="B5288" s="91" t="s">
        <v>495</v>
      </c>
      <c r="C5288" s="21" t="s">
        <v>241</v>
      </c>
      <c r="D5288" s="12">
        <v>80</v>
      </c>
      <c r="E5288" s="12">
        <v>0</v>
      </c>
      <c r="F5288" s="12">
        <v>0</v>
      </c>
      <c r="G5288" s="12">
        <v>0</v>
      </c>
      <c r="H5288" s="12">
        <v>0</v>
      </c>
      <c r="I5288" s="13">
        <v>30</v>
      </c>
      <c r="J5288" s="13">
        <v>0</v>
      </c>
      <c r="K5288" s="13">
        <v>0</v>
      </c>
      <c r="L5288" s="13">
        <v>0</v>
      </c>
      <c r="M5288" s="13">
        <v>0</v>
      </c>
      <c r="N5288" s="14">
        <f t="shared" si="1682"/>
        <v>160</v>
      </c>
      <c r="O5288" s="14">
        <f t="shared" si="1683"/>
        <v>0</v>
      </c>
      <c r="P5288" s="14">
        <f t="shared" si="1684"/>
        <v>0</v>
      </c>
      <c r="Q5288" s="14">
        <f t="shared" si="1685"/>
        <v>0</v>
      </c>
      <c r="R5288" s="14">
        <f t="shared" si="1686"/>
        <v>0</v>
      </c>
      <c r="S5288" s="14">
        <f t="shared" si="1687"/>
        <v>144</v>
      </c>
      <c r="T5288" s="14">
        <f t="shared" si="1688"/>
        <v>0</v>
      </c>
      <c r="U5288" s="14">
        <f t="shared" si="1689"/>
        <v>0</v>
      </c>
      <c r="V5288" s="14">
        <f t="shared" si="1690"/>
        <v>0</v>
      </c>
      <c r="W5288" s="14">
        <f t="shared" si="1691"/>
        <v>0</v>
      </c>
      <c r="X5288" s="14">
        <f t="shared" si="1692"/>
        <v>304</v>
      </c>
      <c r="Y5288" s="14">
        <f t="shared" si="1693"/>
        <v>0</v>
      </c>
      <c r="Z5288" s="14">
        <f t="shared" si="1694"/>
        <v>0</v>
      </c>
      <c r="AA5288" s="14">
        <f t="shared" si="1695"/>
        <v>0</v>
      </c>
      <c r="AB5288" s="14">
        <f t="shared" si="1696"/>
        <v>0</v>
      </c>
      <c r="AC5288" s="15">
        <f t="shared" si="1697"/>
        <v>304</v>
      </c>
      <c r="AD5288" s="48"/>
    </row>
    <row r="5289" spans="1:30">
      <c r="A5289" s="99"/>
      <c r="B5289" s="91" t="s">
        <v>497</v>
      </c>
      <c r="C5289" s="21" t="s">
        <v>241</v>
      </c>
      <c r="D5289" s="12">
        <v>89</v>
      </c>
      <c r="E5289" s="12">
        <v>0</v>
      </c>
      <c r="F5289" s="12">
        <v>0</v>
      </c>
      <c r="G5289" s="12">
        <v>0</v>
      </c>
      <c r="H5289" s="12">
        <v>0</v>
      </c>
      <c r="I5289" s="13">
        <v>31</v>
      </c>
      <c r="J5289" s="13">
        <v>0</v>
      </c>
      <c r="K5289" s="13">
        <v>0</v>
      </c>
      <c r="L5289" s="13">
        <v>0</v>
      </c>
      <c r="M5289" s="13">
        <v>0</v>
      </c>
      <c r="N5289" s="14">
        <f t="shared" si="1682"/>
        <v>178</v>
      </c>
      <c r="O5289" s="14">
        <f t="shared" si="1683"/>
        <v>0</v>
      </c>
      <c r="P5289" s="14">
        <f t="shared" si="1684"/>
        <v>0</v>
      </c>
      <c r="Q5289" s="14">
        <f t="shared" si="1685"/>
        <v>0</v>
      </c>
      <c r="R5289" s="14">
        <f t="shared" si="1686"/>
        <v>0</v>
      </c>
      <c r="S5289" s="14">
        <f t="shared" si="1687"/>
        <v>165.54</v>
      </c>
      <c r="T5289" s="14">
        <f t="shared" si="1688"/>
        <v>0</v>
      </c>
      <c r="U5289" s="14">
        <f t="shared" si="1689"/>
        <v>0</v>
      </c>
      <c r="V5289" s="14">
        <f t="shared" si="1690"/>
        <v>0</v>
      </c>
      <c r="W5289" s="14">
        <f t="shared" si="1691"/>
        <v>0</v>
      </c>
      <c r="X5289" s="14">
        <f t="shared" si="1692"/>
        <v>343.53999999999996</v>
      </c>
      <c r="Y5289" s="14">
        <f t="shared" si="1693"/>
        <v>0</v>
      </c>
      <c r="Z5289" s="14">
        <f t="shared" si="1694"/>
        <v>0</v>
      </c>
      <c r="AA5289" s="14">
        <f t="shared" si="1695"/>
        <v>0</v>
      </c>
      <c r="AB5289" s="14">
        <f t="shared" si="1696"/>
        <v>0</v>
      </c>
      <c r="AC5289" s="15">
        <f t="shared" si="1697"/>
        <v>343.5</v>
      </c>
      <c r="AD5289" s="48"/>
    </row>
    <row r="5290" spans="1:30">
      <c r="A5290" s="99"/>
      <c r="B5290" s="91" t="s">
        <v>501</v>
      </c>
      <c r="C5290" s="21" t="s">
        <v>241</v>
      </c>
      <c r="D5290" s="12">
        <v>83</v>
      </c>
      <c r="E5290" s="12">
        <v>0</v>
      </c>
      <c r="F5290" s="12">
        <v>0</v>
      </c>
      <c r="G5290" s="12">
        <v>0</v>
      </c>
      <c r="H5290" s="12">
        <v>0</v>
      </c>
      <c r="I5290" s="13">
        <v>31</v>
      </c>
      <c r="J5290" s="13">
        <v>0</v>
      </c>
      <c r="K5290" s="13">
        <v>0</v>
      </c>
      <c r="L5290" s="13">
        <v>0</v>
      </c>
      <c r="M5290" s="13">
        <v>0</v>
      </c>
      <c r="N5290" s="14">
        <f t="shared" si="1682"/>
        <v>166</v>
      </c>
      <c r="O5290" s="14">
        <f t="shared" si="1683"/>
        <v>0</v>
      </c>
      <c r="P5290" s="14">
        <f t="shared" si="1684"/>
        <v>0</v>
      </c>
      <c r="Q5290" s="14">
        <f t="shared" si="1685"/>
        <v>0</v>
      </c>
      <c r="R5290" s="14">
        <f t="shared" si="1686"/>
        <v>0</v>
      </c>
      <c r="S5290" s="14">
        <f t="shared" si="1687"/>
        <v>154.38</v>
      </c>
      <c r="T5290" s="14">
        <f t="shared" si="1688"/>
        <v>0</v>
      </c>
      <c r="U5290" s="14">
        <f t="shared" si="1689"/>
        <v>0</v>
      </c>
      <c r="V5290" s="14">
        <f t="shared" si="1690"/>
        <v>0</v>
      </c>
      <c r="W5290" s="14">
        <f t="shared" si="1691"/>
        <v>0</v>
      </c>
      <c r="X5290" s="14">
        <f t="shared" si="1692"/>
        <v>320.38</v>
      </c>
      <c r="Y5290" s="14">
        <f t="shared" si="1693"/>
        <v>0</v>
      </c>
      <c r="Z5290" s="14">
        <f t="shared" si="1694"/>
        <v>0</v>
      </c>
      <c r="AA5290" s="14">
        <f t="shared" si="1695"/>
        <v>0</v>
      </c>
      <c r="AB5290" s="14">
        <f t="shared" si="1696"/>
        <v>0</v>
      </c>
      <c r="AC5290" s="15">
        <f t="shared" si="1697"/>
        <v>320.39999999999998</v>
      </c>
      <c r="AD5290" s="48"/>
    </row>
    <row r="5291" spans="1:30">
      <c r="A5291" s="99"/>
      <c r="B5291" s="91" t="s">
        <v>503</v>
      </c>
      <c r="C5291" s="21" t="s">
        <v>242</v>
      </c>
      <c r="D5291" s="12">
        <v>95</v>
      </c>
      <c r="E5291" s="12">
        <v>0</v>
      </c>
      <c r="F5291" s="12">
        <v>0</v>
      </c>
      <c r="G5291" s="12">
        <v>0</v>
      </c>
      <c r="H5291" s="12">
        <v>0</v>
      </c>
      <c r="I5291" s="13">
        <v>31</v>
      </c>
      <c r="J5291" s="13">
        <v>0</v>
      </c>
      <c r="K5291" s="13">
        <v>0</v>
      </c>
      <c r="L5291" s="13">
        <v>0</v>
      </c>
      <c r="M5291" s="13">
        <v>0</v>
      </c>
      <c r="N5291" s="14">
        <f t="shared" si="1682"/>
        <v>190</v>
      </c>
      <c r="O5291" s="14">
        <f t="shared" si="1683"/>
        <v>0</v>
      </c>
      <c r="P5291" s="14">
        <f t="shared" si="1684"/>
        <v>0</v>
      </c>
      <c r="Q5291" s="14">
        <f t="shared" si="1685"/>
        <v>0</v>
      </c>
      <c r="R5291" s="14">
        <f t="shared" si="1686"/>
        <v>0</v>
      </c>
      <c r="S5291" s="14">
        <f t="shared" si="1687"/>
        <v>176.7</v>
      </c>
      <c r="T5291" s="14">
        <f t="shared" si="1688"/>
        <v>0</v>
      </c>
      <c r="U5291" s="14">
        <f t="shared" si="1689"/>
        <v>0</v>
      </c>
      <c r="V5291" s="14">
        <f t="shared" si="1690"/>
        <v>0</v>
      </c>
      <c r="W5291" s="14">
        <f t="shared" si="1691"/>
        <v>0</v>
      </c>
      <c r="X5291" s="14">
        <f t="shared" si="1692"/>
        <v>366.7</v>
      </c>
      <c r="Y5291" s="14">
        <f t="shared" si="1693"/>
        <v>0</v>
      </c>
      <c r="Z5291" s="14">
        <f t="shared" si="1694"/>
        <v>0</v>
      </c>
      <c r="AA5291" s="14">
        <f t="shared" si="1695"/>
        <v>0</v>
      </c>
      <c r="AB5291" s="14">
        <f t="shared" si="1696"/>
        <v>0</v>
      </c>
      <c r="AC5291" s="15">
        <f t="shared" si="1697"/>
        <v>366.7</v>
      </c>
      <c r="AD5291" s="48"/>
    </row>
    <row r="5292" spans="1:30">
      <c r="A5292" s="99"/>
      <c r="B5292" s="91" t="s">
        <v>505</v>
      </c>
      <c r="C5292" s="21" t="s">
        <v>241</v>
      </c>
      <c r="D5292" s="12">
        <v>90</v>
      </c>
      <c r="E5292" s="12">
        <v>0</v>
      </c>
      <c r="F5292" s="12">
        <v>0</v>
      </c>
      <c r="G5292" s="12">
        <v>0</v>
      </c>
      <c r="H5292" s="12">
        <v>0</v>
      </c>
      <c r="I5292" s="13">
        <v>30</v>
      </c>
      <c r="J5292" s="13">
        <v>0</v>
      </c>
      <c r="K5292" s="13">
        <v>0</v>
      </c>
      <c r="L5292" s="13">
        <v>0</v>
      </c>
      <c r="M5292" s="13">
        <v>0</v>
      </c>
      <c r="N5292" s="14">
        <f t="shared" si="1682"/>
        <v>180</v>
      </c>
      <c r="O5292" s="14">
        <f t="shared" si="1683"/>
        <v>0</v>
      </c>
      <c r="P5292" s="14">
        <f t="shared" si="1684"/>
        <v>0</v>
      </c>
      <c r="Q5292" s="14">
        <f t="shared" si="1685"/>
        <v>0</v>
      </c>
      <c r="R5292" s="14">
        <f t="shared" si="1686"/>
        <v>0</v>
      </c>
      <c r="S5292" s="14">
        <f t="shared" si="1687"/>
        <v>162</v>
      </c>
      <c r="T5292" s="14">
        <f t="shared" si="1688"/>
        <v>0</v>
      </c>
      <c r="U5292" s="14">
        <f t="shared" si="1689"/>
        <v>0</v>
      </c>
      <c r="V5292" s="14">
        <f t="shared" si="1690"/>
        <v>0</v>
      </c>
      <c r="W5292" s="14">
        <f t="shared" si="1691"/>
        <v>0</v>
      </c>
      <c r="X5292" s="14">
        <f t="shared" si="1692"/>
        <v>342</v>
      </c>
      <c r="Y5292" s="14">
        <f t="shared" si="1693"/>
        <v>0</v>
      </c>
      <c r="Z5292" s="14">
        <f t="shared" si="1694"/>
        <v>0</v>
      </c>
      <c r="AA5292" s="14">
        <f t="shared" si="1695"/>
        <v>0</v>
      </c>
      <c r="AB5292" s="14">
        <f t="shared" si="1696"/>
        <v>0</v>
      </c>
      <c r="AC5292" s="15">
        <f t="shared" si="1697"/>
        <v>342</v>
      </c>
      <c r="AD5292" s="48"/>
    </row>
    <row r="5293" spans="1:30">
      <c r="A5293" s="99"/>
      <c r="B5293" s="95" t="s">
        <v>506</v>
      </c>
      <c r="C5293" s="21" t="s">
        <v>341</v>
      </c>
      <c r="D5293" s="12">
        <v>132</v>
      </c>
      <c r="E5293" s="12">
        <v>0</v>
      </c>
      <c r="F5293" s="12">
        <v>0</v>
      </c>
      <c r="G5293" s="12">
        <v>0</v>
      </c>
      <c r="H5293" s="12">
        <v>0</v>
      </c>
      <c r="I5293" s="13">
        <v>35</v>
      </c>
      <c r="J5293" s="13">
        <v>0</v>
      </c>
      <c r="K5293" s="13">
        <v>0</v>
      </c>
      <c r="L5293" s="13">
        <v>10</v>
      </c>
      <c r="M5293" s="13">
        <v>0</v>
      </c>
      <c r="N5293" s="14">
        <f t="shared" si="1682"/>
        <v>264</v>
      </c>
      <c r="O5293" s="14">
        <f t="shared" si="1683"/>
        <v>0</v>
      </c>
      <c r="P5293" s="14">
        <f t="shared" si="1684"/>
        <v>0</v>
      </c>
      <c r="Q5293" s="14">
        <f t="shared" si="1685"/>
        <v>0</v>
      </c>
      <c r="R5293" s="14">
        <f t="shared" si="1686"/>
        <v>0</v>
      </c>
      <c r="S5293" s="14">
        <f t="shared" si="1687"/>
        <v>277.2</v>
      </c>
      <c r="T5293" s="14">
        <f t="shared" si="1688"/>
        <v>0</v>
      </c>
      <c r="U5293" s="14">
        <f t="shared" si="1689"/>
        <v>0</v>
      </c>
      <c r="V5293" s="14">
        <f t="shared" si="1690"/>
        <v>0</v>
      </c>
      <c r="W5293" s="14">
        <f t="shared" si="1691"/>
        <v>0</v>
      </c>
      <c r="X5293" s="14">
        <f t="shared" si="1692"/>
        <v>541.20000000000005</v>
      </c>
      <c r="Y5293" s="14">
        <f t="shared" si="1693"/>
        <v>0</v>
      </c>
      <c r="Z5293" s="14">
        <f t="shared" si="1694"/>
        <v>0</v>
      </c>
      <c r="AA5293" s="14">
        <f t="shared" si="1695"/>
        <v>0</v>
      </c>
      <c r="AB5293" s="14">
        <f t="shared" si="1696"/>
        <v>0</v>
      </c>
      <c r="AC5293" s="15">
        <f t="shared" si="1697"/>
        <v>541.20000000000005</v>
      </c>
      <c r="AD5293" s="48"/>
    </row>
    <row r="5294" spans="1:30">
      <c r="A5294" s="99"/>
      <c r="B5294" s="91" t="s">
        <v>509</v>
      </c>
      <c r="C5294" s="21" t="s">
        <v>242</v>
      </c>
      <c r="D5294" s="12">
        <v>130</v>
      </c>
      <c r="E5294" s="12">
        <v>0</v>
      </c>
      <c r="F5294" s="12">
        <v>0</v>
      </c>
      <c r="G5294" s="12">
        <v>0</v>
      </c>
      <c r="H5294" s="12">
        <v>0</v>
      </c>
      <c r="I5294" s="13">
        <v>110</v>
      </c>
      <c r="J5294" s="13">
        <v>0</v>
      </c>
      <c r="K5294" s="13">
        <v>0</v>
      </c>
      <c r="L5294" s="13">
        <v>0</v>
      </c>
      <c r="M5294" s="13">
        <v>0</v>
      </c>
      <c r="N5294" s="14">
        <f t="shared" si="1682"/>
        <v>260</v>
      </c>
      <c r="O5294" s="14">
        <f t="shared" si="1683"/>
        <v>0</v>
      </c>
      <c r="P5294" s="14">
        <f t="shared" si="1684"/>
        <v>0</v>
      </c>
      <c r="Q5294" s="14">
        <f t="shared" si="1685"/>
        <v>0</v>
      </c>
      <c r="R5294" s="14">
        <f t="shared" si="1686"/>
        <v>0</v>
      </c>
      <c r="S5294" s="14">
        <f t="shared" si="1687"/>
        <v>858</v>
      </c>
      <c r="T5294" s="14">
        <f t="shared" si="1688"/>
        <v>0</v>
      </c>
      <c r="U5294" s="14">
        <f t="shared" si="1689"/>
        <v>0</v>
      </c>
      <c r="V5294" s="14">
        <f t="shared" si="1690"/>
        <v>0</v>
      </c>
      <c r="W5294" s="14">
        <f t="shared" si="1691"/>
        <v>0</v>
      </c>
      <c r="X5294" s="14">
        <f t="shared" si="1692"/>
        <v>1118</v>
      </c>
      <c r="Y5294" s="14">
        <f t="shared" si="1693"/>
        <v>0</v>
      </c>
      <c r="Z5294" s="14">
        <f t="shared" si="1694"/>
        <v>0</v>
      </c>
      <c r="AA5294" s="14">
        <f t="shared" si="1695"/>
        <v>0</v>
      </c>
      <c r="AB5294" s="14">
        <f t="shared" si="1696"/>
        <v>0</v>
      </c>
      <c r="AC5294" s="15">
        <f t="shared" si="1697"/>
        <v>1118</v>
      </c>
      <c r="AD5294" s="48"/>
    </row>
    <row r="5295" spans="1:30">
      <c r="A5295" s="99"/>
      <c r="B5295" s="91" t="s">
        <v>510</v>
      </c>
      <c r="C5295" s="21" t="s">
        <v>241</v>
      </c>
      <c r="D5295" s="12">
        <v>119</v>
      </c>
      <c r="E5295" s="12">
        <v>0</v>
      </c>
      <c r="F5295" s="12">
        <v>0</v>
      </c>
      <c r="G5295" s="12">
        <v>0</v>
      </c>
      <c r="H5295" s="12">
        <v>0</v>
      </c>
      <c r="I5295" s="13">
        <v>37</v>
      </c>
      <c r="J5295" s="13">
        <v>0</v>
      </c>
      <c r="K5295" s="13">
        <v>0</v>
      </c>
      <c r="L5295" s="13">
        <v>0</v>
      </c>
      <c r="M5295" s="13">
        <v>0</v>
      </c>
      <c r="N5295" s="14">
        <f t="shared" si="1682"/>
        <v>238</v>
      </c>
      <c r="O5295" s="14">
        <f t="shared" si="1683"/>
        <v>0</v>
      </c>
      <c r="P5295" s="14">
        <f t="shared" si="1684"/>
        <v>0</v>
      </c>
      <c r="Q5295" s="14">
        <f t="shared" si="1685"/>
        <v>0</v>
      </c>
      <c r="R5295" s="14">
        <f t="shared" si="1686"/>
        <v>0</v>
      </c>
      <c r="S5295" s="14">
        <f t="shared" si="1687"/>
        <v>264.18</v>
      </c>
      <c r="T5295" s="14">
        <f t="shared" si="1688"/>
        <v>0</v>
      </c>
      <c r="U5295" s="14">
        <f t="shared" si="1689"/>
        <v>0</v>
      </c>
      <c r="V5295" s="14">
        <f t="shared" si="1690"/>
        <v>0</v>
      </c>
      <c r="W5295" s="14">
        <f t="shared" si="1691"/>
        <v>0</v>
      </c>
      <c r="X5295" s="14">
        <f t="shared" si="1692"/>
        <v>502.18</v>
      </c>
      <c r="Y5295" s="14">
        <f t="shared" si="1693"/>
        <v>0</v>
      </c>
      <c r="Z5295" s="14">
        <f t="shared" si="1694"/>
        <v>0</v>
      </c>
      <c r="AA5295" s="14">
        <f t="shared" si="1695"/>
        <v>0</v>
      </c>
      <c r="AB5295" s="14">
        <f t="shared" si="1696"/>
        <v>0</v>
      </c>
      <c r="AC5295" s="15">
        <f t="shared" si="1697"/>
        <v>502.2</v>
      </c>
      <c r="AD5295" s="48"/>
    </row>
    <row r="5296" spans="1:30">
      <c r="A5296" s="99"/>
      <c r="B5296" s="95" t="s">
        <v>511</v>
      </c>
      <c r="C5296" s="21" t="s">
        <v>341</v>
      </c>
      <c r="D5296" s="12">
        <v>110</v>
      </c>
      <c r="E5296" s="12">
        <v>0</v>
      </c>
      <c r="F5296" s="12">
        <v>0</v>
      </c>
      <c r="G5296" s="12">
        <v>0</v>
      </c>
      <c r="H5296" s="12">
        <v>0</v>
      </c>
      <c r="I5296" s="13">
        <v>80</v>
      </c>
      <c r="J5296" s="13">
        <v>0</v>
      </c>
      <c r="K5296" s="13">
        <v>0</v>
      </c>
      <c r="L5296" s="13">
        <v>0</v>
      </c>
      <c r="M5296" s="13">
        <v>0</v>
      </c>
      <c r="N5296" s="14">
        <f t="shared" si="1682"/>
        <v>220</v>
      </c>
      <c r="O5296" s="14">
        <f t="shared" si="1683"/>
        <v>0</v>
      </c>
      <c r="P5296" s="14">
        <f t="shared" si="1684"/>
        <v>0</v>
      </c>
      <c r="Q5296" s="14">
        <f t="shared" si="1685"/>
        <v>0</v>
      </c>
      <c r="R5296" s="14">
        <f t="shared" si="1686"/>
        <v>0</v>
      </c>
      <c r="S5296" s="14">
        <f t="shared" si="1687"/>
        <v>528</v>
      </c>
      <c r="T5296" s="14">
        <f t="shared" si="1688"/>
        <v>0</v>
      </c>
      <c r="U5296" s="14">
        <f t="shared" si="1689"/>
        <v>0</v>
      </c>
      <c r="V5296" s="14">
        <f t="shared" si="1690"/>
        <v>0</v>
      </c>
      <c r="W5296" s="14">
        <f t="shared" si="1691"/>
        <v>0</v>
      </c>
      <c r="X5296" s="14">
        <f t="shared" si="1692"/>
        <v>748</v>
      </c>
      <c r="Y5296" s="14">
        <f t="shared" si="1693"/>
        <v>0</v>
      </c>
      <c r="Z5296" s="14">
        <f t="shared" si="1694"/>
        <v>0</v>
      </c>
      <c r="AA5296" s="14">
        <f t="shared" si="1695"/>
        <v>0</v>
      </c>
      <c r="AB5296" s="14">
        <f t="shared" si="1696"/>
        <v>0</v>
      </c>
      <c r="AC5296" s="15">
        <f t="shared" si="1697"/>
        <v>748</v>
      </c>
      <c r="AD5296" s="48"/>
    </row>
    <row r="5297" spans="1:30">
      <c r="A5297" s="99"/>
      <c r="B5297" s="91" t="s">
        <v>512</v>
      </c>
      <c r="C5297" s="21" t="s">
        <v>242</v>
      </c>
      <c r="D5297" s="12">
        <v>130</v>
      </c>
      <c r="E5297" s="12">
        <v>0</v>
      </c>
      <c r="F5297" s="12">
        <v>0</v>
      </c>
      <c r="G5297" s="12">
        <v>0</v>
      </c>
      <c r="H5297" s="12">
        <v>0</v>
      </c>
      <c r="I5297" s="13">
        <v>100</v>
      </c>
      <c r="J5297" s="13">
        <v>0</v>
      </c>
      <c r="K5297" s="13">
        <v>0</v>
      </c>
      <c r="L5297" s="13">
        <v>0</v>
      </c>
      <c r="M5297" s="13">
        <v>0</v>
      </c>
      <c r="N5297" s="14">
        <f t="shared" si="1682"/>
        <v>260</v>
      </c>
      <c r="O5297" s="14">
        <f t="shared" si="1683"/>
        <v>0</v>
      </c>
      <c r="P5297" s="14">
        <f t="shared" si="1684"/>
        <v>0</v>
      </c>
      <c r="Q5297" s="14">
        <f t="shared" si="1685"/>
        <v>0</v>
      </c>
      <c r="R5297" s="14">
        <f t="shared" si="1686"/>
        <v>0</v>
      </c>
      <c r="S5297" s="14">
        <f t="shared" si="1687"/>
        <v>780</v>
      </c>
      <c r="T5297" s="14">
        <f t="shared" si="1688"/>
        <v>0</v>
      </c>
      <c r="U5297" s="14">
        <f t="shared" si="1689"/>
        <v>0</v>
      </c>
      <c r="V5297" s="14">
        <f t="shared" si="1690"/>
        <v>0</v>
      </c>
      <c r="W5297" s="14">
        <f t="shared" si="1691"/>
        <v>0</v>
      </c>
      <c r="X5297" s="14">
        <f t="shared" si="1692"/>
        <v>1040</v>
      </c>
      <c r="Y5297" s="14">
        <f t="shared" si="1693"/>
        <v>0</v>
      </c>
      <c r="Z5297" s="14">
        <f t="shared" si="1694"/>
        <v>0</v>
      </c>
      <c r="AA5297" s="14">
        <f t="shared" si="1695"/>
        <v>0</v>
      </c>
      <c r="AB5297" s="14">
        <f t="shared" si="1696"/>
        <v>0</v>
      </c>
      <c r="AC5297" s="15">
        <f t="shared" si="1697"/>
        <v>1040</v>
      </c>
      <c r="AD5297" s="48"/>
    </row>
    <row r="5298" spans="1:30">
      <c r="A5298" s="99"/>
      <c r="B5298" s="91" t="s">
        <v>514</v>
      </c>
      <c r="C5298" s="21" t="s">
        <v>241</v>
      </c>
      <c r="D5298" s="12">
        <v>108</v>
      </c>
      <c r="E5298" s="12">
        <v>0</v>
      </c>
      <c r="F5298" s="12">
        <v>0</v>
      </c>
      <c r="G5298" s="12">
        <v>0</v>
      </c>
      <c r="H5298" s="12">
        <v>0</v>
      </c>
      <c r="I5298" s="13">
        <v>36</v>
      </c>
      <c r="J5298" s="13">
        <v>0</v>
      </c>
      <c r="K5298" s="13">
        <v>0</v>
      </c>
      <c r="L5298" s="13">
        <v>0</v>
      </c>
      <c r="M5298" s="13">
        <v>0</v>
      </c>
      <c r="N5298" s="14">
        <f t="shared" si="1682"/>
        <v>216</v>
      </c>
      <c r="O5298" s="14">
        <f t="shared" si="1683"/>
        <v>0</v>
      </c>
      <c r="P5298" s="14">
        <f t="shared" si="1684"/>
        <v>0</v>
      </c>
      <c r="Q5298" s="14">
        <f t="shared" si="1685"/>
        <v>0</v>
      </c>
      <c r="R5298" s="14">
        <f t="shared" si="1686"/>
        <v>0</v>
      </c>
      <c r="S5298" s="14">
        <f t="shared" si="1687"/>
        <v>233.28000000000003</v>
      </c>
      <c r="T5298" s="14">
        <f t="shared" si="1688"/>
        <v>0</v>
      </c>
      <c r="U5298" s="14">
        <f t="shared" si="1689"/>
        <v>0</v>
      </c>
      <c r="V5298" s="14">
        <f t="shared" si="1690"/>
        <v>0</v>
      </c>
      <c r="W5298" s="14">
        <f t="shared" si="1691"/>
        <v>0</v>
      </c>
      <c r="X5298" s="14">
        <f t="shared" si="1692"/>
        <v>449.28000000000003</v>
      </c>
      <c r="Y5298" s="14">
        <f t="shared" si="1693"/>
        <v>0</v>
      </c>
      <c r="Z5298" s="14">
        <f t="shared" si="1694"/>
        <v>0</v>
      </c>
      <c r="AA5298" s="14">
        <f t="shared" si="1695"/>
        <v>0</v>
      </c>
      <c r="AB5298" s="14">
        <f t="shared" si="1696"/>
        <v>0</v>
      </c>
      <c r="AC5298" s="15">
        <f t="shared" si="1697"/>
        <v>449.3</v>
      </c>
      <c r="AD5298" s="48"/>
    </row>
    <row r="5299" spans="1:30">
      <c r="A5299" s="99"/>
      <c r="B5299" s="91" t="s">
        <v>516</v>
      </c>
      <c r="C5299" s="21" t="s">
        <v>241</v>
      </c>
      <c r="D5299" s="12">
        <v>125</v>
      </c>
      <c r="E5299" s="12">
        <v>0</v>
      </c>
      <c r="F5299" s="12">
        <v>0</v>
      </c>
      <c r="G5299" s="12">
        <v>0</v>
      </c>
      <c r="H5299" s="12">
        <v>0</v>
      </c>
      <c r="I5299" s="13">
        <v>100</v>
      </c>
      <c r="J5299" s="13">
        <v>0</v>
      </c>
      <c r="K5299" s="13">
        <v>0</v>
      </c>
      <c r="L5299" s="13">
        <v>0</v>
      </c>
      <c r="M5299" s="13">
        <v>0</v>
      </c>
      <c r="N5299" s="14">
        <f t="shared" si="1682"/>
        <v>250</v>
      </c>
      <c r="O5299" s="14">
        <f t="shared" si="1683"/>
        <v>0</v>
      </c>
      <c r="P5299" s="14">
        <f t="shared" si="1684"/>
        <v>0</v>
      </c>
      <c r="Q5299" s="14">
        <f t="shared" si="1685"/>
        <v>0</v>
      </c>
      <c r="R5299" s="14">
        <f t="shared" si="1686"/>
        <v>0</v>
      </c>
      <c r="S5299" s="14">
        <f t="shared" si="1687"/>
        <v>750</v>
      </c>
      <c r="T5299" s="14">
        <f t="shared" si="1688"/>
        <v>0</v>
      </c>
      <c r="U5299" s="14">
        <f t="shared" si="1689"/>
        <v>0</v>
      </c>
      <c r="V5299" s="14">
        <f t="shared" si="1690"/>
        <v>0</v>
      </c>
      <c r="W5299" s="14">
        <f t="shared" si="1691"/>
        <v>0</v>
      </c>
      <c r="X5299" s="14">
        <f t="shared" si="1692"/>
        <v>1000</v>
      </c>
      <c r="Y5299" s="14">
        <f t="shared" si="1693"/>
        <v>0</v>
      </c>
      <c r="Z5299" s="14">
        <f t="shared" si="1694"/>
        <v>0</v>
      </c>
      <c r="AA5299" s="14">
        <f t="shared" si="1695"/>
        <v>0</v>
      </c>
      <c r="AB5299" s="14">
        <f t="shared" si="1696"/>
        <v>0</v>
      </c>
      <c r="AC5299" s="15">
        <f t="shared" si="1697"/>
        <v>1000</v>
      </c>
      <c r="AD5299" s="48"/>
    </row>
    <row r="5300" spans="1:30">
      <c r="A5300" s="99"/>
      <c r="B5300" s="91" t="s">
        <v>517</v>
      </c>
      <c r="C5300" s="21" t="s">
        <v>242</v>
      </c>
      <c r="D5300" s="12">
        <v>114</v>
      </c>
      <c r="E5300" s="12">
        <v>0</v>
      </c>
      <c r="F5300" s="12">
        <v>0</v>
      </c>
      <c r="G5300" s="12">
        <v>0</v>
      </c>
      <c r="H5300" s="12">
        <v>0</v>
      </c>
      <c r="I5300" s="13">
        <v>35</v>
      </c>
      <c r="J5300" s="13">
        <v>0</v>
      </c>
      <c r="K5300" s="13">
        <v>0</v>
      </c>
      <c r="L5300" s="13">
        <v>0</v>
      </c>
      <c r="M5300" s="13">
        <v>0</v>
      </c>
      <c r="N5300" s="14">
        <f t="shared" si="1682"/>
        <v>228</v>
      </c>
      <c r="O5300" s="14">
        <f t="shared" si="1683"/>
        <v>0</v>
      </c>
      <c r="P5300" s="14">
        <f t="shared" si="1684"/>
        <v>0</v>
      </c>
      <c r="Q5300" s="14">
        <f t="shared" si="1685"/>
        <v>0</v>
      </c>
      <c r="R5300" s="14">
        <f t="shared" si="1686"/>
        <v>0</v>
      </c>
      <c r="S5300" s="14">
        <f t="shared" si="1687"/>
        <v>239.39999999999998</v>
      </c>
      <c r="T5300" s="14">
        <f t="shared" si="1688"/>
        <v>0</v>
      </c>
      <c r="U5300" s="14">
        <f t="shared" si="1689"/>
        <v>0</v>
      </c>
      <c r="V5300" s="14">
        <f t="shared" si="1690"/>
        <v>0</v>
      </c>
      <c r="W5300" s="14">
        <f t="shared" si="1691"/>
        <v>0</v>
      </c>
      <c r="X5300" s="14">
        <f t="shared" si="1692"/>
        <v>467.4</v>
      </c>
      <c r="Y5300" s="14">
        <f t="shared" si="1693"/>
        <v>0</v>
      </c>
      <c r="Z5300" s="14">
        <f t="shared" si="1694"/>
        <v>0</v>
      </c>
      <c r="AA5300" s="14">
        <f t="shared" si="1695"/>
        <v>0</v>
      </c>
      <c r="AB5300" s="14">
        <f t="shared" si="1696"/>
        <v>0</v>
      </c>
      <c r="AC5300" s="15">
        <f t="shared" si="1697"/>
        <v>467.4</v>
      </c>
      <c r="AD5300" s="48"/>
    </row>
    <row r="5301" spans="1:30">
      <c r="A5301" s="99"/>
      <c r="B5301" s="94" t="s">
        <v>557</v>
      </c>
      <c r="C5301" s="21" t="s">
        <v>241</v>
      </c>
      <c r="D5301" s="12">
        <v>79</v>
      </c>
      <c r="E5301" s="12">
        <v>0</v>
      </c>
      <c r="F5301" s="12">
        <v>0</v>
      </c>
      <c r="G5301" s="12">
        <v>0</v>
      </c>
      <c r="H5301" s="12">
        <v>0</v>
      </c>
      <c r="I5301" s="13">
        <v>50</v>
      </c>
      <c r="J5301" s="13">
        <v>0</v>
      </c>
      <c r="K5301" s="13">
        <v>0</v>
      </c>
      <c r="L5301" s="13">
        <v>0</v>
      </c>
      <c r="M5301" s="13">
        <v>0</v>
      </c>
      <c r="N5301" s="14">
        <f t="shared" ref="N5301:N5311" si="1698">D5301*$D$3</f>
        <v>158</v>
      </c>
      <c r="O5301" s="14">
        <f t="shared" ref="O5301:O5311" si="1699">E5301*$E$3</f>
        <v>0</v>
      </c>
      <c r="P5301" s="14">
        <f t="shared" ref="P5301:P5311" si="1700">F5301*$F$3</f>
        <v>0</v>
      </c>
      <c r="Q5301" s="14">
        <f t="shared" ref="Q5301:Q5311" si="1701">G5301*$G$3</f>
        <v>0</v>
      </c>
      <c r="R5301" s="14">
        <f t="shared" ref="R5301:R5311" si="1702">H5301*$H$3</f>
        <v>0</v>
      </c>
      <c r="S5301" s="14">
        <f t="shared" ref="S5301:S5311" si="1703">(N5301/100)*(I5301*$I$3)+(N5301/100)*(J5301*$J$3)</f>
        <v>237</v>
      </c>
      <c r="T5301" s="14">
        <f t="shared" ref="T5301:T5311" si="1704">(O5301/100)*(K5301*$K$3)</f>
        <v>0</v>
      </c>
      <c r="U5301" s="14">
        <f t="shared" ref="U5301:U5311" si="1705">(P5301/100)*(K5301*$K$3)+(P5301/100)*(L5301*$L$3)</f>
        <v>0</v>
      </c>
      <c r="V5301" s="14">
        <f t="shared" ref="V5301:V5311" si="1706">(Q5301/100)*(L5301*$L$3)</f>
        <v>0</v>
      </c>
      <c r="W5301" s="14">
        <f t="shared" ref="W5301:W5311" si="1707">(R5301/100)*(K5301*$K$3)+(R5301/100)*(L5301*$L$3)</f>
        <v>0</v>
      </c>
      <c r="X5301" s="14">
        <f t="shared" ref="X5301:X5311" si="1708">N5301+S5301</f>
        <v>395</v>
      </c>
      <c r="Y5301" s="14">
        <f t="shared" ref="Y5301:Y5311" si="1709">O5301+T5301</f>
        <v>0</v>
      </c>
      <c r="Z5301" s="14">
        <f t="shared" ref="Z5301:Z5311" si="1710">P5301+U5301</f>
        <v>0</v>
      </c>
      <c r="AA5301" s="14">
        <f t="shared" ref="AA5301:AA5311" si="1711">Q5301+V5301</f>
        <v>0</v>
      </c>
      <c r="AB5301" s="14">
        <f t="shared" ref="AB5301:AB5311" si="1712">R5301+W5301</f>
        <v>0</v>
      </c>
      <c r="AC5301" s="15">
        <f t="shared" ref="AC5301:AC5311" si="1713">ROUND(X5301+Y5301+Z5301+AA5301+AB5301,1)</f>
        <v>395</v>
      </c>
      <c r="AD5301" s="48"/>
    </row>
    <row r="5302" spans="1:30">
      <c r="A5302" s="99"/>
      <c r="B5302" s="94" t="s">
        <v>558</v>
      </c>
      <c r="C5302" s="21" t="s">
        <v>241</v>
      </c>
      <c r="D5302" s="12">
        <v>80</v>
      </c>
      <c r="E5302" s="12">
        <v>0</v>
      </c>
      <c r="F5302" s="12">
        <v>0</v>
      </c>
      <c r="G5302" s="12">
        <v>0</v>
      </c>
      <c r="H5302" s="12">
        <v>0</v>
      </c>
      <c r="I5302" s="13">
        <v>40</v>
      </c>
      <c r="J5302" s="13">
        <v>0</v>
      </c>
      <c r="K5302" s="13">
        <v>0</v>
      </c>
      <c r="L5302" s="13">
        <v>0</v>
      </c>
      <c r="M5302" s="13">
        <v>0</v>
      </c>
      <c r="N5302" s="14">
        <f t="shared" si="1698"/>
        <v>160</v>
      </c>
      <c r="O5302" s="14">
        <f t="shared" si="1699"/>
        <v>0</v>
      </c>
      <c r="P5302" s="14">
        <f t="shared" si="1700"/>
        <v>0</v>
      </c>
      <c r="Q5302" s="14">
        <f t="shared" si="1701"/>
        <v>0</v>
      </c>
      <c r="R5302" s="14">
        <f t="shared" si="1702"/>
        <v>0</v>
      </c>
      <c r="S5302" s="14">
        <f t="shared" si="1703"/>
        <v>192</v>
      </c>
      <c r="T5302" s="14">
        <f t="shared" si="1704"/>
        <v>0</v>
      </c>
      <c r="U5302" s="14">
        <f t="shared" si="1705"/>
        <v>0</v>
      </c>
      <c r="V5302" s="14">
        <f t="shared" si="1706"/>
        <v>0</v>
      </c>
      <c r="W5302" s="14">
        <f t="shared" si="1707"/>
        <v>0</v>
      </c>
      <c r="X5302" s="14">
        <f t="shared" si="1708"/>
        <v>352</v>
      </c>
      <c r="Y5302" s="14">
        <f t="shared" si="1709"/>
        <v>0</v>
      </c>
      <c r="Z5302" s="14">
        <f t="shared" si="1710"/>
        <v>0</v>
      </c>
      <c r="AA5302" s="14">
        <f t="shared" si="1711"/>
        <v>0</v>
      </c>
      <c r="AB5302" s="14">
        <f t="shared" si="1712"/>
        <v>0</v>
      </c>
      <c r="AC5302" s="15">
        <f t="shared" si="1713"/>
        <v>352</v>
      </c>
      <c r="AD5302" s="48"/>
    </row>
    <row r="5303" spans="1:30">
      <c r="A5303" s="99"/>
      <c r="B5303" s="94" t="s">
        <v>559</v>
      </c>
      <c r="C5303" s="21" t="s">
        <v>241</v>
      </c>
      <c r="D5303" s="12">
        <v>90</v>
      </c>
      <c r="E5303" s="12">
        <v>0</v>
      </c>
      <c r="F5303" s="12">
        <v>0</v>
      </c>
      <c r="G5303" s="12">
        <v>0</v>
      </c>
      <c r="H5303" s="12">
        <v>0</v>
      </c>
      <c r="I5303" s="13">
        <v>80</v>
      </c>
      <c r="J5303" s="13">
        <v>0</v>
      </c>
      <c r="K5303" s="13">
        <v>0</v>
      </c>
      <c r="L5303" s="13">
        <v>0</v>
      </c>
      <c r="M5303" s="13">
        <v>0</v>
      </c>
      <c r="N5303" s="14">
        <f t="shared" si="1698"/>
        <v>180</v>
      </c>
      <c r="O5303" s="14">
        <f t="shared" si="1699"/>
        <v>0</v>
      </c>
      <c r="P5303" s="14">
        <f t="shared" si="1700"/>
        <v>0</v>
      </c>
      <c r="Q5303" s="14">
        <f t="shared" si="1701"/>
        <v>0</v>
      </c>
      <c r="R5303" s="14">
        <f t="shared" si="1702"/>
        <v>0</v>
      </c>
      <c r="S5303" s="14">
        <f t="shared" si="1703"/>
        <v>432</v>
      </c>
      <c r="T5303" s="14">
        <f t="shared" si="1704"/>
        <v>0</v>
      </c>
      <c r="U5303" s="14">
        <f t="shared" si="1705"/>
        <v>0</v>
      </c>
      <c r="V5303" s="14">
        <f t="shared" si="1706"/>
        <v>0</v>
      </c>
      <c r="W5303" s="14">
        <f t="shared" si="1707"/>
        <v>0</v>
      </c>
      <c r="X5303" s="14">
        <f t="shared" si="1708"/>
        <v>612</v>
      </c>
      <c r="Y5303" s="14">
        <f t="shared" si="1709"/>
        <v>0</v>
      </c>
      <c r="Z5303" s="14">
        <f t="shared" si="1710"/>
        <v>0</v>
      </c>
      <c r="AA5303" s="14">
        <f t="shared" si="1711"/>
        <v>0</v>
      </c>
      <c r="AB5303" s="14">
        <f t="shared" si="1712"/>
        <v>0</v>
      </c>
      <c r="AC5303" s="15">
        <f t="shared" si="1713"/>
        <v>612</v>
      </c>
      <c r="AD5303" s="48"/>
    </row>
    <row r="5304" spans="1:30">
      <c r="A5304" s="99"/>
      <c r="B5304" s="94" t="s">
        <v>560</v>
      </c>
      <c r="C5304" s="21" t="s">
        <v>241</v>
      </c>
      <c r="D5304" s="12">
        <v>90</v>
      </c>
      <c r="E5304" s="12">
        <v>0</v>
      </c>
      <c r="F5304" s="12">
        <v>0</v>
      </c>
      <c r="G5304" s="12">
        <v>0</v>
      </c>
      <c r="H5304" s="12">
        <v>0</v>
      </c>
      <c r="I5304" s="13">
        <v>100</v>
      </c>
      <c r="J5304" s="13">
        <v>0</v>
      </c>
      <c r="K5304" s="13">
        <v>0</v>
      </c>
      <c r="L5304" s="13">
        <v>0</v>
      </c>
      <c r="M5304" s="13">
        <v>0</v>
      </c>
      <c r="N5304" s="14">
        <f t="shared" si="1698"/>
        <v>180</v>
      </c>
      <c r="O5304" s="14">
        <f t="shared" si="1699"/>
        <v>0</v>
      </c>
      <c r="P5304" s="14">
        <f t="shared" si="1700"/>
        <v>0</v>
      </c>
      <c r="Q5304" s="14">
        <f t="shared" si="1701"/>
        <v>0</v>
      </c>
      <c r="R5304" s="14">
        <f t="shared" si="1702"/>
        <v>0</v>
      </c>
      <c r="S5304" s="14">
        <f t="shared" si="1703"/>
        <v>540</v>
      </c>
      <c r="T5304" s="14">
        <f t="shared" si="1704"/>
        <v>0</v>
      </c>
      <c r="U5304" s="14">
        <f t="shared" si="1705"/>
        <v>0</v>
      </c>
      <c r="V5304" s="14">
        <f t="shared" si="1706"/>
        <v>0</v>
      </c>
      <c r="W5304" s="14">
        <f t="shared" si="1707"/>
        <v>0</v>
      </c>
      <c r="X5304" s="14">
        <f t="shared" si="1708"/>
        <v>720</v>
      </c>
      <c r="Y5304" s="14">
        <f t="shared" si="1709"/>
        <v>0</v>
      </c>
      <c r="Z5304" s="14">
        <f t="shared" si="1710"/>
        <v>0</v>
      </c>
      <c r="AA5304" s="14">
        <f t="shared" si="1711"/>
        <v>0</v>
      </c>
      <c r="AB5304" s="14">
        <f t="shared" si="1712"/>
        <v>0</v>
      </c>
      <c r="AC5304" s="15">
        <f t="shared" si="1713"/>
        <v>720</v>
      </c>
      <c r="AD5304" s="48"/>
    </row>
    <row r="5305" spans="1:30">
      <c r="A5305" s="99"/>
      <c r="B5305" s="94" t="s">
        <v>561</v>
      </c>
      <c r="C5305" s="21" t="s">
        <v>242</v>
      </c>
      <c r="D5305" s="12">
        <v>110</v>
      </c>
      <c r="E5305" s="12">
        <v>0</v>
      </c>
      <c r="F5305" s="12">
        <v>0</v>
      </c>
      <c r="G5305" s="12">
        <v>0</v>
      </c>
      <c r="H5305" s="12">
        <v>0</v>
      </c>
      <c r="I5305" s="13">
        <v>50</v>
      </c>
      <c r="J5305" s="13">
        <v>0</v>
      </c>
      <c r="K5305" s="13">
        <v>0</v>
      </c>
      <c r="L5305" s="13">
        <v>0</v>
      </c>
      <c r="M5305" s="13">
        <v>0</v>
      </c>
      <c r="N5305" s="14">
        <f t="shared" si="1698"/>
        <v>220</v>
      </c>
      <c r="O5305" s="14">
        <f t="shared" si="1699"/>
        <v>0</v>
      </c>
      <c r="P5305" s="14">
        <f t="shared" si="1700"/>
        <v>0</v>
      </c>
      <c r="Q5305" s="14">
        <f t="shared" si="1701"/>
        <v>0</v>
      </c>
      <c r="R5305" s="14">
        <f t="shared" si="1702"/>
        <v>0</v>
      </c>
      <c r="S5305" s="14">
        <f t="shared" si="1703"/>
        <v>330</v>
      </c>
      <c r="T5305" s="14">
        <f t="shared" si="1704"/>
        <v>0</v>
      </c>
      <c r="U5305" s="14">
        <f t="shared" si="1705"/>
        <v>0</v>
      </c>
      <c r="V5305" s="14">
        <f t="shared" si="1706"/>
        <v>0</v>
      </c>
      <c r="W5305" s="14">
        <f t="shared" si="1707"/>
        <v>0</v>
      </c>
      <c r="X5305" s="14">
        <f t="shared" si="1708"/>
        <v>550</v>
      </c>
      <c r="Y5305" s="14">
        <f t="shared" si="1709"/>
        <v>0</v>
      </c>
      <c r="Z5305" s="14">
        <f t="shared" si="1710"/>
        <v>0</v>
      </c>
      <c r="AA5305" s="14">
        <f t="shared" si="1711"/>
        <v>0</v>
      </c>
      <c r="AB5305" s="14">
        <f t="shared" si="1712"/>
        <v>0</v>
      </c>
      <c r="AC5305" s="15">
        <f t="shared" si="1713"/>
        <v>550</v>
      </c>
      <c r="AD5305" s="48"/>
    </row>
    <row r="5306" spans="1:30">
      <c r="A5306" s="99"/>
      <c r="B5306" s="94" t="s">
        <v>581</v>
      </c>
      <c r="C5306" s="21" t="s">
        <v>241</v>
      </c>
      <c r="D5306" s="12">
        <v>80</v>
      </c>
      <c r="E5306" s="12">
        <v>0</v>
      </c>
      <c r="F5306" s="12">
        <v>0</v>
      </c>
      <c r="G5306" s="12">
        <v>0</v>
      </c>
      <c r="H5306" s="12">
        <v>0</v>
      </c>
      <c r="I5306" s="13">
        <v>30</v>
      </c>
      <c r="J5306" s="13">
        <v>0</v>
      </c>
      <c r="K5306" s="13">
        <v>0</v>
      </c>
      <c r="L5306" s="13">
        <v>0</v>
      </c>
      <c r="M5306" s="13">
        <v>0</v>
      </c>
      <c r="N5306" s="14">
        <f t="shared" si="1698"/>
        <v>160</v>
      </c>
      <c r="O5306" s="14">
        <f t="shared" si="1699"/>
        <v>0</v>
      </c>
      <c r="P5306" s="14">
        <f t="shared" si="1700"/>
        <v>0</v>
      </c>
      <c r="Q5306" s="14">
        <f t="shared" si="1701"/>
        <v>0</v>
      </c>
      <c r="R5306" s="14">
        <f t="shared" si="1702"/>
        <v>0</v>
      </c>
      <c r="S5306" s="14">
        <f t="shared" si="1703"/>
        <v>144</v>
      </c>
      <c r="T5306" s="14">
        <f t="shared" si="1704"/>
        <v>0</v>
      </c>
      <c r="U5306" s="14">
        <f t="shared" si="1705"/>
        <v>0</v>
      </c>
      <c r="V5306" s="14">
        <f t="shared" si="1706"/>
        <v>0</v>
      </c>
      <c r="W5306" s="14">
        <f t="shared" si="1707"/>
        <v>0</v>
      </c>
      <c r="X5306" s="14">
        <f t="shared" si="1708"/>
        <v>304</v>
      </c>
      <c r="Y5306" s="14">
        <f t="shared" si="1709"/>
        <v>0</v>
      </c>
      <c r="Z5306" s="14">
        <f t="shared" si="1710"/>
        <v>0</v>
      </c>
      <c r="AA5306" s="14">
        <f t="shared" si="1711"/>
        <v>0</v>
      </c>
      <c r="AB5306" s="14">
        <f t="shared" si="1712"/>
        <v>0</v>
      </c>
      <c r="AC5306" s="15">
        <f t="shared" si="1713"/>
        <v>304</v>
      </c>
      <c r="AD5306" s="48"/>
    </row>
    <row r="5307" spans="1:30">
      <c r="A5307" s="99"/>
      <c r="B5307" s="94" t="s">
        <v>582</v>
      </c>
      <c r="C5307" s="21" t="s">
        <v>241</v>
      </c>
      <c r="D5307" s="12">
        <v>88</v>
      </c>
      <c r="E5307" s="12">
        <v>0</v>
      </c>
      <c r="F5307" s="12">
        <v>0</v>
      </c>
      <c r="G5307" s="12">
        <v>0</v>
      </c>
      <c r="H5307" s="12">
        <v>0</v>
      </c>
      <c r="I5307" s="13">
        <v>30</v>
      </c>
      <c r="J5307" s="13">
        <v>0</v>
      </c>
      <c r="K5307" s="13">
        <v>0</v>
      </c>
      <c r="L5307" s="13">
        <v>0</v>
      </c>
      <c r="M5307" s="13">
        <v>0</v>
      </c>
      <c r="N5307" s="14">
        <f t="shared" si="1698"/>
        <v>176</v>
      </c>
      <c r="O5307" s="14">
        <f t="shared" si="1699"/>
        <v>0</v>
      </c>
      <c r="P5307" s="14">
        <f t="shared" si="1700"/>
        <v>0</v>
      </c>
      <c r="Q5307" s="14">
        <f t="shared" si="1701"/>
        <v>0</v>
      </c>
      <c r="R5307" s="14">
        <f t="shared" si="1702"/>
        <v>0</v>
      </c>
      <c r="S5307" s="14">
        <f t="shared" si="1703"/>
        <v>158.4</v>
      </c>
      <c r="T5307" s="14">
        <f t="shared" si="1704"/>
        <v>0</v>
      </c>
      <c r="U5307" s="14">
        <f t="shared" si="1705"/>
        <v>0</v>
      </c>
      <c r="V5307" s="14">
        <f t="shared" si="1706"/>
        <v>0</v>
      </c>
      <c r="W5307" s="14">
        <f t="shared" si="1707"/>
        <v>0</v>
      </c>
      <c r="X5307" s="14">
        <f t="shared" si="1708"/>
        <v>334.4</v>
      </c>
      <c r="Y5307" s="14">
        <f t="shared" si="1709"/>
        <v>0</v>
      </c>
      <c r="Z5307" s="14">
        <f t="shared" si="1710"/>
        <v>0</v>
      </c>
      <c r="AA5307" s="14">
        <f t="shared" si="1711"/>
        <v>0</v>
      </c>
      <c r="AB5307" s="14">
        <f t="shared" si="1712"/>
        <v>0</v>
      </c>
      <c r="AC5307" s="15">
        <f t="shared" si="1713"/>
        <v>334.4</v>
      </c>
      <c r="AD5307" s="48"/>
    </row>
    <row r="5308" spans="1:30">
      <c r="A5308" s="99"/>
      <c r="B5308" s="94" t="s">
        <v>583</v>
      </c>
      <c r="C5308" s="21" t="s">
        <v>241</v>
      </c>
      <c r="D5308" s="12">
        <v>88</v>
      </c>
      <c r="E5308" s="12">
        <v>0</v>
      </c>
      <c r="F5308" s="12">
        <v>0</v>
      </c>
      <c r="G5308" s="12">
        <v>0</v>
      </c>
      <c r="H5308" s="12">
        <v>0</v>
      </c>
      <c r="I5308" s="13">
        <v>30</v>
      </c>
      <c r="J5308" s="13">
        <v>0</v>
      </c>
      <c r="K5308" s="13">
        <v>0</v>
      </c>
      <c r="L5308" s="13">
        <v>0</v>
      </c>
      <c r="M5308" s="13">
        <v>0</v>
      </c>
      <c r="N5308" s="14">
        <f t="shared" si="1698"/>
        <v>176</v>
      </c>
      <c r="O5308" s="14">
        <f t="shared" si="1699"/>
        <v>0</v>
      </c>
      <c r="P5308" s="14">
        <f t="shared" si="1700"/>
        <v>0</v>
      </c>
      <c r="Q5308" s="14">
        <f t="shared" si="1701"/>
        <v>0</v>
      </c>
      <c r="R5308" s="14">
        <f t="shared" si="1702"/>
        <v>0</v>
      </c>
      <c r="S5308" s="14">
        <f t="shared" si="1703"/>
        <v>158.4</v>
      </c>
      <c r="T5308" s="14">
        <f t="shared" si="1704"/>
        <v>0</v>
      </c>
      <c r="U5308" s="14">
        <f t="shared" si="1705"/>
        <v>0</v>
      </c>
      <c r="V5308" s="14">
        <f t="shared" si="1706"/>
        <v>0</v>
      </c>
      <c r="W5308" s="14">
        <f t="shared" si="1707"/>
        <v>0</v>
      </c>
      <c r="X5308" s="14">
        <f t="shared" si="1708"/>
        <v>334.4</v>
      </c>
      <c r="Y5308" s="14">
        <f t="shared" si="1709"/>
        <v>0</v>
      </c>
      <c r="Z5308" s="14">
        <f t="shared" si="1710"/>
        <v>0</v>
      </c>
      <c r="AA5308" s="14">
        <f t="shared" si="1711"/>
        <v>0</v>
      </c>
      <c r="AB5308" s="14">
        <f t="shared" si="1712"/>
        <v>0</v>
      </c>
      <c r="AC5308" s="15">
        <f t="shared" si="1713"/>
        <v>334.4</v>
      </c>
      <c r="AD5308" s="48"/>
    </row>
    <row r="5309" spans="1:30">
      <c r="A5309" s="99"/>
      <c r="B5309" s="94" t="s">
        <v>584</v>
      </c>
      <c r="C5309" s="21" t="s">
        <v>241</v>
      </c>
      <c r="D5309" s="12">
        <v>100</v>
      </c>
      <c r="E5309" s="12">
        <v>0</v>
      </c>
      <c r="F5309" s="12">
        <v>0</v>
      </c>
      <c r="G5309" s="12">
        <v>0</v>
      </c>
      <c r="H5309" s="12">
        <v>0</v>
      </c>
      <c r="I5309" s="13">
        <v>50</v>
      </c>
      <c r="J5309" s="13">
        <v>0</v>
      </c>
      <c r="K5309" s="13">
        <v>0</v>
      </c>
      <c r="L5309" s="13">
        <v>0</v>
      </c>
      <c r="M5309" s="13">
        <v>0</v>
      </c>
      <c r="N5309" s="14">
        <f t="shared" si="1698"/>
        <v>200</v>
      </c>
      <c r="O5309" s="14">
        <f t="shared" si="1699"/>
        <v>0</v>
      </c>
      <c r="P5309" s="14">
        <f t="shared" si="1700"/>
        <v>0</v>
      </c>
      <c r="Q5309" s="14">
        <f t="shared" si="1701"/>
        <v>0</v>
      </c>
      <c r="R5309" s="14">
        <f t="shared" si="1702"/>
        <v>0</v>
      </c>
      <c r="S5309" s="14">
        <f t="shared" si="1703"/>
        <v>300</v>
      </c>
      <c r="T5309" s="14">
        <f t="shared" si="1704"/>
        <v>0</v>
      </c>
      <c r="U5309" s="14">
        <f t="shared" si="1705"/>
        <v>0</v>
      </c>
      <c r="V5309" s="14">
        <f t="shared" si="1706"/>
        <v>0</v>
      </c>
      <c r="W5309" s="14">
        <f t="shared" si="1707"/>
        <v>0</v>
      </c>
      <c r="X5309" s="14">
        <f t="shared" si="1708"/>
        <v>500</v>
      </c>
      <c r="Y5309" s="14">
        <f t="shared" si="1709"/>
        <v>0</v>
      </c>
      <c r="Z5309" s="14">
        <f t="shared" si="1710"/>
        <v>0</v>
      </c>
      <c r="AA5309" s="14">
        <f t="shared" si="1711"/>
        <v>0</v>
      </c>
      <c r="AB5309" s="14">
        <f t="shared" si="1712"/>
        <v>0</v>
      </c>
      <c r="AC5309" s="15">
        <f t="shared" si="1713"/>
        <v>500</v>
      </c>
      <c r="AD5309" s="48"/>
    </row>
    <row r="5310" spans="1:30">
      <c r="A5310" s="99"/>
      <c r="B5310" s="95" t="s">
        <v>585</v>
      </c>
      <c r="C5310" s="21" t="s">
        <v>341</v>
      </c>
      <c r="D5310" s="12">
        <v>88</v>
      </c>
      <c r="E5310" s="12">
        <v>0</v>
      </c>
      <c r="F5310" s="12">
        <v>0</v>
      </c>
      <c r="G5310" s="12">
        <v>0</v>
      </c>
      <c r="H5310" s="12">
        <v>0</v>
      </c>
      <c r="I5310" s="13">
        <v>30</v>
      </c>
      <c r="J5310" s="13">
        <v>0</v>
      </c>
      <c r="K5310" s="13">
        <v>0</v>
      </c>
      <c r="L5310" s="13">
        <v>0</v>
      </c>
      <c r="M5310" s="13">
        <v>0</v>
      </c>
      <c r="N5310" s="14">
        <f t="shared" si="1698"/>
        <v>176</v>
      </c>
      <c r="O5310" s="14">
        <f t="shared" si="1699"/>
        <v>0</v>
      </c>
      <c r="P5310" s="14">
        <f t="shared" si="1700"/>
        <v>0</v>
      </c>
      <c r="Q5310" s="14">
        <f t="shared" si="1701"/>
        <v>0</v>
      </c>
      <c r="R5310" s="14">
        <f t="shared" si="1702"/>
        <v>0</v>
      </c>
      <c r="S5310" s="14">
        <f t="shared" si="1703"/>
        <v>158.4</v>
      </c>
      <c r="T5310" s="14">
        <f t="shared" si="1704"/>
        <v>0</v>
      </c>
      <c r="U5310" s="14">
        <f t="shared" si="1705"/>
        <v>0</v>
      </c>
      <c r="V5310" s="14">
        <f t="shared" si="1706"/>
        <v>0</v>
      </c>
      <c r="W5310" s="14">
        <f t="shared" si="1707"/>
        <v>0</v>
      </c>
      <c r="X5310" s="14">
        <f t="shared" si="1708"/>
        <v>334.4</v>
      </c>
      <c r="Y5310" s="14">
        <f t="shared" si="1709"/>
        <v>0</v>
      </c>
      <c r="Z5310" s="14">
        <f t="shared" si="1710"/>
        <v>0</v>
      </c>
      <c r="AA5310" s="14">
        <f t="shared" si="1711"/>
        <v>0</v>
      </c>
      <c r="AB5310" s="14">
        <f t="shared" si="1712"/>
        <v>0</v>
      </c>
      <c r="AC5310" s="15">
        <f t="shared" si="1713"/>
        <v>334.4</v>
      </c>
      <c r="AD5310" s="48"/>
    </row>
    <row r="5311" spans="1:30">
      <c r="A5311" s="99"/>
      <c r="B5311" s="94" t="s">
        <v>586</v>
      </c>
      <c r="C5311" s="21" t="s">
        <v>242</v>
      </c>
      <c r="D5311" s="12">
        <v>100</v>
      </c>
      <c r="E5311" s="12">
        <v>0</v>
      </c>
      <c r="F5311" s="12">
        <v>0</v>
      </c>
      <c r="G5311" s="12">
        <v>0</v>
      </c>
      <c r="H5311" s="12">
        <v>0</v>
      </c>
      <c r="I5311" s="13">
        <v>80</v>
      </c>
      <c r="J5311" s="13">
        <v>0</v>
      </c>
      <c r="K5311" s="13">
        <v>0</v>
      </c>
      <c r="L5311" s="13">
        <v>0</v>
      </c>
      <c r="M5311" s="13">
        <v>0</v>
      </c>
      <c r="N5311" s="14">
        <f t="shared" si="1698"/>
        <v>200</v>
      </c>
      <c r="O5311" s="14">
        <f t="shared" si="1699"/>
        <v>0</v>
      </c>
      <c r="P5311" s="14">
        <f t="shared" si="1700"/>
        <v>0</v>
      </c>
      <c r="Q5311" s="14">
        <f t="shared" si="1701"/>
        <v>0</v>
      </c>
      <c r="R5311" s="14">
        <f t="shared" si="1702"/>
        <v>0</v>
      </c>
      <c r="S5311" s="14">
        <f t="shared" si="1703"/>
        <v>480</v>
      </c>
      <c r="T5311" s="14">
        <f t="shared" si="1704"/>
        <v>0</v>
      </c>
      <c r="U5311" s="14">
        <f t="shared" si="1705"/>
        <v>0</v>
      </c>
      <c r="V5311" s="14">
        <f t="shared" si="1706"/>
        <v>0</v>
      </c>
      <c r="W5311" s="14">
        <f t="shared" si="1707"/>
        <v>0</v>
      </c>
      <c r="X5311" s="14">
        <f t="shared" si="1708"/>
        <v>680</v>
      </c>
      <c r="Y5311" s="14">
        <f t="shared" si="1709"/>
        <v>0</v>
      </c>
      <c r="Z5311" s="14">
        <f t="shared" si="1710"/>
        <v>0</v>
      </c>
      <c r="AA5311" s="14">
        <f t="shared" si="1711"/>
        <v>0</v>
      </c>
      <c r="AB5311" s="14">
        <f t="shared" si="1712"/>
        <v>0</v>
      </c>
      <c r="AC5311" s="15">
        <f t="shared" si="1713"/>
        <v>680</v>
      </c>
      <c r="AD5311" s="48"/>
    </row>
    <row r="5312" spans="1:30">
      <c r="A5312" s="99"/>
      <c r="B5312" s="94" t="s">
        <v>857</v>
      </c>
      <c r="C5312" s="21" t="s">
        <v>241</v>
      </c>
      <c r="D5312" s="12">
        <v>80</v>
      </c>
      <c r="E5312" s="12">
        <v>60</v>
      </c>
      <c r="F5312" s="12">
        <v>0</v>
      </c>
      <c r="G5312" s="12">
        <v>0</v>
      </c>
      <c r="H5312" s="12">
        <v>0</v>
      </c>
      <c r="I5312" s="13">
        <v>20</v>
      </c>
      <c r="J5312" s="13">
        <v>0</v>
      </c>
      <c r="K5312" s="13">
        <v>60</v>
      </c>
      <c r="L5312" s="13">
        <v>0</v>
      </c>
      <c r="M5312" s="13">
        <v>0</v>
      </c>
      <c r="N5312" s="14">
        <f t="shared" ref="N5312" si="1714">D5312*$D$3</f>
        <v>160</v>
      </c>
      <c r="O5312" s="14">
        <f t="shared" ref="O5312" si="1715">E5312*$E$3</f>
        <v>120</v>
      </c>
      <c r="P5312" s="14">
        <f t="shared" ref="P5312" si="1716">F5312*$F$3</f>
        <v>0</v>
      </c>
      <c r="Q5312" s="14">
        <f t="shared" ref="Q5312" si="1717">G5312*$G$3</f>
        <v>0</v>
      </c>
      <c r="R5312" s="14">
        <f t="shared" ref="R5312" si="1718">H5312*$H$3</f>
        <v>0</v>
      </c>
      <c r="S5312" s="14">
        <f t="shared" ref="S5312" si="1719">(N5312/100)*(I5312*$I$3)+(N5312/100)*(J5312*$J$3)</f>
        <v>96</v>
      </c>
      <c r="T5312" s="14">
        <f t="shared" ref="T5312" si="1720">(O5312/100)*(K5312*$K$3)</f>
        <v>216</v>
      </c>
      <c r="U5312" s="14">
        <f t="shared" ref="U5312" si="1721">(P5312/100)*(K5312*$K$3)+(P5312/100)*(L5312*$L$3)</f>
        <v>0</v>
      </c>
      <c r="V5312" s="14">
        <f t="shared" ref="V5312" si="1722">(Q5312/100)*(L5312*$L$3)</f>
        <v>0</v>
      </c>
      <c r="W5312" s="14">
        <f t="shared" ref="W5312" si="1723">(R5312/100)*(K5312*$K$3)+(R5312/100)*(L5312*$L$3)</f>
        <v>0</v>
      </c>
      <c r="X5312" s="14">
        <f t="shared" ref="X5312" si="1724">N5312+S5312</f>
        <v>256</v>
      </c>
      <c r="Y5312" s="14">
        <f t="shared" ref="Y5312" si="1725">O5312+T5312</f>
        <v>336</v>
      </c>
      <c r="Z5312" s="14">
        <f t="shared" ref="Z5312" si="1726">P5312+U5312</f>
        <v>0</v>
      </c>
      <c r="AA5312" s="14">
        <f t="shared" ref="AA5312" si="1727">Q5312+V5312</f>
        <v>0</v>
      </c>
      <c r="AB5312" s="14">
        <f t="shared" ref="AB5312" si="1728">R5312+W5312</f>
        <v>0</v>
      </c>
      <c r="AC5312" s="15">
        <f t="shared" ref="AC5312" si="1729">ROUND(X5312+Y5312+Z5312+AA5312+AB5312,1)</f>
        <v>592</v>
      </c>
      <c r="AD5312" s="48"/>
    </row>
    <row r="5313" spans="1:30">
      <c r="A5313" s="99"/>
      <c r="B5313" s="94" t="s">
        <v>858</v>
      </c>
      <c r="C5313" s="21" t="s">
        <v>241</v>
      </c>
      <c r="D5313" s="12">
        <v>90</v>
      </c>
      <c r="E5313" s="12">
        <v>0</v>
      </c>
      <c r="F5313" s="12">
        <v>0</v>
      </c>
      <c r="G5313" s="12">
        <v>0</v>
      </c>
      <c r="H5313" s="12">
        <v>0</v>
      </c>
      <c r="I5313" s="13">
        <v>40</v>
      </c>
      <c r="J5313" s="13">
        <v>20</v>
      </c>
      <c r="K5313" s="13">
        <v>0</v>
      </c>
      <c r="L5313" s="13">
        <v>0</v>
      </c>
      <c r="M5313" s="13">
        <v>0</v>
      </c>
      <c r="N5313" s="14">
        <f t="shared" ref="N5313" si="1730">D5313*$D$3</f>
        <v>180</v>
      </c>
      <c r="O5313" s="14">
        <f t="shared" ref="O5313" si="1731">E5313*$E$3</f>
        <v>0</v>
      </c>
      <c r="P5313" s="14">
        <f t="shared" ref="P5313" si="1732">F5313*$F$3</f>
        <v>0</v>
      </c>
      <c r="Q5313" s="14">
        <f t="shared" ref="Q5313" si="1733">G5313*$G$3</f>
        <v>0</v>
      </c>
      <c r="R5313" s="14">
        <f t="shared" ref="R5313" si="1734">H5313*$H$3</f>
        <v>0</v>
      </c>
      <c r="S5313" s="14">
        <f t="shared" ref="S5313" si="1735">(N5313/100)*(I5313*$I$3)+(N5313/100)*(J5313*$J$3)</f>
        <v>324</v>
      </c>
      <c r="T5313" s="14">
        <f t="shared" ref="T5313" si="1736">(O5313/100)*(K5313*$K$3)</f>
        <v>0</v>
      </c>
      <c r="U5313" s="14">
        <f t="shared" ref="U5313" si="1737">(P5313/100)*(K5313*$K$3)+(P5313/100)*(L5313*$L$3)</f>
        <v>0</v>
      </c>
      <c r="V5313" s="14">
        <f t="shared" ref="V5313" si="1738">(Q5313/100)*(L5313*$L$3)</f>
        <v>0</v>
      </c>
      <c r="W5313" s="14">
        <f t="shared" ref="W5313" si="1739">(R5313/100)*(K5313*$K$3)+(R5313/100)*(L5313*$L$3)</f>
        <v>0</v>
      </c>
      <c r="X5313" s="14">
        <f t="shared" ref="X5313" si="1740">N5313+S5313</f>
        <v>504</v>
      </c>
      <c r="Y5313" s="14">
        <f t="shared" ref="Y5313" si="1741">O5313+T5313</f>
        <v>0</v>
      </c>
      <c r="Z5313" s="14">
        <f t="shared" ref="Z5313" si="1742">P5313+U5313</f>
        <v>0</v>
      </c>
      <c r="AA5313" s="14">
        <f t="shared" ref="AA5313" si="1743">Q5313+V5313</f>
        <v>0</v>
      </c>
      <c r="AB5313" s="14">
        <f t="shared" ref="AB5313" si="1744">R5313+W5313</f>
        <v>0</v>
      </c>
      <c r="AC5313" s="15">
        <f t="shared" ref="AC5313" si="1745">ROUND(X5313+Y5313+Z5313+AA5313+AB5313,1)</f>
        <v>504</v>
      </c>
      <c r="AD5313" s="48"/>
    </row>
    <row r="5314" spans="1:30">
      <c r="A5314" s="107"/>
      <c r="B5314" s="152" t="s">
        <v>1045</v>
      </c>
      <c r="C5314" s="152"/>
      <c r="D5314" s="152"/>
      <c r="E5314" s="152"/>
      <c r="F5314" s="152"/>
      <c r="G5314" s="152"/>
      <c r="H5314" s="152"/>
      <c r="I5314" s="152"/>
      <c r="J5314" s="152"/>
      <c r="K5314" s="152"/>
      <c r="L5314" s="152"/>
      <c r="M5314" s="152"/>
      <c r="N5314" s="152"/>
      <c r="O5314" s="152"/>
      <c r="P5314" s="152"/>
      <c r="Q5314" s="152"/>
      <c r="R5314" s="152"/>
      <c r="S5314" s="152"/>
      <c r="T5314" s="152"/>
      <c r="U5314" s="152"/>
      <c r="V5314" s="152"/>
      <c r="W5314" s="152"/>
      <c r="X5314" s="152"/>
      <c r="Y5314" s="152"/>
      <c r="Z5314" s="152"/>
      <c r="AA5314" s="152"/>
      <c r="AB5314" s="152"/>
      <c r="AC5314" s="18">
        <v>2</v>
      </c>
      <c r="AD5314" s="18"/>
    </row>
    <row r="5315" spans="1:30">
      <c r="A5315" s="99"/>
      <c r="B5315" s="87" t="s">
        <v>353</v>
      </c>
      <c r="C5315" s="21" t="s">
        <v>453</v>
      </c>
      <c r="D5315" s="12">
        <v>0</v>
      </c>
      <c r="E5315" s="12">
        <v>0</v>
      </c>
      <c r="F5315" s="12">
        <v>0</v>
      </c>
      <c r="G5315" s="12">
        <v>0</v>
      </c>
      <c r="H5315" s="12">
        <v>0</v>
      </c>
      <c r="I5315" s="13">
        <v>0</v>
      </c>
      <c r="J5315" s="13">
        <v>0</v>
      </c>
      <c r="K5315" s="13">
        <v>75</v>
      </c>
      <c r="L5315" s="13">
        <v>0</v>
      </c>
      <c r="M5315" s="13">
        <v>0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>
        <f>(I5315*$AC$5343)+(J5315*$AC$5343)+(L5315*$AC$5343)+(K5315*$AC$5343)+(M5315*$AC$5343)+100</f>
        <v>250</v>
      </c>
      <c r="AD5315" s="48"/>
    </row>
    <row r="5316" spans="1:30">
      <c r="A5316" s="99"/>
      <c r="B5316" s="87" t="s">
        <v>1050</v>
      </c>
      <c r="C5316" s="21" t="s">
        <v>831</v>
      </c>
      <c r="D5316" s="12">
        <v>100</v>
      </c>
      <c r="E5316" s="12">
        <v>0</v>
      </c>
      <c r="F5316" s="12">
        <v>0</v>
      </c>
      <c r="G5316" s="12">
        <v>0</v>
      </c>
      <c r="H5316" s="12">
        <v>0</v>
      </c>
      <c r="I5316" s="13">
        <v>50</v>
      </c>
      <c r="J5316" s="13">
        <v>30</v>
      </c>
      <c r="K5316" s="13">
        <v>75</v>
      </c>
      <c r="L5316" s="13">
        <v>0</v>
      </c>
      <c r="M5316" s="13">
        <v>0</v>
      </c>
      <c r="N5316" s="14">
        <f>D5316*$D$3</f>
        <v>200</v>
      </c>
      <c r="O5316" s="14">
        <f>E5316*$E$3</f>
        <v>0</v>
      </c>
      <c r="P5316" s="14">
        <f>F5316*$F$3</f>
        <v>0</v>
      </c>
      <c r="Q5316" s="14">
        <f>G5316*$G$3</f>
        <v>0</v>
      </c>
      <c r="R5316" s="14">
        <f>H5316*$H$3</f>
        <v>0</v>
      </c>
      <c r="S5316" s="14">
        <f>(N5316/100)*(I5316*$I$3)+(N5316/100)*(J5316*$J$3)</f>
        <v>480</v>
      </c>
      <c r="T5316" s="14">
        <f>(O5316/100)*(K5316*$K$3)</f>
        <v>0</v>
      </c>
      <c r="U5316" s="14">
        <f>(P5316/100)*(K5316*$K$3)+(P5316/100)*(L5316*$L$3)</f>
        <v>0</v>
      </c>
      <c r="V5316" s="14">
        <f>(Q5316/100)*(L5316*$L$3)</f>
        <v>0</v>
      </c>
      <c r="W5316" s="14">
        <f>(R5316/100)*(K5316*$K$3)+(R5316/100)*(L5316*$L$3)</f>
        <v>0</v>
      </c>
      <c r="X5316" s="14">
        <f>N5316+S5316</f>
        <v>680</v>
      </c>
      <c r="Y5316" s="14">
        <f>O5316+T5316</f>
        <v>0</v>
      </c>
      <c r="Z5316" s="14">
        <f>P5316+U5316</f>
        <v>0</v>
      </c>
      <c r="AA5316" s="14">
        <f>Q5316+V5316</f>
        <v>0</v>
      </c>
      <c r="AB5316" s="14">
        <f>R5316+W5316</f>
        <v>0</v>
      </c>
      <c r="AC5316" s="15">
        <f>ROUND(X5316+Y5316+Z5316+AA5316+AB5316,1)</f>
        <v>680</v>
      </c>
      <c r="AD5316" s="48" t="s">
        <v>898</v>
      </c>
    </row>
    <row r="5317" spans="1:30">
      <c r="A5317" s="99"/>
      <c r="B5317" s="116" t="s">
        <v>360</v>
      </c>
      <c r="C5317" s="50" t="s">
        <v>239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51">
        <v>0</v>
      </c>
      <c r="J5317" s="51">
        <v>0</v>
      </c>
      <c r="K5317" s="51">
        <v>100</v>
      </c>
      <c r="L5317" s="51">
        <v>0</v>
      </c>
      <c r="M5317" s="51">
        <v>0</v>
      </c>
      <c r="N5317" s="52" t="s">
        <v>239</v>
      </c>
      <c r="O5317" s="52" t="s">
        <v>239</v>
      </c>
      <c r="P5317" s="52" t="s">
        <v>239</v>
      </c>
      <c r="Q5317" s="52" t="s">
        <v>239</v>
      </c>
      <c r="R5317" s="52" t="s">
        <v>239</v>
      </c>
      <c r="S5317" s="52" t="s">
        <v>239</v>
      </c>
      <c r="T5317" s="52" t="s">
        <v>239</v>
      </c>
      <c r="U5317" s="52" t="s">
        <v>239</v>
      </c>
      <c r="V5317" s="52" t="s">
        <v>239</v>
      </c>
      <c r="W5317" s="52" t="s">
        <v>239</v>
      </c>
      <c r="X5317" s="52" t="s">
        <v>239</v>
      </c>
      <c r="Y5317" s="52" t="s">
        <v>239</v>
      </c>
      <c r="Z5317" s="52" t="s">
        <v>239</v>
      </c>
      <c r="AA5317" s="52" t="s">
        <v>239</v>
      </c>
      <c r="AB5317" s="52" t="s">
        <v>239</v>
      </c>
      <c r="AC5317" s="53">
        <f>(I5317*$AC$5343)+(J5317*$AC$5343)+(L5317*$AC$5343)+(K5317*$AC$5343)+(M5317*$AC$5343)+100</f>
        <v>300</v>
      </c>
      <c r="AD5317" s="117"/>
    </row>
    <row r="5318" spans="1:30">
      <c r="A5318" s="99"/>
      <c r="B5318" s="87" t="s">
        <v>1051</v>
      </c>
      <c r="C5318" s="21" t="s">
        <v>831</v>
      </c>
      <c r="D5318" s="12">
        <v>116</v>
      </c>
      <c r="E5318" s="12">
        <v>0</v>
      </c>
      <c r="F5318" s="12">
        <v>0</v>
      </c>
      <c r="G5318" s="12">
        <v>0</v>
      </c>
      <c r="H5318" s="12">
        <v>0</v>
      </c>
      <c r="I5318" s="13">
        <v>40</v>
      </c>
      <c r="J5318" s="13">
        <v>20</v>
      </c>
      <c r="K5318" s="13">
        <v>100</v>
      </c>
      <c r="L5318" s="13">
        <v>0</v>
      </c>
      <c r="M5318" s="13">
        <v>0</v>
      </c>
      <c r="N5318" s="14">
        <f>D5318*$D$3</f>
        <v>232</v>
      </c>
      <c r="O5318" s="14">
        <f>E5318*$E$3</f>
        <v>0</v>
      </c>
      <c r="P5318" s="14">
        <f>F5318*$F$3</f>
        <v>0</v>
      </c>
      <c r="Q5318" s="14">
        <f>G5318*$G$3</f>
        <v>0</v>
      </c>
      <c r="R5318" s="14">
        <f>H5318*$H$3</f>
        <v>0</v>
      </c>
      <c r="S5318" s="14">
        <f>(N5318/100)*(I5318*$I$3)+(N5318/100)*(J5318*$J$3)</f>
        <v>417.59999999999997</v>
      </c>
      <c r="T5318" s="14">
        <f>(O5318/100)*(K5318*$K$3)</f>
        <v>0</v>
      </c>
      <c r="U5318" s="14">
        <f>(P5318/100)*(K5318*$K$3)+(P5318/100)*(L5318*$L$3)</f>
        <v>0</v>
      </c>
      <c r="V5318" s="14">
        <f>(Q5318/100)*(L5318*$L$3)</f>
        <v>0</v>
      </c>
      <c r="W5318" s="14">
        <f>(R5318/100)*(K5318*$K$3)+(R5318/100)*(L5318*$L$3)</f>
        <v>0</v>
      </c>
      <c r="X5318" s="14">
        <f>N5318+S5318</f>
        <v>649.59999999999991</v>
      </c>
      <c r="Y5318" s="14">
        <f>O5318+T5318</f>
        <v>0</v>
      </c>
      <c r="Z5318" s="14">
        <f>P5318+U5318</f>
        <v>0</v>
      </c>
      <c r="AA5318" s="14">
        <f>Q5318+V5318</f>
        <v>0</v>
      </c>
      <c r="AB5318" s="14">
        <f>R5318+W5318</f>
        <v>0</v>
      </c>
      <c r="AC5318" s="15">
        <f>ROUND(X5318+Y5318+Z5318+AA5318+AB5318,1)</f>
        <v>649.6</v>
      </c>
      <c r="AD5318" s="48" t="s">
        <v>897</v>
      </c>
    </row>
    <row r="5319" spans="1:30">
      <c r="A5319" s="99"/>
      <c r="B5319" s="116" t="s">
        <v>358</v>
      </c>
      <c r="C5319" s="50" t="s">
        <v>239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51">
        <v>0</v>
      </c>
      <c r="J5319" s="51">
        <v>0</v>
      </c>
      <c r="K5319" s="51">
        <v>85</v>
      </c>
      <c r="L5319" s="51">
        <v>0</v>
      </c>
      <c r="M5319" s="51">
        <v>0</v>
      </c>
      <c r="N5319" s="52" t="s">
        <v>239</v>
      </c>
      <c r="O5319" s="52" t="s">
        <v>239</v>
      </c>
      <c r="P5319" s="52" t="s">
        <v>239</v>
      </c>
      <c r="Q5319" s="52" t="s">
        <v>239</v>
      </c>
      <c r="R5319" s="52" t="s">
        <v>239</v>
      </c>
      <c r="S5319" s="52" t="s">
        <v>239</v>
      </c>
      <c r="T5319" s="52" t="s">
        <v>239</v>
      </c>
      <c r="U5319" s="52" t="s">
        <v>239</v>
      </c>
      <c r="V5319" s="52" t="s">
        <v>239</v>
      </c>
      <c r="W5319" s="52" t="s">
        <v>239</v>
      </c>
      <c r="X5319" s="52" t="s">
        <v>239</v>
      </c>
      <c r="Y5319" s="52" t="s">
        <v>239</v>
      </c>
      <c r="Z5319" s="52" t="s">
        <v>239</v>
      </c>
      <c r="AA5319" s="52" t="s">
        <v>239</v>
      </c>
      <c r="AB5319" s="52" t="s">
        <v>239</v>
      </c>
      <c r="AC5319" s="53">
        <f>(I5319*$AC$5343)+(J5319*$AC$5343)+(L5319*$AC$5343)+(K5319*$AC$5343)+(M5319*$AC$5343)+100</f>
        <v>270</v>
      </c>
      <c r="AD5319" s="117" t="s">
        <v>634</v>
      </c>
    </row>
    <row r="5320" spans="1:30">
      <c r="A5320" s="99"/>
      <c r="B5320" s="87" t="s">
        <v>1054</v>
      </c>
      <c r="C5320" s="21" t="s">
        <v>831</v>
      </c>
      <c r="D5320" s="12">
        <v>105</v>
      </c>
      <c r="E5320" s="12">
        <v>0</v>
      </c>
      <c r="F5320" s="12">
        <v>0</v>
      </c>
      <c r="G5320" s="12">
        <v>0</v>
      </c>
      <c r="H5320" s="12">
        <v>0</v>
      </c>
      <c r="I5320" s="13">
        <v>40</v>
      </c>
      <c r="J5320" s="13">
        <v>40</v>
      </c>
      <c r="K5320" s="13">
        <v>85</v>
      </c>
      <c r="L5320" s="13">
        <v>0</v>
      </c>
      <c r="M5320" s="13">
        <v>0</v>
      </c>
      <c r="N5320" s="14">
        <f>D5320*$D$3</f>
        <v>210</v>
      </c>
      <c r="O5320" s="14">
        <f>E5320*$E$3</f>
        <v>0</v>
      </c>
      <c r="P5320" s="14">
        <f>F5320*$F$3</f>
        <v>0</v>
      </c>
      <c r="Q5320" s="14">
        <f>G5320*$G$3</f>
        <v>0</v>
      </c>
      <c r="R5320" s="14">
        <f>H5320*$H$3</f>
        <v>0</v>
      </c>
      <c r="S5320" s="14">
        <f>(N5320/100)*(I5320*$I$3)+(N5320/100)*(J5320*$J$3)</f>
        <v>504</v>
      </c>
      <c r="T5320" s="14">
        <f>(O5320/100)*(K5320*$K$3)</f>
        <v>0</v>
      </c>
      <c r="U5320" s="14">
        <f>(P5320/100)*(K5320*$K$3)+(P5320/100)*(L5320*$L$3)</f>
        <v>0</v>
      </c>
      <c r="V5320" s="14">
        <f>(Q5320/100)*(L5320*$L$3)</f>
        <v>0</v>
      </c>
      <c r="W5320" s="14">
        <f>(R5320/100)*(K5320*$K$3)+(R5320/100)*(L5320*$L$3)</f>
        <v>0</v>
      </c>
      <c r="X5320" s="14">
        <f>N5320+S5320</f>
        <v>714</v>
      </c>
      <c r="Y5320" s="14">
        <f>O5320+T5320</f>
        <v>0</v>
      </c>
      <c r="Z5320" s="14">
        <f>P5320+U5320</f>
        <v>0</v>
      </c>
      <c r="AA5320" s="14">
        <f>Q5320+V5320</f>
        <v>0</v>
      </c>
      <c r="AB5320" s="14">
        <f>R5320+W5320</f>
        <v>0</v>
      </c>
      <c r="AC5320" s="15">
        <f>ROUND(X5320+Y5320+Z5320+AA5320+AB5320,1)</f>
        <v>714</v>
      </c>
      <c r="AD5320" s="48" t="s">
        <v>898</v>
      </c>
    </row>
    <row r="5321" spans="1:30">
      <c r="A5321" s="99"/>
      <c r="B5321" s="116" t="s">
        <v>361</v>
      </c>
      <c r="C5321" s="50" t="s">
        <v>239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51">
        <v>0</v>
      </c>
      <c r="J5321" s="51">
        <v>0</v>
      </c>
      <c r="K5321" s="51">
        <v>75</v>
      </c>
      <c r="L5321" s="51">
        <v>0</v>
      </c>
      <c r="M5321" s="51">
        <v>0</v>
      </c>
      <c r="N5321" s="52" t="s">
        <v>239</v>
      </c>
      <c r="O5321" s="52" t="s">
        <v>239</v>
      </c>
      <c r="P5321" s="52" t="s">
        <v>239</v>
      </c>
      <c r="Q5321" s="52" t="s">
        <v>239</v>
      </c>
      <c r="R5321" s="52" t="s">
        <v>239</v>
      </c>
      <c r="S5321" s="52" t="s">
        <v>239</v>
      </c>
      <c r="T5321" s="52" t="s">
        <v>239</v>
      </c>
      <c r="U5321" s="52" t="s">
        <v>239</v>
      </c>
      <c r="V5321" s="52" t="s">
        <v>239</v>
      </c>
      <c r="W5321" s="52" t="s">
        <v>239</v>
      </c>
      <c r="X5321" s="52" t="s">
        <v>239</v>
      </c>
      <c r="Y5321" s="52" t="s">
        <v>239</v>
      </c>
      <c r="Z5321" s="52" t="s">
        <v>239</v>
      </c>
      <c r="AA5321" s="52" t="s">
        <v>239</v>
      </c>
      <c r="AB5321" s="52" t="s">
        <v>239</v>
      </c>
      <c r="AC5321" s="53">
        <f>(I5321*$AC$5343)+(J5321*$AC$5343)+(L5321*$AC$5343)+(K5321*$AC$5343)+(M5321*$AC$5343)+100</f>
        <v>250</v>
      </c>
      <c r="AD5321" s="117" t="s">
        <v>900</v>
      </c>
    </row>
    <row r="5322" spans="1:30">
      <c r="A5322" s="99"/>
      <c r="B5322" s="87" t="s">
        <v>1053</v>
      </c>
      <c r="C5322" s="21" t="s">
        <v>831</v>
      </c>
      <c r="D5322" s="12">
        <v>104</v>
      </c>
      <c r="E5322" s="12">
        <v>0</v>
      </c>
      <c r="F5322" s="12">
        <v>0</v>
      </c>
      <c r="G5322" s="12">
        <v>0</v>
      </c>
      <c r="H5322" s="12">
        <v>0</v>
      </c>
      <c r="I5322" s="13">
        <v>30</v>
      </c>
      <c r="J5322" s="13">
        <v>50</v>
      </c>
      <c r="K5322" s="13">
        <v>75</v>
      </c>
      <c r="L5322" s="13">
        <v>0</v>
      </c>
      <c r="M5322" s="13">
        <v>0</v>
      </c>
      <c r="N5322" s="14">
        <f>D5322*$D$3</f>
        <v>208</v>
      </c>
      <c r="O5322" s="14">
        <f>E5322*$E$3</f>
        <v>0</v>
      </c>
      <c r="P5322" s="14">
        <f>F5322*$F$3</f>
        <v>0</v>
      </c>
      <c r="Q5322" s="14">
        <f>G5322*$G$3</f>
        <v>0</v>
      </c>
      <c r="R5322" s="14">
        <f>H5322*$H$3</f>
        <v>0</v>
      </c>
      <c r="S5322" s="14">
        <f>(N5322/100)*(I5322*$I$3)+(N5322/100)*(J5322*$J$3)</f>
        <v>499.20000000000005</v>
      </c>
      <c r="T5322" s="14">
        <f>(O5322/100)*(K5322*$K$3)</f>
        <v>0</v>
      </c>
      <c r="U5322" s="14">
        <f>(P5322/100)*(K5322*$K$3)+(P5322/100)*(L5322*$L$3)</f>
        <v>0</v>
      </c>
      <c r="V5322" s="14">
        <f>(Q5322/100)*(L5322*$L$3)</f>
        <v>0</v>
      </c>
      <c r="W5322" s="14">
        <f>(R5322/100)*(K5322*$K$3)+(R5322/100)*(L5322*$L$3)</f>
        <v>0</v>
      </c>
      <c r="X5322" s="14">
        <f>N5322+S5322</f>
        <v>707.2</v>
      </c>
      <c r="Y5322" s="14">
        <f>O5322+T5322</f>
        <v>0</v>
      </c>
      <c r="Z5322" s="14">
        <f>P5322+U5322</f>
        <v>0</v>
      </c>
      <c r="AA5322" s="14">
        <f>Q5322+V5322</f>
        <v>0</v>
      </c>
      <c r="AB5322" s="14">
        <f>R5322+W5322</f>
        <v>0</v>
      </c>
      <c r="AC5322" s="15">
        <f>ROUND(X5322+Y5322+Z5322+AA5322+AB5322,1)</f>
        <v>707.2</v>
      </c>
      <c r="AD5322" s="48" t="s">
        <v>613</v>
      </c>
    </row>
    <row r="5323" spans="1:30">
      <c r="A5323" s="99"/>
      <c r="B5323" s="116" t="s">
        <v>853</v>
      </c>
      <c r="C5323" s="50" t="s">
        <v>239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51">
        <v>0</v>
      </c>
      <c r="J5323" s="51">
        <v>0</v>
      </c>
      <c r="K5323" s="51">
        <v>85</v>
      </c>
      <c r="L5323" s="51">
        <v>0</v>
      </c>
      <c r="M5323" s="51">
        <v>0</v>
      </c>
      <c r="N5323" s="52" t="s">
        <v>239</v>
      </c>
      <c r="O5323" s="52" t="s">
        <v>239</v>
      </c>
      <c r="P5323" s="52" t="s">
        <v>239</v>
      </c>
      <c r="Q5323" s="52" t="s">
        <v>239</v>
      </c>
      <c r="R5323" s="52" t="s">
        <v>239</v>
      </c>
      <c r="S5323" s="52" t="s">
        <v>239</v>
      </c>
      <c r="T5323" s="52" t="s">
        <v>239</v>
      </c>
      <c r="U5323" s="52" t="s">
        <v>239</v>
      </c>
      <c r="V5323" s="52" t="s">
        <v>239</v>
      </c>
      <c r="W5323" s="52" t="s">
        <v>239</v>
      </c>
      <c r="X5323" s="52" t="s">
        <v>239</v>
      </c>
      <c r="Y5323" s="52" t="s">
        <v>239</v>
      </c>
      <c r="Z5323" s="52" t="s">
        <v>239</v>
      </c>
      <c r="AA5323" s="52" t="s">
        <v>239</v>
      </c>
      <c r="AB5323" s="52" t="s">
        <v>239</v>
      </c>
      <c r="AC5323" s="53">
        <f>(I5323*$AC$5343)+(J5323*$AC$5343)+(L5323*$AC$5343)+(K5323*$AC$5343)+(M5323*$AC$5343)+100</f>
        <v>270</v>
      </c>
      <c r="AD5323" s="117"/>
    </row>
    <row r="5324" spans="1:30">
      <c r="A5324" s="99"/>
      <c r="B5324" s="87" t="s">
        <v>1052</v>
      </c>
      <c r="C5324" s="21" t="s">
        <v>831</v>
      </c>
      <c r="D5324" s="12">
        <v>100</v>
      </c>
      <c r="E5324" s="12">
        <v>0</v>
      </c>
      <c r="F5324" s="12">
        <v>0</v>
      </c>
      <c r="G5324" s="12">
        <v>0</v>
      </c>
      <c r="H5324" s="12">
        <v>0</v>
      </c>
      <c r="I5324" s="13">
        <v>10</v>
      </c>
      <c r="J5324" s="13">
        <v>40</v>
      </c>
      <c r="K5324" s="13">
        <v>85</v>
      </c>
      <c r="L5324" s="13">
        <v>0</v>
      </c>
      <c r="M5324" s="13">
        <v>0</v>
      </c>
      <c r="N5324" s="14">
        <f>D5324*$D$3</f>
        <v>200</v>
      </c>
      <c r="O5324" s="14">
        <f>E5324*$E$3</f>
        <v>0</v>
      </c>
      <c r="P5324" s="14">
        <f>F5324*$F$3</f>
        <v>0</v>
      </c>
      <c r="Q5324" s="14">
        <f>G5324*$G$3</f>
        <v>0</v>
      </c>
      <c r="R5324" s="14">
        <f>H5324*$H$3</f>
        <v>0</v>
      </c>
      <c r="S5324" s="14">
        <f>(N5324/100)*(I5324*$I$3)+(N5324/100)*(J5324*$J$3)</f>
        <v>300</v>
      </c>
      <c r="T5324" s="14">
        <f>(O5324/100)*(K5324*$K$3)</f>
        <v>0</v>
      </c>
      <c r="U5324" s="14">
        <f>(P5324/100)*(K5324*$K$3)+(P5324/100)*(L5324*$L$3)</f>
        <v>0</v>
      </c>
      <c r="V5324" s="14">
        <f>(Q5324/100)*(L5324*$L$3)</f>
        <v>0</v>
      </c>
      <c r="W5324" s="14">
        <f>(R5324/100)*(K5324*$K$3)+(R5324/100)*(L5324*$L$3)</f>
        <v>0</v>
      </c>
      <c r="X5324" s="14">
        <f>N5324+S5324</f>
        <v>500</v>
      </c>
      <c r="Y5324" s="14">
        <f>O5324+T5324</f>
        <v>0</v>
      </c>
      <c r="Z5324" s="14">
        <f>P5324+U5324</f>
        <v>0</v>
      </c>
      <c r="AA5324" s="14">
        <f>Q5324+V5324</f>
        <v>0</v>
      </c>
      <c r="AB5324" s="14">
        <f>R5324+W5324</f>
        <v>0</v>
      </c>
      <c r="AC5324" s="15">
        <f>ROUND(X5324+Y5324+Z5324+AA5324+AB5324,1)</f>
        <v>500</v>
      </c>
      <c r="AD5324" s="48" t="s">
        <v>919</v>
      </c>
    </row>
    <row r="5325" spans="1:30">
      <c r="A5325" s="99"/>
      <c r="B5325" s="116" t="s">
        <v>365</v>
      </c>
      <c r="C5325" s="50" t="s">
        <v>239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51">
        <v>0</v>
      </c>
      <c r="J5325" s="51">
        <v>0</v>
      </c>
      <c r="K5325" s="51">
        <v>85</v>
      </c>
      <c r="L5325" s="51">
        <v>0</v>
      </c>
      <c r="M5325" s="51">
        <v>0</v>
      </c>
      <c r="N5325" s="52" t="s">
        <v>239</v>
      </c>
      <c r="O5325" s="52" t="s">
        <v>239</v>
      </c>
      <c r="P5325" s="52" t="s">
        <v>239</v>
      </c>
      <c r="Q5325" s="52" t="s">
        <v>239</v>
      </c>
      <c r="R5325" s="52" t="s">
        <v>239</v>
      </c>
      <c r="S5325" s="52" t="s">
        <v>239</v>
      </c>
      <c r="T5325" s="52" t="s">
        <v>239</v>
      </c>
      <c r="U5325" s="52" t="s">
        <v>239</v>
      </c>
      <c r="V5325" s="52" t="s">
        <v>239</v>
      </c>
      <c r="W5325" s="52" t="s">
        <v>239</v>
      </c>
      <c r="X5325" s="52" t="s">
        <v>239</v>
      </c>
      <c r="Y5325" s="52" t="s">
        <v>239</v>
      </c>
      <c r="Z5325" s="52" t="s">
        <v>239</v>
      </c>
      <c r="AA5325" s="52" t="s">
        <v>239</v>
      </c>
      <c r="AB5325" s="52" t="s">
        <v>239</v>
      </c>
      <c r="AC5325" s="53">
        <f>(I5325*$AC$5343)+(J5325*$AC$5343)+(L5325*$AC$5343)+(K5325*$AC$5343)+(M5325*$AC$5343)+100</f>
        <v>270</v>
      </c>
      <c r="AD5325" s="117" t="s">
        <v>634</v>
      </c>
    </row>
    <row r="5326" spans="1:30">
      <c r="A5326" s="99"/>
      <c r="B5326" s="87" t="s">
        <v>1052</v>
      </c>
      <c r="C5326" s="21" t="s">
        <v>831</v>
      </c>
      <c r="D5326" s="12">
        <v>104</v>
      </c>
      <c r="E5326" s="12">
        <v>0</v>
      </c>
      <c r="F5326" s="12">
        <v>0</v>
      </c>
      <c r="G5326" s="12">
        <v>0</v>
      </c>
      <c r="H5326" s="12">
        <v>0</v>
      </c>
      <c r="I5326" s="13">
        <v>25</v>
      </c>
      <c r="J5326" s="13">
        <v>25</v>
      </c>
      <c r="K5326" s="13">
        <v>85</v>
      </c>
      <c r="L5326" s="13">
        <v>0</v>
      </c>
      <c r="M5326" s="13">
        <v>0</v>
      </c>
      <c r="N5326" s="14">
        <f>D5326*$D$3</f>
        <v>208</v>
      </c>
      <c r="O5326" s="14">
        <f>E5326*$E$3</f>
        <v>0</v>
      </c>
      <c r="P5326" s="14">
        <f>F5326*$F$3</f>
        <v>0</v>
      </c>
      <c r="Q5326" s="14">
        <f>G5326*$G$3</f>
        <v>0</v>
      </c>
      <c r="R5326" s="14">
        <f>H5326*$H$3</f>
        <v>0</v>
      </c>
      <c r="S5326" s="14">
        <f>(N5326/100)*(I5326*$I$3)+(N5326/100)*(J5326*$J$3)</f>
        <v>312</v>
      </c>
      <c r="T5326" s="14">
        <f>(O5326/100)*(K5326*$K$3)</f>
        <v>0</v>
      </c>
      <c r="U5326" s="14">
        <f>(P5326/100)*(K5326*$K$3)+(P5326/100)*(L5326*$L$3)</f>
        <v>0</v>
      </c>
      <c r="V5326" s="14">
        <f>(Q5326/100)*(L5326*$L$3)</f>
        <v>0</v>
      </c>
      <c r="W5326" s="14">
        <f>(R5326/100)*(K5326*$K$3)+(R5326/100)*(L5326*$L$3)</f>
        <v>0</v>
      </c>
      <c r="X5326" s="14">
        <f>N5326+S5326</f>
        <v>520</v>
      </c>
      <c r="Y5326" s="14">
        <f>O5326+T5326</f>
        <v>0</v>
      </c>
      <c r="Z5326" s="14">
        <f>P5326+U5326</f>
        <v>0</v>
      </c>
      <c r="AA5326" s="14">
        <f>Q5326+V5326</f>
        <v>0</v>
      </c>
      <c r="AB5326" s="14">
        <f>R5326+W5326</f>
        <v>0</v>
      </c>
      <c r="AC5326" s="15">
        <f>ROUND(X5326+Y5326+Z5326+AA5326+AB5326,1)</f>
        <v>520</v>
      </c>
      <c r="AD5326" s="48" t="s">
        <v>613</v>
      </c>
    </row>
    <row r="5327" spans="1:30">
      <c r="A5327" s="99"/>
      <c r="B5327" s="116" t="s">
        <v>362</v>
      </c>
      <c r="C5327" s="50" t="s">
        <v>239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51">
        <v>0</v>
      </c>
      <c r="J5327" s="51">
        <v>0</v>
      </c>
      <c r="K5327" s="51">
        <v>75</v>
      </c>
      <c r="L5327" s="51">
        <v>0</v>
      </c>
      <c r="M5327" s="51">
        <v>0</v>
      </c>
      <c r="N5327" s="52" t="s">
        <v>239</v>
      </c>
      <c r="O5327" s="52" t="s">
        <v>239</v>
      </c>
      <c r="P5327" s="52" t="s">
        <v>239</v>
      </c>
      <c r="Q5327" s="52" t="s">
        <v>239</v>
      </c>
      <c r="R5327" s="52" t="s">
        <v>239</v>
      </c>
      <c r="S5327" s="52" t="s">
        <v>239</v>
      </c>
      <c r="T5327" s="52" t="s">
        <v>239</v>
      </c>
      <c r="U5327" s="52" t="s">
        <v>239</v>
      </c>
      <c r="V5327" s="52" t="s">
        <v>239</v>
      </c>
      <c r="W5327" s="52" t="s">
        <v>239</v>
      </c>
      <c r="X5327" s="52" t="s">
        <v>239</v>
      </c>
      <c r="Y5327" s="52" t="s">
        <v>239</v>
      </c>
      <c r="Z5327" s="52" t="s">
        <v>239</v>
      </c>
      <c r="AA5327" s="52" t="s">
        <v>239</v>
      </c>
      <c r="AB5327" s="52" t="s">
        <v>239</v>
      </c>
      <c r="AC5327" s="53">
        <f>(I5327*$AC$5343)+(J5327*$AC$5343)+(L5327*$AC$5343)+(K5327*$AC$5343)+(M5327*$AC$5343)+100</f>
        <v>250</v>
      </c>
      <c r="AD5327" s="117" t="s">
        <v>902</v>
      </c>
    </row>
    <row r="5328" spans="1:30">
      <c r="A5328" s="99"/>
      <c r="B5328" s="87" t="s">
        <v>1053</v>
      </c>
      <c r="C5328" s="21" t="s">
        <v>831</v>
      </c>
      <c r="D5328" s="12">
        <v>116</v>
      </c>
      <c r="E5328" s="12">
        <v>0</v>
      </c>
      <c r="F5328" s="12">
        <v>0</v>
      </c>
      <c r="G5328" s="12">
        <v>0</v>
      </c>
      <c r="H5328" s="12">
        <v>0</v>
      </c>
      <c r="I5328" s="13">
        <v>20</v>
      </c>
      <c r="J5328" s="13">
        <v>60</v>
      </c>
      <c r="K5328" s="13">
        <v>75</v>
      </c>
      <c r="L5328" s="13">
        <v>0</v>
      </c>
      <c r="M5328" s="13">
        <v>0</v>
      </c>
      <c r="N5328" s="14">
        <f>D5328*$D$3</f>
        <v>232</v>
      </c>
      <c r="O5328" s="14">
        <f>E5328*$E$3</f>
        <v>0</v>
      </c>
      <c r="P5328" s="14">
        <f>F5328*$F$3</f>
        <v>0</v>
      </c>
      <c r="Q5328" s="14">
        <f>G5328*$G$3</f>
        <v>0</v>
      </c>
      <c r="R5328" s="14">
        <f>H5328*$H$3</f>
        <v>0</v>
      </c>
      <c r="S5328" s="14">
        <f>(N5328/100)*(I5328*$I$3)+(N5328/100)*(J5328*$J$3)</f>
        <v>556.79999999999995</v>
      </c>
      <c r="T5328" s="14">
        <f>(O5328/100)*(K5328*$K$3)</f>
        <v>0</v>
      </c>
      <c r="U5328" s="14">
        <f>(P5328/100)*(K5328*$K$3)+(P5328/100)*(L5328*$L$3)</f>
        <v>0</v>
      </c>
      <c r="V5328" s="14">
        <f>(Q5328/100)*(L5328*$L$3)</f>
        <v>0</v>
      </c>
      <c r="W5328" s="14">
        <f>(R5328/100)*(K5328*$K$3)+(R5328/100)*(L5328*$L$3)</f>
        <v>0</v>
      </c>
      <c r="X5328" s="14">
        <f>N5328+S5328</f>
        <v>788.8</v>
      </c>
      <c r="Y5328" s="14">
        <f>O5328+T5328</f>
        <v>0</v>
      </c>
      <c r="Z5328" s="14">
        <f>P5328+U5328</f>
        <v>0</v>
      </c>
      <c r="AA5328" s="14">
        <f>Q5328+V5328</f>
        <v>0</v>
      </c>
      <c r="AB5328" s="14">
        <f>R5328+W5328</f>
        <v>0</v>
      </c>
      <c r="AC5328" s="15">
        <f>ROUND(X5328+Y5328+Z5328+AA5328+AB5328,1)</f>
        <v>788.8</v>
      </c>
      <c r="AD5328" s="48" t="s">
        <v>903</v>
      </c>
    </row>
    <row r="5329" spans="1:30">
      <c r="A5329" s="99"/>
      <c r="B5329" s="116" t="s">
        <v>359</v>
      </c>
      <c r="C5329" s="50" t="s">
        <v>239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51">
        <v>0</v>
      </c>
      <c r="J5329" s="51">
        <v>0</v>
      </c>
      <c r="K5329" s="51">
        <v>85</v>
      </c>
      <c r="L5329" s="51">
        <v>0</v>
      </c>
      <c r="M5329" s="51">
        <v>0</v>
      </c>
      <c r="N5329" s="52" t="s">
        <v>239</v>
      </c>
      <c r="O5329" s="52" t="s">
        <v>239</v>
      </c>
      <c r="P5329" s="52" t="s">
        <v>239</v>
      </c>
      <c r="Q5329" s="52" t="s">
        <v>239</v>
      </c>
      <c r="R5329" s="52" t="s">
        <v>239</v>
      </c>
      <c r="S5329" s="52" t="s">
        <v>239</v>
      </c>
      <c r="T5329" s="52" t="s">
        <v>239</v>
      </c>
      <c r="U5329" s="52" t="s">
        <v>239</v>
      </c>
      <c r="V5329" s="52" t="s">
        <v>239</v>
      </c>
      <c r="W5329" s="52" t="s">
        <v>239</v>
      </c>
      <c r="X5329" s="52" t="s">
        <v>239</v>
      </c>
      <c r="Y5329" s="52" t="s">
        <v>239</v>
      </c>
      <c r="Z5329" s="52" t="s">
        <v>239</v>
      </c>
      <c r="AA5329" s="52" t="s">
        <v>239</v>
      </c>
      <c r="AB5329" s="52" t="s">
        <v>239</v>
      </c>
      <c r="AC5329" s="53">
        <f>(I5329*$AC$5343)+(J5329*$AC$5343)+(L5329*$AC$5343)+(K5329*$AC$5343)+(M5329*$AC$5343)+100</f>
        <v>270</v>
      </c>
      <c r="AD5329" s="117"/>
    </row>
    <row r="5330" spans="1:30">
      <c r="A5330" s="99"/>
      <c r="B5330" s="87" t="s">
        <v>1052</v>
      </c>
      <c r="C5330" s="21" t="s">
        <v>831</v>
      </c>
      <c r="D5330" s="12">
        <v>55</v>
      </c>
      <c r="E5330" s="12">
        <v>0</v>
      </c>
      <c r="F5330" s="12">
        <v>60</v>
      </c>
      <c r="G5330" s="12">
        <v>0</v>
      </c>
      <c r="H5330" s="12">
        <v>0</v>
      </c>
      <c r="I5330" s="13">
        <v>30</v>
      </c>
      <c r="J5330" s="13">
        <v>60</v>
      </c>
      <c r="K5330" s="13">
        <v>85</v>
      </c>
      <c r="L5330" s="13">
        <v>0</v>
      </c>
      <c r="M5330" s="13">
        <v>0</v>
      </c>
      <c r="N5330" s="14">
        <f>D5330*$D$3</f>
        <v>110</v>
      </c>
      <c r="O5330" s="14">
        <f>E5330*$E$3</f>
        <v>0</v>
      </c>
      <c r="P5330" s="14">
        <f>F5330*$F$3</f>
        <v>120</v>
      </c>
      <c r="Q5330" s="14">
        <f>G5330*$G$3</f>
        <v>0</v>
      </c>
      <c r="R5330" s="14">
        <f>H5330*$H$3</f>
        <v>0</v>
      </c>
      <c r="S5330" s="14">
        <f>(N5330/100)*(I5330*$I$3)+(N5330/100)*(J5330*$J$3)</f>
        <v>297.00000000000006</v>
      </c>
      <c r="T5330" s="14">
        <f>(O5330/100)*(K5330*$K$3)</f>
        <v>0</v>
      </c>
      <c r="U5330" s="14">
        <f>(P5330/100)*(K5330*$K$3)+(P5330/100)*(L5330*$L$3)</f>
        <v>306</v>
      </c>
      <c r="V5330" s="14">
        <f>(Q5330/100)*(L5330*$L$3)</f>
        <v>0</v>
      </c>
      <c r="W5330" s="14">
        <f>(R5330/100)*(K5330*$K$3)+(R5330/100)*(L5330*$L$3)</f>
        <v>0</v>
      </c>
      <c r="X5330" s="14">
        <f>N5330+S5330</f>
        <v>407.00000000000006</v>
      </c>
      <c r="Y5330" s="14">
        <f>O5330+T5330</f>
        <v>0</v>
      </c>
      <c r="Z5330" s="14">
        <f>P5330+U5330</f>
        <v>426</v>
      </c>
      <c r="AA5330" s="14">
        <f>Q5330+V5330</f>
        <v>0</v>
      </c>
      <c r="AB5330" s="14">
        <f>R5330+W5330</f>
        <v>0</v>
      </c>
      <c r="AC5330" s="15">
        <f>ROUND(X5330+Y5330+Z5330+AA5330+AB5330,1)</f>
        <v>833</v>
      </c>
      <c r="AD5330" s="48" t="s">
        <v>895</v>
      </c>
    </row>
    <row r="5331" spans="1:30">
      <c r="A5331" s="99"/>
      <c r="B5331" s="116" t="s">
        <v>797</v>
      </c>
      <c r="C5331" s="50" t="s">
        <v>239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51">
        <v>0</v>
      </c>
      <c r="J5331" s="51">
        <v>0</v>
      </c>
      <c r="K5331" s="51">
        <v>90</v>
      </c>
      <c r="L5331" s="51">
        <v>0</v>
      </c>
      <c r="M5331" s="51">
        <v>0</v>
      </c>
      <c r="N5331" s="52" t="s">
        <v>239</v>
      </c>
      <c r="O5331" s="52" t="s">
        <v>239</v>
      </c>
      <c r="P5331" s="52" t="s">
        <v>239</v>
      </c>
      <c r="Q5331" s="52" t="s">
        <v>239</v>
      </c>
      <c r="R5331" s="52" t="s">
        <v>239</v>
      </c>
      <c r="S5331" s="52" t="s">
        <v>239</v>
      </c>
      <c r="T5331" s="52" t="s">
        <v>239</v>
      </c>
      <c r="U5331" s="52" t="s">
        <v>239</v>
      </c>
      <c r="V5331" s="52" t="s">
        <v>239</v>
      </c>
      <c r="W5331" s="52" t="s">
        <v>239</v>
      </c>
      <c r="X5331" s="52" t="s">
        <v>239</v>
      </c>
      <c r="Y5331" s="52" t="s">
        <v>239</v>
      </c>
      <c r="Z5331" s="52" t="s">
        <v>239</v>
      </c>
      <c r="AA5331" s="52" t="s">
        <v>239</v>
      </c>
      <c r="AB5331" s="52" t="s">
        <v>239</v>
      </c>
      <c r="AC5331" s="53">
        <f>(I5331*$AC$5343)+(J5331*$AC$5343)+(L5331*$AC$5343)+(K5331*$AC$5343)+(M5331*$AC$5343)+100</f>
        <v>280</v>
      </c>
      <c r="AD5331" s="117"/>
    </row>
    <row r="5332" spans="1:30">
      <c r="A5332" s="99"/>
      <c r="B5332" s="87" t="s">
        <v>1054</v>
      </c>
      <c r="C5332" s="21" t="s">
        <v>831</v>
      </c>
      <c r="D5332" s="12">
        <v>80</v>
      </c>
      <c r="E5332" s="12">
        <v>0</v>
      </c>
      <c r="F5332" s="12">
        <v>0</v>
      </c>
      <c r="G5332" s="12">
        <v>0</v>
      </c>
      <c r="H5332" s="12">
        <v>0</v>
      </c>
      <c r="I5332" s="13">
        <v>30</v>
      </c>
      <c r="J5332" s="13">
        <v>20</v>
      </c>
      <c r="K5332" s="13">
        <v>90</v>
      </c>
      <c r="L5332" s="13">
        <v>0</v>
      </c>
      <c r="M5332" s="13">
        <v>0</v>
      </c>
      <c r="N5332" s="14">
        <f>D5332*$D$3</f>
        <v>160</v>
      </c>
      <c r="O5332" s="14">
        <f>E5332*$E$3</f>
        <v>0</v>
      </c>
      <c r="P5332" s="14">
        <f>F5332*$F$3</f>
        <v>0</v>
      </c>
      <c r="Q5332" s="14">
        <f>G5332*$G$3</f>
        <v>0</v>
      </c>
      <c r="R5332" s="14">
        <f>H5332*$H$3</f>
        <v>0</v>
      </c>
      <c r="S5332" s="14">
        <f>(N5332/100)*(I5332*$I$3)+(N5332/100)*(J5332*$J$3)+(N5332/100)*(M5332*$M$3)</f>
        <v>240</v>
      </c>
      <c r="T5332" s="14">
        <f>(O5332/100)*(K5332*$K$3)</f>
        <v>0</v>
      </c>
      <c r="U5332" s="14">
        <f>(P5332/100)*(K5332*$K$3)+(P5332/100)*(L5332*$L$3)</f>
        <v>0</v>
      </c>
      <c r="V5332" s="14">
        <f>(Q5332/100)*(L5332*$L$3)</f>
        <v>0</v>
      </c>
      <c r="W5332" s="14">
        <f>(R5332/100)*(K5332*$K$3)</f>
        <v>0</v>
      </c>
      <c r="X5332" s="14">
        <f>N5332+S5332</f>
        <v>400</v>
      </c>
      <c r="Y5332" s="14">
        <f>O5332+T5332</f>
        <v>0</v>
      </c>
      <c r="Z5332" s="14">
        <f>P5332+U5332</f>
        <v>0</v>
      </c>
      <c r="AA5332" s="14">
        <f>Q5332+V5332</f>
        <v>0</v>
      </c>
      <c r="AB5332" s="14">
        <f>R5332+W5332</f>
        <v>0</v>
      </c>
      <c r="AC5332" s="15">
        <f>ROUND(X5332+Y5332+Z5332+AA5332+AB5332,1)</f>
        <v>400</v>
      </c>
      <c r="AD5332" s="48" t="s">
        <v>896</v>
      </c>
    </row>
    <row r="5333" spans="1:30">
      <c r="A5333" s="99"/>
      <c r="B5333" s="116" t="s">
        <v>371</v>
      </c>
      <c r="C5333" s="50" t="s">
        <v>239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51">
        <v>0</v>
      </c>
      <c r="J5333" s="51">
        <v>0</v>
      </c>
      <c r="K5333" s="51">
        <v>100</v>
      </c>
      <c r="L5333" s="51">
        <v>0</v>
      </c>
      <c r="M5333" s="51">
        <v>0</v>
      </c>
      <c r="N5333" s="52" t="s">
        <v>239</v>
      </c>
      <c r="O5333" s="52" t="s">
        <v>239</v>
      </c>
      <c r="P5333" s="52" t="s">
        <v>239</v>
      </c>
      <c r="Q5333" s="52" t="s">
        <v>239</v>
      </c>
      <c r="R5333" s="52" t="s">
        <v>239</v>
      </c>
      <c r="S5333" s="52" t="s">
        <v>239</v>
      </c>
      <c r="T5333" s="52" t="s">
        <v>239</v>
      </c>
      <c r="U5333" s="52" t="s">
        <v>239</v>
      </c>
      <c r="V5333" s="52" t="s">
        <v>239</v>
      </c>
      <c r="W5333" s="52" t="s">
        <v>239</v>
      </c>
      <c r="X5333" s="52" t="s">
        <v>239</v>
      </c>
      <c r="Y5333" s="52" t="s">
        <v>239</v>
      </c>
      <c r="Z5333" s="52" t="s">
        <v>239</v>
      </c>
      <c r="AA5333" s="52" t="s">
        <v>239</v>
      </c>
      <c r="AB5333" s="52" t="s">
        <v>239</v>
      </c>
      <c r="AC5333" s="53">
        <f>(I5333*$AC$5343)+(J5333*$AC$5343)+(L5333*$AC$5343)+(K5333*$AC$5343)+(M5333*$AC$5343)+100</f>
        <v>300</v>
      </c>
      <c r="AD5333" s="117"/>
    </row>
    <row r="5334" spans="1:30">
      <c r="A5334" s="99"/>
      <c r="B5334" s="87" t="s">
        <v>1051</v>
      </c>
      <c r="C5334" s="21" t="s">
        <v>831</v>
      </c>
      <c r="D5334" s="12">
        <v>0</v>
      </c>
      <c r="E5334" s="12">
        <v>125</v>
      </c>
      <c r="F5334" s="12">
        <v>0</v>
      </c>
      <c r="G5334" s="12">
        <v>0</v>
      </c>
      <c r="H5334" s="12">
        <v>0</v>
      </c>
      <c r="I5334" s="13">
        <v>25</v>
      </c>
      <c r="J5334" s="13">
        <v>25</v>
      </c>
      <c r="K5334" s="13">
        <v>100</v>
      </c>
      <c r="L5334" s="13">
        <v>0</v>
      </c>
      <c r="M5334" s="13">
        <v>0</v>
      </c>
      <c r="N5334" s="14">
        <f>D5334*$D$3</f>
        <v>0</v>
      </c>
      <c r="O5334" s="14">
        <f>E5334*$E$3</f>
        <v>250</v>
      </c>
      <c r="P5334" s="14">
        <f>F5334*$F$3</f>
        <v>0</v>
      </c>
      <c r="Q5334" s="14">
        <f>G5334*$G$3</f>
        <v>0</v>
      </c>
      <c r="R5334" s="14">
        <f>H5334*$H$3</f>
        <v>0</v>
      </c>
      <c r="S5334" s="14">
        <f>(N5334/100)*(I5334*$I$3)+(N5334/100)*(J5334*$J$3)</f>
        <v>0</v>
      </c>
      <c r="T5334" s="14">
        <f>(O5334/100)*(K5334*$K$3)</f>
        <v>750</v>
      </c>
      <c r="U5334" s="14">
        <f>(P5334/100)*(K5334*$K$3)+(P5334/100)*(L5334*$L$3)</f>
        <v>0</v>
      </c>
      <c r="V5334" s="14">
        <f>(Q5334/100)*(L5334*$L$3)</f>
        <v>0</v>
      </c>
      <c r="W5334" s="14">
        <f>(R5334/100)*(K5334*$K$3)+(R5334/100)*(L5334*$L$3)</f>
        <v>0</v>
      </c>
      <c r="X5334" s="14">
        <f>N5334+S5334</f>
        <v>0</v>
      </c>
      <c r="Y5334" s="14">
        <f>O5334+T5334</f>
        <v>1000</v>
      </c>
      <c r="Z5334" s="14">
        <f>P5334+U5334</f>
        <v>0</v>
      </c>
      <c r="AA5334" s="14">
        <f>Q5334+V5334</f>
        <v>0</v>
      </c>
      <c r="AB5334" s="14">
        <f>R5334+W5334</f>
        <v>0</v>
      </c>
      <c r="AC5334" s="15">
        <f>ROUND(X5334+Y5334+Z5334+AA5334+AB5334,1)</f>
        <v>1000</v>
      </c>
      <c r="AD5334" s="48" t="s">
        <v>897</v>
      </c>
    </row>
    <row r="5335" spans="1:30">
      <c r="A5335" s="99"/>
      <c r="B5335" s="116" t="s">
        <v>931</v>
      </c>
      <c r="C5335" s="50" t="s">
        <v>239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51">
        <v>0</v>
      </c>
      <c r="J5335" s="51">
        <v>0</v>
      </c>
      <c r="K5335" s="51">
        <v>80</v>
      </c>
      <c r="L5335" s="51">
        <v>0</v>
      </c>
      <c r="M5335" s="51">
        <v>0</v>
      </c>
      <c r="N5335" s="52" t="s">
        <v>239</v>
      </c>
      <c r="O5335" s="52" t="s">
        <v>239</v>
      </c>
      <c r="P5335" s="52" t="s">
        <v>239</v>
      </c>
      <c r="Q5335" s="52" t="s">
        <v>239</v>
      </c>
      <c r="R5335" s="52" t="s">
        <v>239</v>
      </c>
      <c r="S5335" s="52" t="s">
        <v>239</v>
      </c>
      <c r="T5335" s="52" t="s">
        <v>239</v>
      </c>
      <c r="U5335" s="52" t="s">
        <v>239</v>
      </c>
      <c r="V5335" s="52" t="s">
        <v>239</v>
      </c>
      <c r="W5335" s="52" t="s">
        <v>239</v>
      </c>
      <c r="X5335" s="52" t="s">
        <v>239</v>
      </c>
      <c r="Y5335" s="52" t="s">
        <v>239</v>
      </c>
      <c r="Z5335" s="52" t="s">
        <v>239</v>
      </c>
      <c r="AA5335" s="52" t="s">
        <v>239</v>
      </c>
      <c r="AB5335" s="52" t="s">
        <v>239</v>
      </c>
      <c r="AC5335" s="53">
        <f>(I5335*$AC$5343)+(J5335*$AC$5343)+(L5335*$AC$5343)+(K5335*$AC$5343)+(M5335*$AC$5343)+100</f>
        <v>260</v>
      </c>
      <c r="AD5335" s="117" t="s">
        <v>634</v>
      </c>
    </row>
    <row r="5336" spans="1:30">
      <c r="A5336" s="99"/>
      <c r="B5336" s="87" t="s">
        <v>1053</v>
      </c>
      <c r="C5336" s="21" t="s">
        <v>831</v>
      </c>
      <c r="D5336" s="12">
        <v>0</v>
      </c>
      <c r="E5336" s="12">
        <v>0</v>
      </c>
      <c r="F5336" s="12">
        <v>125</v>
      </c>
      <c r="G5336" s="12">
        <v>0</v>
      </c>
      <c r="H5336" s="12">
        <v>0</v>
      </c>
      <c r="I5336" s="13">
        <v>0</v>
      </c>
      <c r="J5336" s="13">
        <v>0</v>
      </c>
      <c r="K5336" s="13">
        <v>80</v>
      </c>
      <c r="L5336" s="13">
        <v>0</v>
      </c>
      <c r="M5336" s="13">
        <v>0</v>
      </c>
      <c r="N5336" s="14">
        <f>D5336*$D$3</f>
        <v>0</v>
      </c>
      <c r="O5336" s="14">
        <f>E5336*$E$3</f>
        <v>0</v>
      </c>
      <c r="P5336" s="14">
        <f>F5336*$F$3</f>
        <v>250</v>
      </c>
      <c r="Q5336" s="14">
        <f>G5336*$G$3</f>
        <v>0</v>
      </c>
      <c r="R5336" s="14">
        <f>H5336*$H$3</f>
        <v>0</v>
      </c>
      <c r="S5336" s="14">
        <f>(N5336/100)*(I5336*$I$3)+(N5336/100)*(J5336*$J$3)</f>
        <v>0</v>
      </c>
      <c r="T5336" s="14">
        <f>(O5336/100)*(K5336*$K$3)</f>
        <v>0</v>
      </c>
      <c r="U5336" s="14">
        <f>(P5336/100)*(K5336*$K$3)+(P5336/100)*(L5336*$L$3)</f>
        <v>600</v>
      </c>
      <c r="V5336" s="14">
        <f>(Q5336/100)*(L5336*$L$3)</f>
        <v>0</v>
      </c>
      <c r="W5336" s="14">
        <f>(R5336/100)*(K5336*$K$3)+(R5336/100)*(L5336*$L$3)</f>
        <v>0</v>
      </c>
      <c r="X5336" s="14">
        <f>N5336+S5336</f>
        <v>0</v>
      </c>
      <c r="Y5336" s="14">
        <f>O5336+T5336</f>
        <v>0</v>
      </c>
      <c r="Z5336" s="14">
        <f>P5336+U5336</f>
        <v>850</v>
      </c>
      <c r="AA5336" s="14">
        <f>Q5336+V5336</f>
        <v>0</v>
      </c>
      <c r="AB5336" s="14">
        <f>R5336+W5336</f>
        <v>0</v>
      </c>
      <c r="AC5336" s="15">
        <f>ROUND(X5336+Y5336+Z5336+AA5336+AB5336,1)</f>
        <v>850</v>
      </c>
      <c r="AD5336" s="48" t="s">
        <v>933</v>
      </c>
    </row>
    <row r="5337" spans="1:30">
      <c r="A5337" s="99" t="s">
        <v>1048</v>
      </c>
      <c r="B5337" s="116" t="s">
        <v>163</v>
      </c>
      <c r="C5337" s="50" t="s">
        <v>453</v>
      </c>
      <c r="D5337" s="11">
        <v>50</v>
      </c>
      <c r="E5337" s="11">
        <v>100</v>
      </c>
      <c r="F5337" s="11">
        <v>0</v>
      </c>
      <c r="G5337" s="11">
        <v>0</v>
      </c>
      <c r="H5337" s="11">
        <v>0</v>
      </c>
      <c r="I5337" s="51">
        <v>25</v>
      </c>
      <c r="J5337" s="51">
        <v>25</v>
      </c>
      <c r="K5337" s="51">
        <v>85</v>
      </c>
      <c r="L5337" s="51">
        <v>0</v>
      </c>
      <c r="M5337" s="51">
        <v>0</v>
      </c>
      <c r="N5337" s="52" t="s">
        <v>239</v>
      </c>
      <c r="O5337" s="52" t="s">
        <v>239</v>
      </c>
      <c r="P5337" s="52" t="s">
        <v>239</v>
      </c>
      <c r="Q5337" s="52" t="s">
        <v>239</v>
      </c>
      <c r="R5337" s="52" t="s">
        <v>239</v>
      </c>
      <c r="S5337" s="52" t="s">
        <v>239</v>
      </c>
      <c r="T5337" s="52" t="s">
        <v>239</v>
      </c>
      <c r="U5337" s="52" t="s">
        <v>239</v>
      </c>
      <c r="V5337" s="52" t="s">
        <v>239</v>
      </c>
      <c r="W5337" s="52" t="s">
        <v>239</v>
      </c>
      <c r="X5337" s="52" t="s">
        <v>239</v>
      </c>
      <c r="Y5337" s="52" t="s">
        <v>239</v>
      </c>
      <c r="Z5337" s="52" t="s">
        <v>239</v>
      </c>
      <c r="AA5337" s="52" t="s">
        <v>239</v>
      </c>
      <c r="AB5337" s="52" t="s">
        <v>239</v>
      </c>
      <c r="AC5337" s="53">
        <f>(I5337*$AC$5343)+(J5337*$AC$5343)+(L5337*$AC$5343)+(K5337*$AC$5343)+(M5337*$AC$5343)+100</f>
        <v>370</v>
      </c>
      <c r="AD5337" s="117"/>
    </row>
    <row r="5338" spans="1:30">
      <c r="A5338" s="99"/>
      <c r="B5338" s="87" t="s">
        <v>1052</v>
      </c>
      <c r="C5338" s="21" t="s">
        <v>831</v>
      </c>
      <c r="D5338" s="12">
        <v>50</v>
      </c>
      <c r="E5338" s="12">
        <v>100</v>
      </c>
      <c r="F5338" s="12">
        <v>0</v>
      </c>
      <c r="G5338" s="12">
        <v>0</v>
      </c>
      <c r="H5338" s="12">
        <v>0</v>
      </c>
      <c r="I5338" s="13">
        <v>25</v>
      </c>
      <c r="J5338" s="13">
        <v>25</v>
      </c>
      <c r="K5338" s="13">
        <v>85</v>
      </c>
      <c r="L5338" s="13">
        <v>0</v>
      </c>
      <c r="M5338" s="13">
        <v>0</v>
      </c>
      <c r="N5338" s="14">
        <f>D5338*$D$3</f>
        <v>100</v>
      </c>
      <c r="O5338" s="14">
        <f>E5338*$E$3</f>
        <v>200</v>
      </c>
      <c r="P5338" s="14">
        <f>F5338*$F$3</f>
        <v>0</v>
      </c>
      <c r="Q5338" s="14">
        <f>G5338*$G$3</f>
        <v>0</v>
      </c>
      <c r="R5338" s="14">
        <f>H5338*$H$3</f>
        <v>0</v>
      </c>
      <c r="S5338" s="14">
        <f>(N5338/100)*(I5338*$I$3)+(N5338/100)*(J5338*$J$3)</f>
        <v>150</v>
      </c>
      <c r="T5338" s="14">
        <f>(O5338/100)*(K5338*$K$3)</f>
        <v>510</v>
      </c>
      <c r="U5338" s="14">
        <f>(P5338/100)*(K5338*$K$3)+(P5338/100)*(L5338*$L$3)</f>
        <v>0</v>
      </c>
      <c r="V5338" s="14">
        <f>(Q5338/100)*(L5338*$L$3)</f>
        <v>0</v>
      </c>
      <c r="W5338" s="14">
        <f>(R5338/100)*(K5338*$K$3)+(R5338/100)*(L5338*$L$3)</f>
        <v>0</v>
      </c>
      <c r="X5338" s="14">
        <f>N5338+S5338</f>
        <v>250</v>
      </c>
      <c r="Y5338" s="14">
        <f>O5338+T5338</f>
        <v>710</v>
      </c>
      <c r="Z5338" s="14">
        <f>P5338+U5338</f>
        <v>0</v>
      </c>
      <c r="AA5338" s="14">
        <f>Q5338+V5338</f>
        <v>0</v>
      </c>
      <c r="AB5338" s="14">
        <f>R5338+W5338</f>
        <v>0</v>
      </c>
      <c r="AC5338" s="15">
        <f>ROUND(X5338+Y5338+Z5338+AA5338+AB5338,1)</f>
        <v>960</v>
      </c>
      <c r="AD5338" s="48" t="s">
        <v>898</v>
      </c>
    </row>
    <row r="5339" spans="1:30">
      <c r="A5339" s="99" t="s">
        <v>1048</v>
      </c>
      <c r="B5339" s="116" t="s">
        <v>135</v>
      </c>
      <c r="C5339" s="50" t="s">
        <v>453</v>
      </c>
      <c r="D5339" s="11">
        <v>90</v>
      </c>
      <c r="E5339" s="11">
        <v>50</v>
      </c>
      <c r="F5339" s="11">
        <v>0</v>
      </c>
      <c r="G5339" s="11">
        <v>0</v>
      </c>
      <c r="H5339" s="11">
        <v>0</v>
      </c>
      <c r="I5339" s="51">
        <v>30</v>
      </c>
      <c r="J5339" s="51">
        <v>40</v>
      </c>
      <c r="K5339" s="51">
        <v>75</v>
      </c>
      <c r="L5339" s="51">
        <v>0</v>
      </c>
      <c r="M5339" s="51">
        <v>0</v>
      </c>
      <c r="N5339" s="52" t="s">
        <v>239</v>
      </c>
      <c r="O5339" s="52" t="s">
        <v>239</v>
      </c>
      <c r="P5339" s="52" t="s">
        <v>239</v>
      </c>
      <c r="Q5339" s="52" t="s">
        <v>239</v>
      </c>
      <c r="R5339" s="52" t="s">
        <v>239</v>
      </c>
      <c r="S5339" s="52" t="s">
        <v>239</v>
      </c>
      <c r="T5339" s="52" t="s">
        <v>239</v>
      </c>
      <c r="U5339" s="52" t="s">
        <v>239</v>
      </c>
      <c r="V5339" s="52" t="s">
        <v>239</v>
      </c>
      <c r="W5339" s="52" t="s">
        <v>239</v>
      </c>
      <c r="X5339" s="52" t="s">
        <v>239</v>
      </c>
      <c r="Y5339" s="52" t="s">
        <v>239</v>
      </c>
      <c r="Z5339" s="52" t="s">
        <v>239</v>
      </c>
      <c r="AA5339" s="52" t="s">
        <v>239</v>
      </c>
      <c r="AB5339" s="52" t="s">
        <v>239</v>
      </c>
      <c r="AC5339" s="53">
        <f>(I5339*$AC$5343)+(J5339*$AC$5343)+(L5339*$AC$5343)+(K5339*$AC$5343)+(M5339*$AC$5343)+100</f>
        <v>390</v>
      </c>
      <c r="AD5339" s="117"/>
    </row>
    <row r="5340" spans="1:30">
      <c r="A5340" s="99"/>
      <c r="B5340" s="87" t="s">
        <v>1055</v>
      </c>
      <c r="C5340" s="21" t="s">
        <v>831</v>
      </c>
      <c r="D5340" s="12">
        <v>90</v>
      </c>
      <c r="E5340" s="12">
        <v>50</v>
      </c>
      <c r="F5340" s="12">
        <v>0</v>
      </c>
      <c r="G5340" s="12">
        <v>0</v>
      </c>
      <c r="H5340" s="12">
        <v>0</v>
      </c>
      <c r="I5340" s="13">
        <v>30</v>
      </c>
      <c r="J5340" s="13">
        <v>40</v>
      </c>
      <c r="K5340" s="13">
        <v>75</v>
      </c>
      <c r="L5340" s="13">
        <v>0</v>
      </c>
      <c r="M5340" s="13">
        <v>0</v>
      </c>
      <c r="N5340" s="14">
        <f>D5340*$D$3</f>
        <v>180</v>
      </c>
      <c r="O5340" s="14">
        <f>E5340*$E$3</f>
        <v>100</v>
      </c>
      <c r="P5340" s="14">
        <f>F5340*$F$3</f>
        <v>0</v>
      </c>
      <c r="Q5340" s="14">
        <f>G5340*$G$3</f>
        <v>0</v>
      </c>
      <c r="R5340" s="14">
        <f>H5340*$H$3</f>
        <v>0</v>
      </c>
      <c r="S5340" s="14">
        <f>(N5340/100)*(I5340*$I$3)+(N5340/100)*(J5340*$J$3)</f>
        <v>378</v>
      </c>
      <c r="T5340" s="14">
        <f>(O5340/100)*(K5340*$K$3)</f>
        <v>225</v>
      </c>
      <c r="U5340" s="14">
        <f>(P5340/100)*(K5340*$K$3)+(P5340/100)*(L5340*$L$3)</f>
        <v>0</v>
      </c>
      <c r="V5340" s="14">
        <f>(Q5340/100)*(L5340*$L$3)</f>
        <v>0</v>
      </c>
      <c r="W5340" s="14">
        <f>(R5340/100)*(K5340*$K$3)+(R5340/100)*(L5340*$L$3)</f>
        <v>0</v>
      </c>
      <c r="X5340" s="14">
        <f>N5340+S5340</f>
        <v>558</v>
      </c>
      <c r="Y5340" s="14">
        <f>O5340+T5340</f>
        <v>325</v>
      </c>
      <c r="Z5340" s="14">
        <f>P5340+U5340</f>
        <v>0</v>
      </c>
      <c r="AA5340" s="14">
        <f>Q5340+V5340</f>
        <v>0</v>
      </c>
      <c r="AB5340" s="14">
        <f>R5340+W5340</f>
        <v>0</v>
      </c>
      <c r="AC5340" s="15">
        <f>ROUND(X5340+Y5340+Z5340+AA5340+AB5340,1)</f>
        <v>883</v>
      </c>
      <c r="AD5340" s="48" t="s">
        <v>898</v>
      </c>
    </row>
    <row r="5341" spans="1:30">
      <c r="A5341" s="99" t="s">
        <v>1048</v>
      </c>
      <c r="B5341" s="116" t="s">
        <v>867</v>
      </c>
      <c r="C5341" s="50" t="s">
        <v>453</v>
      </c>
      <c r="D5341" s="11">
        <v>80</v>
      </c>
      <c r="E5341" s="11">
        <v>50</v>
      </c>
      <c r="F5341" s="11">
        <v>0</v>
      </c>
      <c r="G5341" s="11">
        <v>0</v>
      </c>
      <c r="H5341" s="11">
        <v>0</v>
      </c>
      <c r="I5341" s="51">
        <v>0</v>
      </c>
      <c r="J5341" s="51">
        <v>0</v>
      </c>
      <c r="K5341" s="51">
        <v>80</v>
      </c>
      <c r="L5341" s="51">
        <v>0</v>
      </c>
      <c r="M5341" s="51">
        <v>0</v>
      </c>
      <c r="N5341" s="52" t="s">
        <v>239</v>
      </c>
      <c r="O5341" s="52" t="s">
        <v>239</v>
      </c>
      <c r="P5341" s="52" t="s">
        <v>239</v>
      </c>
      <c r="Q5341" s="52" t="s">
        <v>239</v>
      </c>
      <c r="R5341" s="52" t="s">
        <v>239</v>
      </c>
      <c r="S5341" s="52" t="s">
        <v>239</v>
      </c>
      <c r="T5341" s="52" t="s">
        <v>239</v>
      </c>
      <c r="U5341" s="52" t="s">
        <v>239</v>
      </c>
      <c r="V5341" s="52" t="s">
        <v>239</v>
      </c>
      <c r="W5341" s="52" t="s">
        <v>239</v>
      </c>
      <c r="X5341" s="52" t="s">
        <v>239</v>
      </c>
      <c r="Y5341" s="52" t="s">
        <v>239</v>
      </c>
      <c r="Z5341" s="52" t="s">
        <v>239</v>
      </c>
      <c r="AA5341" s="52" t="s">
        <v>239</v>
      </c>
      <c r="AB5341" s="52" t="s">
        <v>239</v>
      </c>
      <c r="AC5341" s="53">
        <f>(I5341*$AC$5343)+(J5341*$AC$5343)+(L5341*$AC$5343)+(K5341*$AC$5343)+(M5341*$AC$5343)+100</f>
        <v>260</v>
      </c>
      <c r="AD5341" s="117"/>
    </row>
    <row r="5342" spans="1:30">
      <c r="A5342" s="99"/>
      <c r="B5342" s="87" t="s">
        <v>1055</v>
      </c>
      <c r="C5342" s="21" t="s">
        <v>831</v>
      </c>
      <c r="D5342" s="12">
        <v>80</v>
      </c>
      <c r="E5342" s="12">
        <v>50</v>
      </c>
      <c r="F5342" s="12">
        <v>0</v>
      </c>
      <c r="G5342" s="12">
        <v>0</v>
      </c>
      <c r="H5342" s="12">
        <v>0</v>
      </c>
      <c r="I5342" s="13">
        <v>10</v>
      </c>
      <c r="J5342" s="13">
        <v>60</v>
      </c>
      <c r="K5342" s="13">
        <v>80</v>
      </c>
      <c r="L5342" s="13">
        <v>0</v>
      </c>
      <c r="M5342" s="13">
        <v>0</v>
      </c>
      <c r="N5342" s="14">
        <f>D5342*$D$3</f>
        <v>160</v>
      </c>
      <c r="O5342" s="14">
        <f>E5342*$E$3</f>
        <v>100</v>
      </c>
      <c r="P5342" s="14">
        <f>F5342*$F$3</f>
        <v>0</v>
      </c>
      <c r="Q5342" s="14">
        <f>G5342*$G$3</f>
        <v>0</v>
      </c>
      <c r="R5342" s="14">
        <f>H5342*$H$3</f>
        <v>0</v>
      </c>
      <c r="S5342" s="14">
        <f>(N5342/100)*(I5342*$I$3)+(N5342/100)*(J5342*$J$3)</f>
        <v>336</v>
      </c>
      <c r="T5342" s="14">
        <f>(O5342/100)*(K5342*$K$3)</f>
        <v>240</v>
      </c>
      <c r="U5342" s="14">
        <f>(P5342/100)*(K5342*$K$3)+(P5342/100)*(L5342*$L$3)</f>
        <v>0</v>
      </c>
      <c r="V5342" s="14">
        <f>(Q5342/100)*(L5342*$L$3)</f>
        <v>0</v>
      </c>
      <c r="W5342" s="14">
        <f>(R5342/100)*(K5342*$K$3)+(R5342/100)*(L5342*$L$3)</f>
        <v>0</v>
      </c>
      <c r="X5342" s="14">
        <f>N5342+S5342</f>
        <v>496</v>
      </c>
      <c r="Y5342" s="14">
        <f>O5342+T5342</f>
        <v>340</v>
      </c>
      <c r="Z5342" s="14">
        <f>P5342+U5342</f>
        <v>0</v>
      </c>
      <c r="AA5342" s="14">
        <f>Q5342+V5342</f>
        <v>0</v>
      </c>
      <c r="AB5342" s="14">
        <f>R5342+W5342</f>
        <v>0</v>
      </c>
      <c r="AC5342" s="15">
        <f>ROUND(X5342+Y5342+Z5342+AA5342+AB5342,1)</f>
        <v>836</v>
      </c>
      <c r="AD5342" s="48" t="s">
        <v>898</v>
      </c>
    </row>
    <row r="5343" spans="1:30">
      <c r="A5343" s="107"/>
      <c r="B5343" s="152" t="s">
        <v>1044</v>
      </c>
      <c r="C5343" s="152"/>
      <c r="D5343" s="152"/>
      <c r="E5343" s="152"/>
      <c r="F5343" s="152"/>
      <c r="G5343" s="152"/>
      <c r="H5343" s="152"/>
      <c r="I5343" s="152"/>
      <c r="J5343" s="152"/>
      <c r="K5343" s="152"/>
      <c r="L5343" s="152"/>
      <c r="M5343" s="152"/>
      <c r="N5343" s="152"/>
      <c r="O5343" s="152"/>
      <c r="P5343" s="152"/>
      <c r="Q5343" s="152"/>
      <c r="R5343" s="152"/>
      <c r="S5343" s="152"/>
      <c r="T5343" s="152"/>
      <c r="U5343" s="152"/>
      <c r="V5343" s="152"/>
      <c r="W5343" s="152"/>
      <c r="X5343" s="152"/>
      <c r="Y5343" s="152"/>
      <c r="Z5343" s="152"/>
      <c r="AA5343" s="152"/>
      <c r="AB5343" s="152"/>
      <c r="AC5343" s="18">
        <v>2</v>
      </c>
      <c r="AD5343" s="18"/>
    </row>
    <row r="5344" spans="1:30">
      <c r="A5344" s="99"/>
      <c r="B5344" s="116" t="s">
        <v>363</v>
      </c>
      <c r="C5344" s="50" t="s">
        <v>239</v>
      </c>
      <c r="D5344" s="11">
        <v>0</v>
      </c>
      <c r="E5344" s="11">
        <v>0</v>
      </c>
      <c r="F5344" s="11">
        <v>0</v>
      </c>
      <c r="G5344" s="11">
        <v>0</v>
      </c>
      <c r="H5344" s="11">
        <v>0</v>
      </c>
      <c r="I5344" s="51">
        <v>0</v>
      </c>
      <c r="J5344" s="51">
        <v>0</v>
      </c>
      <c r="K5344" s="51">
        <v>0</v>
      </c>
      <c r="L5344" s="51">
        <v>75</v>
      </c>
      <c r="M5344" s="51">
        <v>0</v>
      </c>
      <c r="N5344" s="52" t="s">
        <v>239</v>
      </c>
      <c r="O5344" s="52" t="s">
        <v>239</v>
      </c>
      <c r="P5344" s="52" t="s">
        <v>239</v>
      </c>
      <c r="Q5344" s="52" t="s">
        <v>239</v>
      </c>
      <c r="R5344" s="52" t="s">
        <v>239</v>
      </c>
      <c r="S5344" s="52" t="s">
        <v>239</v>
      </c>
      <c r="T5344" s="52" t="s">
        <v>239</v>
      </c>
      <c r="U5344" s="52" t="s">
        <v>239</v>
      </c>
      <c r="V5344" s="52" t="s">
        <v>239</v>
      </c>
      <c r="W5344" s="52" t="s">
        <v>239</v>
      </c>
      <c r="X5344" s="52" t="s">
        <v>239</v>
      </c>
      <c r="Y5344" s="52" t="s">
        <v>239</v>
      </c>
      <c r="Z5344" s="52" t="s">
        <v>239</v>
      </c>
      <c r="AA5344" s="52" t="s">
        <v>239</v>
      </c>
      <c r="AB5344" s="52" t="s">
        <v>239</v>
      </c>
      <c r="AC5344" s="53">
        <f>(I5344*$AC$5343)+(J5344*$AC$5343)+(L5344*$AC$5343)+(K5344*$AC$5343)+(M5344*$AC$5343)+100</f>
        <v>250</v>
      </c>
      <c r="AD5344" s="117"/>
    </row>
    <row r="5345" spans="1:30">
      <c r="A5345" s="99"/>
      <c r="B5345" s="87" t="s">
        <v>1050</v>
      </c>
      <c r="C5345" s="21" t="s">
        <v>831</v>
      </c>
      <c r="D5345" s="12">
        <v>98</v>
      </c>
      <c r="E5345" s="12">
        <v>0</v>
      </c>
      <c r="F5345" s="12">
        <v>0</v>
      </c>
      <c r="G5345" s="12">
        <v>0</v>
      </c>
      <c r="H5345" s="12">
        <v>0</v>
      </c>
      <c r="I5345" s="13">
        <v>10</v>
      </c>
      <c r="J5345" s="13">
        <v>40</v>
      </c>
      <c r="K5345" s="13">
        <v>0</v>
      </c>
      <c r="L5345" s="13">
        <v>75</v>
      </c>
      <c r="M5345" s="13">
        <v>0</v>
      </c>
      <c r="N5345" s="14">
        <f>D5345*$D$3</f>
        <v>196</v>
      </c>
      <c r="O5345" s="14">
        <f>E5345*$E$3</f>
        <v>0</v>
      </c>
      <c r="P5345" s="14">
        <f>F5345*$F$3</f>
        <v>0</v>
      </c>
      <c r="Q5345" s="14">
        <f>G5345*$G$3</f>
        <v>0</v>
      </c>
      <c r="R5345" s="14">
        <f>H5345*$H$3</f>
        <v>0</v>
      </c>
      <c r="S5345" s="14">
        <f>(N5345/100)*(I5345*$I$3)+(N5345/100)*(J5345*$J$3)</f>
        <v>294</v>
      </c>
      <c r="T5345" s="14">
        <f>(O5345/100)*(K5345*$K$3)</f>
        <v>0</v>
      </c>
      <c r="U5345" s="14">
        <f>(P5345/100)*(K5345*$K$3)+(P5345/100)*(L5345*$L$3)</f>
        <v>0</v>
      </c>
      <c r="V5345" s="14">
        <f>(Q5345/100)*(L5345*$L$3)</f>
        <v>0</v>
      </c>
      <c r="W5345" s="14">
        <f>(R5345/100)*(K5345*$K$3)+(R5345/100)*(L5345*$L$3)</f>
        <v>0</v>
      </c>
      <c r="X5345" s="14">
        <f>N5345+S5345</f>
        <v>490</v>
      </c>
      <c r="Y5345" s="14">
        <f>O5345+T5345</f>
        <v>0</v>
      </c>
      <c r="Z5345" s="14">
        <f>P5345+U5345</f>
        <v>0</v>
      </c>
      <c r="AA5345" s="14">
        <f>Q5345+V5345</f>
        <v>0</v>
      </c>
      <c r="AB5345" s="14">
        <f>R5345+W5345</f>
        <v>0</v>
      </c>
      <c r="AC5345" s="15">
        <f>ROUND(X5345+Y5345+Z5345+AA5345+AB5345,1)</f>
        <v>490</v>
      </c>
      <c r="AD5345" s="48" t="s">
        <v>915</v>
      </c>
    </row>
    <row r="5346" spans="1:30">
      <c r="A5346" s="99"/>
      <c r="B5346" s="116" t="s">
        <v>855</v>
      </c>
      <c r="C5346" s="50" t="s">
        <v>239</v>
      </c>
      <c r="D5346" s="11">
        <v>0</v>
      </c>
      <c r="E5346" s="11">
        <v>0</v>
      </c>
      <c r="F5346" s="11">
        <v>0</v>
      </c>
      <c r="G5346" s="11">
        <v>0</v>
      </c>
      <c r="H5346" s="11">
        <v>0</v>
      </c>
      <c r="I5346" s="51">
        <v>0</v>
      </c>
      <c r="J5346" s="51">
        <v>0</v>
      </c>
      <c r="K5346" s="51">
        <v>0</v>
      </c>
      <c r="L5346" s="51">
        <v>80</v>
      </c>
      <c r="M5346" s="51">
        <v>0</v>
      </c>
      <c r="N5346" s="52" t="s">
        <v>239</v>
      </c>
      <c r="O5346" s="52" t="s">
        <v>239</v>
      </c>
      <c r="P5346" s="52" t="s">
        <v>239</v>
      </c>
      <c r="Q5346" s="52" t="s">
        <v>239</v>
      </c>
      <c r="R5346" s="52" t="s">
        <v>239</v>
      </c>
      <c r="S5346" s="52" t="s">
        <v>239</v>
      </c>
      <c r="T5346" s="52" t="s">
        <v>239</v>
      </c>
      <c r="U5346" s="52" t="s">
        <v>239</v>
      </c>
      <c r="V5346" s="52" t="s">
        <v>239</v>
      </c>
      <c r="W5346" s="52" t="s">
        <v>239</v>
      </c>
      <c r="X5346" s="52" t="s">
        <v>239</v>
      </c>
      <c r="Y5346" s="52" t="s">
        <v>239</v>
      </c>
      <c r="Z5346" s="52" t="s">
        <v>239</v>
      </c>
      <c r="AA5346" s="52" t="s">
        <v>239</v>
      </c>
      <c r="AB5346" s="52" t="s">
        <v>239</v>
      </c>
      <c r="AC5346" s="53">
        <f>(I5346*$AC$5343)+(J5346*$AC$5343)+(L5346*$AC$5343)+(K5346*$AC$5343)+(M5346*$AC$5343)+100</f>
        <v>260</v>
      </c>
      <c r="AD5346" s="117"/>
    </row>
    <row r="5347" spans="1:30">
      <c r="A5347" s="99"/>
      <c r="B5347" s="87" t="s">
        <v>1053</v>
      </c>
      <c r="C5347" s="21" t="s">
        <v>831</v>
      </c>
      <c r="D5347" s="12">
        <v>118</v>
      </c>
      <c r="E5347" s="12">
        <v>0</v>
      </c>
      <c r="F5347" s="12">
        <v>0</v>
      </c>
      <c r="G5347" s="12">
        <v>0</v>
      </c>
      <c r="H5347" s="12">
        <v>0</v>
      </c>
      <c r="I5347" s="13">
        <v>20</v>
      </c>
      <c r="J5347" s="13">
        <v>20</v>
      </c>
      <c r="K5347" s="13">
        <v>0</v>
      </c>
      <c r="L5347" s="13">
        <v>80</v>
      </c>
      <c r="M5347" s="13">
        <v>0</v>
      </c>
      <c r="N5347" s="14">
        <f>D5347*$D$3</f>
        <v>236</v>
      </c>
      <c r="O5347" s="14">
        <f>E5347*$E$3</f>
        <v>0</v>
      </c>
      <c r="P5347" s="14">
        <f>F5347*$F$3</f>
        <v>0</v>
      </c>
      <c r="Q5347" s="14">
        <f>G5347*$G$3</f>
        <v>0</v>
      </c>
      <c r="R5347" s="14">
        <f>H5347*$H$3</f>
        <v>0</v>
      </c>
      <c r="S5347" s="14">
        <f>(N5347/100)*(I5347*$I$3)+(N5347/100)*(J5347*$J$3)</f>
        <v>283.2</v>
      </c>
      <c r="T5347" s="14">
        <f>(O5347/100)*(K5347*$K$3)</f>
        <v>0</v>
      </c>
      <c r="U5347" s="14">
        <f>(P5347/100)*(K5347*$K$3)+(P5347/100)*(L5347*$L$3)</f>
        <v>0</v>
      </c>
      <c r="V5347" s="14">
        <f>(Q5347/100)*(L5347*$L$3)</f>
        <v>0</v>
      </c>
      <c r="W5347" s="14">
        <f>(R5347/100)*(K5347*$K$3)+(R5347/100)*(L5347*$L$3)</f>
        <v>0</v>
      </c>
      <c r="X5347" s="14">
        <f>N5347+S5347</f>
        <v>519.20000000000005</v>
      </c>
      <c r="Y5347" s="14">
        <f>O5347+T5347</f>
        <v>0</v>
      </c>
      <c r="Z5347" s="14">
        <f>P5347+U5347</f>
        <v>0</v>
      </c>
      <c r="AA5347" s="14">
        <f>Q5347+V5347</f>
        <v>0</v>
      </c>
      <c r="AB5347" s="14">
        <f>R5347+W5347</f>
        <v>0</v>
      </c>
      <c r="AC5347" s="15">
        <f>ROUND(X5347+Y5347+Z5347+AA5347+AB5347,1)</f>
        <v>519.20000000000005</v>
      </c>
      <c r="AD5347" s="48" t="s">
        <v>899</v>
      </c>
    </row>
    <row r="5348" spans="1:30">
      <c r="A5348" s="99"/>
      <c r="B5348" s="116" t="s">
        <v>856</v>
      </c>
      <c r="C5348" s="50" t="s">
        <v>239</v>
      </c>
      <c r="D5348" s="11">
        <v>0</v>
      </c>
      <c r="E5348" s="11">
        <v>0</v>
      </c>
      <c r="F5348" s="11">
        <v>0</v>
      </c>
      <c r="G5348" s="11">
        <v>0</v>
      </c>
      <c r="H5348" s="11">
        <v>0</v>
      </c>
      <c r="I5348" s="51">
        <v>0</v>
      </c>
      <c r="J5348" s="51">
        <v>0</v>
      </c>
      <c r="K5348" s="51">
        <v>0</v>
      </c>
      <c r="L5348" s="51">
        <v>80</v>
      </c>
      <c r="M5348" s="51">
        <v>0</v>
      </c>
      <c r="N5348" s="52" t="s">
        <v>239</v>
      </c>
      <c r="O5348" s="52" t="s">
        <v>239</v>
      </c>
      <c r="P5348" s="52" t="s">
        <v>239</v>
      </c>
      <c r="Q5348" s="52" t="s">
        <v>239</v>
      </c>
      <c r="R5348" s="52" t="s">
        <v>239</v>
      </c>
      <c r="S5348" s="52" t="s">
        <v>239</v>
      </c>
      <c r="T5348" s="52" t="s">
        <v>239</v>
      </c>
      <c r="U5348" s="52" t="s">
        <v>239</v>
      </c>
      <c r="V5348" s="52" t="s">
        <v>239</v>
      </c>
      <c r="W5348" s="52" t="s">
        <v>239</v>
      </c>
      <c r="X5348" s="52" t="s">
        <v>239</v>
      </c>
      <c r="Y5348" s="52" t="s">
        <v>239</v>
      </c>
      <c r="Z5348" s="52" t="s">
        <v>239</v>
      </c>
      <c r="AA5348" s="52" t="s">
        <v>239</v>
      </c>
      <c r="AB5348" s="52" t="s">
        <v>239</v>
      </c>
      <c r="AC5348" s="53">
        <f>(I5348*$AC$5343)+(J5348*$AC$5343)+(L5348*$AC$5343)+(K5348*$AC$5343)+(M5348*$AC$5343)+100</f>
        <v>260</v>
      </c>
      <c r="AD5348" s="117" t="s">
        <v>642</v>
      </c>
    </row>
    <row r="5349" spans="1:30">
      <c r="A5349" s="99"/>
      <c r="B5349" s="87" t="s">
        <v>1053</v>
      </c>
      <c r="C5349" s="21" t="s">
        <v>831</v>
      </c>
      <c r="D5349" s="12">
        <v>54</v>
      </c>
      <c r="E5349" s="12">
        <v>0</v>
      </c>
      <c r="F5349" s="12">
        <v>88</v>
      </c>
      <c r="G5349" s="12">
        <v>0</v>
      </c>
      <c r="H5349" s="12">
        <v>0</v>
      </c>
      <c r="I5349" s="13">
        <v>10</v>
      </c>
      <c r="J5349" s="13">
        <v>40</v>
      </c>
      <c r="K5349" s="13">
        <v>0</v>
      </c>
      <c r="L5349" s="13">
        <v>80</v>
      </c>
      <c r="M5349" s="13">
        <v>0</v>
      </c>
      <c r="N5349" s="14">
        <f>D5349*$D$3</f>
        <v>108</v>
      </c>
      <c r="O5349" s="14">
        <f>E5349*$E$3</f>
        <v>0</v>
      </c>
      <c r="P5349" s="14">
        <f>F5349*$F$3</f>
        <v>176</v>
      </c>
      <c r="Q5349" s="14">
        <f>G5349*$G$3</f>
        <v>0</v>
      </c>
      <c r="R5349" s="14">
        <f>H5349*$H$3</f>
        <v>0</v>
      </c>
      <c r="S5349" s="14">
        <f>(N5349/100)*(I5349*$I$3)+(N5349/100)*(J5349*$J$3)</f>
        <v>162.00000000000003</v>
      </c>
      <c r="T5349" s="14">
        <f>(O5349/100)*(K5349*$K$3)</f>
        <v>0</v>
      </c>
      <c r="U5349" s="14">
        <f>(P5349/100)*(K5349*$K$3)+(P5349/100)*(L5349*$L$3)</f>
        <v>422.4</v>
      </c>
      <c r="V5349" s="14">
        <f>(Q5349/100)*(L5349*$L$3)</f>
        <v>0</v>
      </c>
      <c r="W5349" s="14">
        <f>(R5349/100)*(K5349*$K$3)+(R5349/100)*(L5349*$L$3)</f>
        <v>0</v>
      </c>
      <c r="X5349" s="14">
        <f>N5349+S5349</f>
        <v>270</v>
      </c>
      <c r="Y5349" s="14">
        <f>O5349+T5349</f>
        <v>0</v>
      </c>
      <c r="Z5349" s="14">
        <f>P5349+U5349</f>
        <v>598.4</v>
      </c>
      <c r="AA5349" s="14">
        <f>Q5349+V5349</f>
        <v>0</v>
      </c>
      <c r="AB5349" s="14">
        <f>R5349+W5349</f>
        <v>0</v>
      </c>
      <c r="AC5349" s="15">
        <f>ROUND(X5349+Y5349+Z5349+AA5349+AB5349,1)</f>
        <v>868.4</v>
      </c>
      <c r="AD5349" s="48" t="s">
        <v>920</v>
      </c>
    </row>
    <row r="5350" spans="1:30">
      <c r="A5350" s="99"/>
      <c r="B5350" s="116" t="s">
        <v>366</v>
      </c>
      <c r="C5350" s="50" t="s">
        <v>239</v>
      </c>
      <c r="D5350" s="11">
        <v>0</v>
      </c>
      <c r="E5350" s="11">
        <v>0</v>
      </c>
      <c r="F5350" s="11">
        <v>0</v>
      </c>
      <c r="G5350" s="11">
        <v>0</v>
      </c>
      <c r="H5350" s="11">
        <v>0</v>
      </c>
      <c r="I5350" s="51">
        <v>0</v>
      </c>
      <c r="J5350" s="51">
        <v>0</v>
      </c>
      <c r="K5350" s="51">
        <v>0</v>
      </c>
      <c r="L5350" s="51">
        <v>100</v>
      </c>
      <c r="M5350" s="51">
        <v>0</v>
      </c>
      <c r="N5350" s="52" t="s">
        <v>239</v>
      </c>
      <c r="O5350" s="52" t="s">
        <v>239</v>
      </c>
      <c r="P5350" s="52" t="s">
        <v>239</v>
      </c>
      <c r="Q5350" s="52" t="s">
        <v>239</v>
      </c>
      <c r="R5350" s="52" t="s">
        <v>239</v>
      </c>
      <c r="S5350" s="52" t="s">
        <v>239</v>
      </c>
      <c r="T5350" s="52" t="s">
        <v>239</v>
      </c>
      <c r="U5350" s="52" t="s">
        <v>239</v>
      </c>
      <c r="V5350" s="52" t="s">
        <v>239</v>
      </c>
      <c r="W5350" s="52" t="s">
        <v>239</v>
      </c>
      <c r="X5350" s="52" t="s">
        <v>239</v>
      </c>
      <c r="Y5350" s="52" t="s">
        <v>239</v>
      </c>
      <c r="Z5350" s="52" t="s">
        <v>239</v>
      </c>
      <c r="AA5350" s="52" t="s">
        <v>239</v>
      </c>
      <c r="AB5350" s="52" t="s">
        <v>239</v>
      </c>
      <c r="AC5350" s="53">
        <f>(I5350*$AC$5343)+(J5350*$AC$5343)+(L5350*$AC$5343)+(K5350*$AC$5343)+(M5350*$AC$5343)+100</f>
        <v>300</v>
      </c>
      <c r="AD5350" s="117" t="s">
        <v>916</v>
      </c>
    </row>
    <row r="5351" spans="1:30">
      <c r="A5351" s="99"/>
      <c r="B5351" s="87" t="s">
        <v>1051</v>
      </c>
      <c r="C5351" s="21" t="s">
        <v>831</v>
      </c>
      <c r="D5351" s="12">
        <v>110</v>
      </c>
      <c r="E5351" s="12">
        <v>0</v>
      </c>
      <c r="F5351" s="12">
        <v>0</v>
      </c>
      <c r="G5351" s="12">
        <v>0</v>
      </c>
      <c r="H5351" s="12">
        <v>0</v>
      </c>
      <c r="I5351" s="13">
        <v>30</v>
      </c>
      <c r="J5351" s="13">
        <v>30</v>
      </c>
      <c r="K5351" s="13">
        <v>0</v>
      </c>
      <c r="L5351" s="13">
        <v>100</v>
      </c>
      <c r="M5351" s="13">
        <v>0</v>
      </c>
      <c r="N5351" s="14">
        <f>D5351*$D$3</f>
        <v>220</v>
      </c>
      <c r="O5351" s="14">
        <f>E5351*$E$3</f>
        <v>0</v>
      </c>
      <c r="P5351" s="14">
        <f>F5351*$F$3</f>
        <v>0</v>
      </c>
      <c r="Q5351" s="14">
        <f>G5351*$G$3</f>
        <v>0</v>
      </c>
      <c r="R5351" s="14">
        <f>H5351*$H$3</f>
        <v>0</v>
      </c>
      <c r="S5351" s="14">
        <f>(N5351/100)*(I5351*$I$3)+(N5351/100)*(J5351*$J$3)</f>
        <v>396.00000000000006</v>
      </c>
      <c r="T5351" s="14">
        <f>(O5351/100)*(K5351*$K$3)</f>
        <v>0</v>
      </c>
      <c r="U5351" s="14">
        <f>(P5351/100)*(K5351*$K$3)+(P5351/100)*(L5351*$L$3)</f>
        <v>0</v>
      </c>
      <c r="V5351" s="14">
        <f>(Q5351/100)*(L5351*$L$3)</f>
        <v>0</v>
      </c>
      <c r="W5351" s="14">
        <f>(R5351/100)*(K5351*$K$3)+(R5351/100)*(L5351*$L$3)</f>
        <v>0</v>
      </c>
      <c r="X5351" s="14">
        <f>N5351+S5351</f>
        <v>616</v>
      </c>
      <c r="Y5351" s="14">
        <f>O5351+T5351</f>
        <v>0</v>
      </c>
      <c r="Z5351" s="14">
        <f>P5351+U5351</f>
        <v>0</v>
      </c>
      <c r="AA5351" s="14">
        <f>Q5351+V5351</f>
        <v>0</v>
      </c>
      <c r="AB5351" s="14">
        <f>R5351+W5351</f>
        <v>0</v>
      </c>
      <c r="AC5351" s="15">
        <f>ROUND(X5351+Y5351+Z5351+AA5351+AB5351,1)</f>
        <v>616</v>
      </c>
      <c r="AD5351" s="48" t="s">
        <v>917</v>
      </c>
    </row>
    <row r="5352" spans="1:30">
      <c r="A5352" s="99"/>
      <c r="B5352" s="116" t="s">
        <v>364</v>
      </c>
      <c r="C5352" s="50" t="s">
        <v>239</v>
      </c>
      <c r="D5352" s="11">
        <v>0</v>
      </c>
      <c r="E5352" s="11">
        <v>0</v>
      </c>
      <c r="F5352" s="11">
        <v>0</v>
      </c>
      <c r="G5352" s="11">
        <v>0</v>
      </c>
      <c r="H5352" s="11">
        <v>0</v>
      </c>
      <c r="I5352" s="51">
        <v>0</v>
      </c>
      <c r="J5352" s="51">
        <v>0</v>
      </c>
      <c r="K5352" s="51">
        <v>0</v>
      </c>
      <c r="L5352" s="51">
        <v>90</v>
      </c>
      <c r="M5352" s="51">
        <v>0</v>
      </c>
      <c r="N5352" s="52" t="s">
        <v>239</v>
      </c>
      <c r="O5352" s="52" t="s">
        <v>239</v>
      </c>
      <c r="P5352" s="52" t="s">
        <v>239</v>
      </c>
      <c r="Q5352" s="52" t="s">
        <v>239</v>
      </c>
      <c r="R5352" s="52" t="s">
        <v>239</v>
      </c>
      <c r="S5352" s="52" t="s">
        <v>239</v>
      </c>
      <c r="T5352" s="52" t="s">
        <v>239</v>
      </c>
      <c r="U5352" s="52" t="s">
        <v>239</v>
      </c>
      <c r="V5352" s="52" t="s">
        <v>239</v>
      </c>
      <c r="W5352" s="52" t="s">
        <v>239</v>
      </c>
      <c r="X5352" s="52" t="s">
        <v>239</v>
      </c>
      <c r="Y5352" s="52" t="s">
        <v>239</v>
      </c>
      <c r="Z5352" s="52" t="s">
        <v>239</v>
      </c>
      <c r="AA5352" s="52" t="s">
        <v>239</v>
      </c>
      <c r="AB5352" s="52" t="s">
        <v>239</v>
      </c>
      <c r="AC5352" s="53">
        <f>(I5352*$AC$5343)+(J5352*$AC$5343)+(L5352*$AC$5343)+(K5352*$AC$5343)+(M5352*$AC$5343)+100</f>
        <v>280</v>
      </c>
      <c r="AD5352" s="117" t="s">
        <v>630</v>
      </c>
    </row>
    <row r="5353" spans="1:30">
      <c r="A5353" s="99"/>
      <c r="B5353" s="87" t="s">
        <v>1052</v>
      </c>
      <c r="C5353" s="21" t="s">
        <v>831</v>
      </c>
      <c r="D5353" s="12">
        <v>102</v>
      </c>
      <c r="E5353" s="12">
        <v>0</v>
      </c>
      <c r="F5353" s="12">
        <v>0</v>
      </c>
      <c r="G5353" s="12">
        <v>0</v>
      </c>
      <c r="H5353" s="12">
        <v>0</v>
      </c>
      <c r="I5353" s="13">
        <v>20</v>
      </c>
      <c r="J5353" s="13">
        <v>20</v>
      </c>
      <c r="K5353" s="13">
        <v>0</v>
      </c>
      <c r="L5353" s="13">
        <v>90</v>
      </c>
      <c r="M5353" s="13">
        <v>0</v>
      </c>
      <c r="N5353" s="14">
        <f>D5353*$D$3</f>
        <v>204</v>
      </c>
      <c r="O5353" s="14">
        <f>E5353*$E$3</f>
        <v>0</v>
      </c>
      <c r="P5353" s="14">
        <f>F5353*$F$3</f>
        <v>0</v>
      </c>
      <c r="Q5353" s="14">
        <f>G5353*$G$3</f>
        <v>0</v>
      </c>
      <c r="R5353" s="14">
        <f>H5353*$H$3</f>
        <v>0</v>
      </c>
      <c r="S5353" s="14">
        <f>(N5353/100)*(I5353*$I$3)+(N5353/100)*(J5353*$J$3)</f>
        <v>244.8</v>
      </c>
      <c r="T5353" s="14">
        <f>(O5353/100)*(K5353*$K$3)</f>
        <v>0</v>
      </c>
      <c r="U5353" s="14">
        <f>(P5353/100)*(K5353*$K$3)+(P5353/100)*(L5353*$L$3)</f>
        <v>0</v>
      </c>
      <c r="V5353" s="14">
        <f>(Q5353/100)*(L5353*$L$3)</f>
        <v>0</v>
      </c>
      <c r="W5353" s="14">
        <f>(R5353/100)*(K5353*$K$3)+(R5353/100)*(L5353*$L$3)</f>
        <v>0</v>
      </c>
      <c r="X5353" s="14">
        <f>N5353+S5353</f>
        <v>448.8</v>
      </c>
      <c r="Y5353" s="14">
        <f>O5353+T5353</f>
        <v>0</v>
      </c>
      <c r="Z5353" s="14">
        <f>P5353+U5353</f>
        <v>0</v>
      </c>
      <c r="AA5353" s="14">
        <f>Q5353+V5353</f>
        <v>0</v>
      </c>
      <c r="AB5353" s="14">
        <f>R5353+W5353</f>
        <v>0</v>
      </c>
      <c r="AC5353" s="15">
        <f>ROUND(X5353+Y5353+Z5353+AA5353+AB5353,1)</f>
        <v>448.8</v>
      </c>
      <c r="AD5353" s="48" t="s">
        <v>915</v>
      </c>
    </row>
    <row r="5354" spans="1:30">
      <c r="A5354" s="99"/>
      <c r="B5354" s="116" t="s">
        <v>367</v>
      </c>
      <c r="C5354" s="50" t="s">
        <v>239</v>
      </c>
      <c r="D5354" s="11">
        <v>0</v>
      </c>
      <c r="E5354" s="11">
        <v>0</v>
      </c>
      <c r="F5354" s="11">
        <v>0</v>
      </c>
      <c r="G5354" s="11">
        <v>0</v>
      </c>
      <c r="H5354" s="11">
        <v>0</v>
      </c>
      <c r="I5354" s="51">
        <v>0</v>
      </c>
      <c r="J5354" s="51">
        <v>0</v>
      </c>
      <c r="K5354" s="51">
        <v>0</v>
      </c>
      <c r="L5354" s="51">
        <v>80</v>
      </c>
      <c r="M5354" s="51">
        <v>0</v>
      </c>
      <c r="N5354" s="52" t="s">
        <v>239</v>
      </c>
      <c r="O5354" s="52" t="s">
        <v>239</v>
      </c>
      <c r="P5354" s="52" t="s">
        <v>239</v>
      </c>
      <c r="Q5354" s="52" t="s">
        <v>239</v>
      </c>
      <c r="R5354" s="52" t="s">
        <v>239</v>
      </c>
      <c r="S5354" s="52" t="s">
        <v>239</v>
      </c>
      <c r="T5354" s="52" t="s">
        <v>239</v>
      </c>
      <c r="U5354" s="52" t="s">
        <v>239</v>
      </c>
      <c r="V5354" s="52" t="s">
        <v>239</v>
      </c>
      <c r="W5354" s="52" t="s">
        <v>239</v>
      </c>
      <c r="X5354" s="52" t="s">
        <v>239</v>
      </c>
      <c r="Y5354" s="52" t="s">
        <v>239</v>
      </c>
      <c r="Z5354" s="52" t="s">
        <v>239</v>
      </c>
      <c r="AA5354" s="52" t="s">
        <v>239</v>
      </c>
      <c r="AB5354" s="52" t="s">
        <v>239</v>
      </c>
      <c r="AC5354" s="53">
        <f>(I5354*$AC$5343)+(J5354*$AC$5343)+(L5354*$AC$5343)+(K5354*$AC$5343)+(M5354*$AC$5343)+100</f>
        <v>260</v>
      </c>
      <c r="AD5354" s="117"/>
    </row>
    <row r="5355" spans="1:30">
      <c r="A5355" s="99"/>
      <c r="B5355" s="87" t="s">
        <v>1053</v>
      </c>
      <c r="C5355" s="21" t="s">
        <v>831</v>
      </c>
      <c r="D5355" s="12">
        <v>80</v>
      </c>
      <c r="E5355" s="12">
        <v>0</v>
      </c>
      <c r="F5355" s="12">
        <v>50</v>
      </c>
      <c r="G5355" s="12">
        <v>0</v>
      </c>
      <c r="H5355" s="12">
        <v>0</v>
      </c>
      <c r="I5355" s="13">
        <v>20</v>
      </c>
      <c r="J5355" s="13">
        <v>40</v>
      </c>
      <c r="K5355" s="13">
        <v>0</v>
      </c>
      <c r="L5355" s="13">
        <v>80</v>
      </c>
      <c r="M5355" s="13">
        <v>0</v>
      </c>
      <c r="N5355" s="14">
        <f>D5355*$D$3</f>
        <v>160</v>
      </c>
      <c r="O5355" s="14">
        <f>E5355*$E$3</f>
        <v>0</v>
      </c>
      <c r="P5355" s="14">
        <f>F5355*$F$3</f>
        <v>100</v>
      </c>
      <c r="Q5355" s="14">
        <f>G5355*$G$3</f>
        <v>0</v>
      </c>
      <c r="R5355" s="14">
        <f>H5355*$H$3</f>
        <v>0</v>
      </c>
      <c r="S5355" s="14">
        <f>(N5355/100)*(I5355*$I$3)+(N5355/100)*(J5355*$J$3)</f>
        <v>288</v>
      </c>
      <c r="T5355" s="14">
        <f>(O5355/100)*(K5355*$K$3)</f>
        <v>0</v>
      </c>
      <c r="U5355" s="14">
        <f>(P5355/100)*(K5355*$K$3)+(P5355/100)*(L5355*$L$3)</f>
        <v>240</v>
      </c>
      <c r="V5355" s="14">
        <f>(Q5355/100)*(L5355*$L$3)</f>
        <v>0</v>
      </c>
      <c r="W5355" s="14">
        <f>(R5355/100)*(K5355*$K$3)+(R5355/100)*(L5355*$L$3)</f>
        <v>0</v>
      </c>
      <c r="X5355" s="14">
        <f>N5355+S5355</f>
        <v>448</v>
      </c>
      <c r="Y5355" s="14">
        <f>O5355+T5355</f>
        <v>0</v>
      </c>
      <c r="Z5355" s="14">
        <f>P5355+U5355</f>
        <v>340</v>
      </c>
      <c r="AA5355" s="14">
        <f>Q5355+V5355</f>
        <v>0</v>
      </c>
      <c r="AB5355" s="14">
        <f>R5355+W5355</f>
        <v>0</v>
      </c>
      <c r="AC5355" s="15">
        <f>ROUND(X5355+Y5355+Z5355+AA5355+AB5355,1)</f>
        <v>788</v>
      </c>
      <c r="AD5355" s="48" t="s">
        <v>918</v>
      </c>
    </row>
    <row r="5356" spans="1:30">
      <c r="A5356" s="99"/>
      <c r="B5356" s="116" t="s">
        <v>368</v>
      </c>
      <c r="C5356" s="50" t="s">
        <v>239</v>
      </c>
      <c r="D5356" s="11">
        <v>0</v>
      </c>
      <c r="E5356" s="11">
        <v>0</v>
      </c>
      <c r="F5356" s="11">
        <v>0</v>
      </c>
      <c r="G5356" s="11">
        <v>0</v>
      </c>
      <c r="H5356" s="11">
        <v>0</v>
      </c>
      <c r="I5356" s="51">
        <v>0</v>
      </c>
      <c r="J5356" s="51">
        <v>0</v>
      </c>
      <c r="K5356" s="51">
        <v>0</v>
      </c>
      <c r="L5356" s="51">
        <v>75</v>
      </c>
      <c r="M5356" s="51">
        <v>0</v>
      </c>
      <c r="N5356" s="52" t="s">
        <v>239</v>
      </c>
      <c r="O5356" s="52" t="s">
        <v>239</v>
      </c>
      <c r="P5356" s="52" t="s">
        <v>239</v>
      </c>
      <c r="Q5356" s="52" t="s">
        <v>239</v>
      </c>
      <c r="R5356" s="52" t="s">
        <v>239</v>
      </c>
      <c r="S5356" s="52" t="s">
        <v>239</v>
      </c>
      <c r="T5356" s="52" t="s">
        <v>239</v>
      </c>
      <c r="U5356" s="52" t="s">
        <v>239</v>
      </c>
      <c r="V5356" s="52" t="s">
        <v>239</v>
      </c>
      <c r="W5356" s="52" t="s">
        <v>239</v>
      </c>
      <c r="X5356" s="52" t="s">
        <v>239</v>
      </c>
      <c r="Y5356" s="52" t="s">
        <v>239</v>
      </c>
      <c r="Z5356" s="52" t="s">
        <v>239</v>
      </c>
      <c r="AA5356" s="52" t="s">
        <v>239</v>
      </c>
      <c r="AB5356" s="52" t="s">
        <v>239</v>
      </c>
      <c r="AC5356" s="53">
        <f>(I5356*$AC$5343)+(J5356*$AC$5343)+(L5356*$AC$5343)+(K5356*$AC$5343)+(M5356*$AC$5343)+100</f>
        <v>250</v>
      </c>
      <c r="AD5356" s="117"/>
    </row>
    <row r="5357" spans="1:30">
      <c r="A5357" s="99"/>
      <c r="B5357" s="87" t="s">
        <v>1050</v>
      </c>
      <c r="C5357" s="21" t="s">
        <v>831</v>
      </c>
      <c r="D5357" s="12">
        <v>100</v>
      </c>
      <c r="E5357" s="12">
        <v>0</v>
      </c>
      <c r="F5357" s="12">
        <v>0</v>
      </c>
      <c r="G5357" s="12">
        <v>0</v>
      </c>
      <c r="H5357" s="12">
        <v>0</v>
      </c>
      <c r="I5357" s="13">
        <v>30</v>
      </c>
      <c r="J5357" s="13">
        <v>30</v>
      </c>
      <c r="K5357" s="13">
        <v>0</v>
      </c>
      <c r="L5357" s="13">
        <v>75</v>
      </c>
      <c r="M5357" s="13">
        <v>0</v>
      </c>
      <c r="N5357" s="14">
        <f>D5357*$D$3</f>
        <v>200</v>
      </c>
      <c r="O5357" s="14">
        <f>E5357*$E$3</f>
        <v>0</v>
      </c>
      <c r="P5357" s="14">
        <f>F5357*$F$3</f>
        <v>0</v>
      </c>
      <c r="Q5357" s="14">
        <f>G5357*$G$3</f>
        <v>0</v>
      </c>
      <c r="R5357" s="14">
        <f>H5357*$H$3</f>
        <v>0</v>
      </c>
      <c r="S5357" s="14">
        <f>(N5357/100)*(I5357*$I$3)+(N5357/100)*(J5357*$J$3)</f>
        <v>360</v>
      </c>
      <c r="T5357" s="14">
        <f>(O5357/100)*(K5357*$K$3)</f>
        <v>0</v>
      </c>
      <c r="U5357" s="14">
        <f>(P5357/100)*(K5357*$K$3)+(P5357/100)*(L5357*$L$3)</f>
        <v>0</v>
      </c>
      <c r="V5357" s="14">
        <f>(Q5357/100)*(L5357*$L$3)</f>
        <v>0</v>
      </c>
      <c r="W5357" s="14">
        <f>(R5357/100)*(K5357*$K$3)+(R5357/100)*(L5357*$L$3)</f>
        <v>0</v>
      </c>
      <c r="X5357" s="14">
        <f>N5357+S5357</f>
        <v>560</v>
      </c>
      <c r="Y5357" s="14">
        <f>O5357+T5357</f>
        <v>0</v>
      </c>
      <c r="Z5357" s="14">
        <f>P5357+U5357</f>
        <v>0</v>
      </c>
      <c r="AA5357" s="14">
        <f>Q5357+V5357</f>
        <v>0</v>
      </c>
      <c r="AB5357" s="14">
        <f>R5357+W5357</f>
        <v>0</v>
      </c>
      <c r="AC5357" s="15">
        <f>ROUND(X5357+Y5357+Z5357+AA5357+AB5357,1)</f>
        <v>560</v>
      </c>
      <c r="AD5357" s="48" t="s">
        <v>923</v>
      </c>
    </row>
    <row r="5358" spans="1:30">
      <c r="A5358" s="99"/>
      <c r="B5358" s="116" t="s">
        <v>372</v>
      </c>
      <c r="C5358" s="50" t="s">
        <v>239</v>
      </c>
      <c r="D5358" s="11">
        <v>0</v>
      </c>
      <c r="E5358" s="11">
        <v>0</v>
      </c>
      <c r="F5358" s="11">
        <v>0</v>
      </c>
      <c r="G5358" s="11">
        <v>0</v>
      </c>
      <c r="H5358" s="11">
        <v>0</v>
      </c>
      <c r="I5358" s="51">
        <v>0</v>
      </c>
      <c r="J5358" s="51">
        <v>0</v>
      </c>
      <c r="K5358" s="51">
        <v>0</v>
      </c>
      <c r="L5358" s="51">
        <v>85</v>
      </c>
      <c r="M5358" s="51">
        <v>0</v>
      </c>
      <c r="N5358" s="52" t="s">
        <v>239</v>
      </c>
      <c r="O5358" s="52" t="s">
        <v>239</v>
      </c>
      <c r="P5358" s="52" t="s">
        <v>239</v>
      </c>
      <c r="Q5358" s="52" t="s">
        <v>239</v>
      </c>
      <c r="R5358" s="52" t="s">
        <v>239</v>
      </c>
      <c r="S5358" s="52" t="s">
        <v>239</v>
      </c>
      <c r="T5358" s="52" t="s">
        <v>239</v>
      </c>
      <c r="U5358" s="52" t="s">
        <v>239</v>
      </c>
      <c r="V5358" s="52" t="s">
        <v>239</v>
      </c>
      <c r="W5358" s="52" t="s">
        <v>239</v>
      </c>
      <c r="X5358" s="52" t="s">
        <v>239</v>
      </c>
      <c r="Y5358" s="52" t="s">
        <v>239</v>
      </c>
      <c r="Z5358" s="52" t="s">
        <v>239</v>
      </c>
      <c r="AA5358" s="52" t="s">
        <v>239</v>
      </c>
      <c r="AB5358" s="52" t="s">
        <v>239</v>
      </c>
      <c r="AC5358" s="53">
        <f>(I5358*$AC$5343)+(J5358*$AC$5343)+(L5358*$AC$5343)+(K5358*$AC$5343)+(M5358*$AC$5343)+100</f>
        <v>270</v>
      </c>
      <c r="AD5358" s="117" t="s">
        <v>626</v>
      </c>
    </row>
    <row r="5359" spans="1:30">
      <c r="A5359" s="99"/>
      <c r="B5359" s="87" t="s">
        <v>1052</v>
      </c>
      <c r="C5359" s="21" t="s">
        <v>831</v>
      </c>
      <c r="D5359" s="12">
        <v>112</v>
      </c>
      <c r="E5359" s="12">
        <v>0</v>
      </c>
      <c r="F5359" s="12">
        <v>0</v>
      </c>
      <c r="G5359" s="12">
        <v>0</v>
      </c>
      <c r="H5359" s="12">
        <v>0</v>
      </c>
      <c r="I5359" s="13">
        <v>30</v>
      </c>
      <c r="J5359" s="13">
        <v>30</v>
      </c>
      <c r="K5359" s="13">
        <v>0</v>
      </c>
      <c r="L5359" s="13">
        <v>85</v>
      </c>
      <c r="M5359" s="13">
        <v>0</v>
      </c>
      <c r="N5359" s="14">
        <f>D5359*$D$3</f>
        <v>224</v>
      </c>
      <c r="O5359" s="14">
        <f>E5359*$E$3</f>
        <v>0</v>
      </c>
      <c r="P5359" s="14">
        <f>F5359*$F$3</f>
        <v>0</v>
      </c>
      <c r="Q5359" s="14">
        <f>G5359*$G$3</f>
        <v>0</v>
      </c>
      <c r="R5359" s="14">
        <f>H5359*$H$3</f>
        <v>0</v>
      </c>
      <c r="S5359" s="14">
        <f>(N5359/100)*(I5359*$I$3)+(N5359/100)*(J5359*$J$3)</f>
        <v>403.20000000000005</v>
      </c>
      <c r="T5359" s="14">
        <f>(O5359/100)*(K5359*$K$3)</f>
        <v>0</v>
      </c>
      <c r="U5359" s="14">
        <f>(P5359/100)*(K5359*$K$3)+(P5359/100)*(L5359*$L$3)</f>
        <v>0</v>
      </c>
      <c r="V5359" s="14">
        <f>(Q5359/100)*(L5359*$L$3)</f>
        <v>0</v>
      </c>
      <c r="W5359" s="14">
        <f>(R5359/100)*(K5359*$K$3)+(R5359/100)*(L5359*$L$3)</f>
        <v>0</v>
      </c>
      <c r="X5359" s="14">
        <f>N5359+S5359</f>
        <v>627.20000000000005</v>
      </c>
      <c r="Y5359" s="14">
        <f>O5359+T5359</f>
        <v>0</v>
      </c>
      <c r="Z5359" s="14">
        <f>P5359+U5359</f>
        <v>0</v>
      </c>
      <c r="AA5359" s="14">
        <f>Q5359+V5359</f>
        <v>0</v>
      </c>
      <c r="AB5359" s="14">
        <f>R5359+W5359</f>
        <v>0</v>
      </c>
      <c r="AC5359" s="15">
        <f>ROUND(X5359+Y5359+Z5359+AA5359+AB5359,1)</f>
        <v>627.20000000000005</v>
      </c>
      <c r="AD5359" s="48" t="s">
        <v>923</v>
      </c>
    </row>
    <row r="5360" spans="1:30">
      <c r="A5360" s="99"/>
      <c r="B5360" s="116" t="s">
        <v>373</v>
      </c>
      <c r="C5360" s="50" t="s">
        <v>239</v>
      </c>
      <c r="D5360" s="11">
        <v>0</v>
      </c>
      <c r="E5360" s="11">
        <v>0</v>
      </c>
      <c r="F5360" s="11">
        <v>0</v>
      </c>
      <c r="G5360" s="11">
        <v>0</v>
      </c>
      <c r="H5360" s="11">
        <v>0</v>
      </c>
      <c r="I5360" s="51">
        <v>0</v>
      </c>
      <c r="J5360" s="51">
        <v>0</v>
      </c>
      <c r="K5360" s="51">
        <v>0</v>
      </c>
      <c r="L5360" s="51">
        <v>95</v>
      </c>
      <c r="M5360" s="51">
        <v>0</v>
      </c>
      <c r="N5360" s="52" t="s">
        <v>239</v>
      </c>
      <c r="O5360" s="52" t="s">
        <v>239</v>
      </c>
      <c r="P5360" s="52" t="s">
        <v>239</v>
      </c>
      <c r="Q5360" s="52" t="s">
        <v>239</v>
      </c>
      <c r="R5360" s="52" t="s">
        <v>239</v>
      </c>
      <c r="S5360" s="52" t="s">
        <v>239</v>
      </c>
      <c r="T5360" s="52" t="s">
        <v>239</v>
      </c>
      <c r="U5360" s="52" t="s">
        <v>239</v>
      </c>
      <c r="V5360" s="52" t="s">
        <v>239</v>
      </c>
      <c r="W5360" s="52" t="s">
        <v>239</v>
      </c>
      <c r="X5360" s="52" t="s">
        <v>239</v>
      </c>
      <c r="Y5360" s="52" t="s">
        <v>239</v>
      </c>
      <c r="Z5360" s="52" t="s">
        <v>239</v>
      </c>
      <c r="AA5360" s="52" t="s">
        <v>239</v>
      </c>
      <c r="AB5360" s="52" t="s">
        <v>239</v>
      </c>
      <c r="AC5360" s="53">
        <f>(I5360*$AC$5343)+(J5360*$AC$5343)+(L5360*$AC$5343)+(K5360*$AC$5343)+(M5360*$AC$5343)+100</f>
        <v>290</v>
      </c>
      <c r="AD5360" s="117" t="s">
        <v>924</v>
      </c>
    </row>
    <row r="5361" spans="1:30" ht="15.75" customHeight="1">
      <c r="A5361" s="99"/>
      <c r="B5361" s="87" t="s">
        <v>1054</v>
      </c>
      <c r="C5361" s="21" t="s">
        <v>831</v>
      </c>
      <c r="D5361" s="12">
        <v>108</v>
      </c>
      <c r="E5361" s="12">
        <v>0</v>
      </c>
      <c r="F5361" s="12">
        <v>0</v>
      </c>
      <c r="G5361" s="12">
        <v>0</v>
      </c>
      <c r="H5361" s="12">
        <v>0</v>
      </c>
      <c r="I5361" s="13">
        <v>30</v>
      </c>
      <c r="J5361" s="13">
        <v>30</v>
      </c>
      <c r="K5361" s="13">
        <v>0</v>
      </c>
      <c r="L5361" s="13">
        <v>95</v>
      </c>
      <c r="M5361" s="13">
        <v>0</v>
      </c>
      <c r="N5361" s="14">
        <f>D5361*$D$3</f>
        <v>216</v>
      </c>
      <c r="O5361" s="14">
        <f>E5361*$E$3</f>
        <v>0</v>
      </c>
      <c r="P5361" s="14">
        <f>F5361*$F$3</f>
        <v>0</v>
      </c>
      <c r="Q5361" s="14">
        <f>G5361*$G$3</f>
        <v>0</v>
      </c>
      <c r="R5361" s="14">
        <f>H5361*$H$3</f>
        <v>0</v>
      </c>
      <c r="S5361" s="14">
        <f>(N5361/100)*(I5361*$I$3)+(N5361/100)*(J5361*$J$3)</f>
        <v>388.8</v>
      </c>
      <c r="T5361" s="14">
        <f>(O5361/100)*(K5361*$K$3)</f>
        <v>0</v>
      </c>
      <c r="U5361" s="14">
        <f>(P5361/100)*(K5361*$K$3)+(P5361/100)*(L5361*$L$3)</f>
        <v>0</v>
      </c>
      <c r="V5361" s="14">
        <f>(Q5361/100)*(L5361*$L$3)</f>
        <v>0</v>
      </c>
      <c r="W5361" s="14">
        <f>(R5361/100)*(K5361*$K$3)+(R5361/100)*(L5361*$L$3)</f>
        <v>0</v>
      </c>
      <c r="X5361" s="14">
        <f>N5361+S5361</f>
        <v>604.79999999999995</v>
      </c>
      <c r="Y5361" s="14">
        <f>O5361+T5361</f>
        <v>0</v>
      </c>
      <c r="Z5361" s="14">
        <f>P5361+U5361</f>
        <v>0</v>
      </c>
      <c r="AA5361" s="14">
        <f>Q5361+V5361</f>
        <v>0</v>
      </c>
      <c r="AB5361" s="14">
        <f>R5361+W5361</f>
        <v>0</v>
      </c>
      <c r="AC5361" s="15">
        <f>ROUND(X5361+Y5361+Z5361+AA5361+AB5361,1)</f>
        <v>604.79999999999995</v>
      </c>
      <c r="AD5361" s="48" t="s">
        <v>925</v>
      </c>
    </row>
    <row r="5362" spans="1:30">
      <c r="A5362" s="99"/>
      <c r="B5362" s="116" t="s">
        <v>369</v>
      </c>
      <c r="C5362" s="50" t="s">
        <v>239</v>
      </c>
      <c r="D5362" s="11">
        <v>0</v>
      </c>
      <c r="E5362" s="11">
        <v>0</v>
      </c>
      <c r="F5362" s="11">
        <v>0</v>
      </c>
      <c r="G5362" s="11">
        <v>0</v>
      </c>
      <c r="H5362" s="11">
        <v>0</v>
      </c>
      <c r="I5362" s="51">
        <v>0</v>
      </c>
      <c r="J5362" s="51">
        <v>0</v>
      </c>
      <c r="K5362" s="51">
        <v>0</v>
      </c>
      <c r="L5362" s="51">
        <v>80</v>
      </c>
      <c r="M5362" s="51">
        <v>0</v>
      </c>
      <c r="N5362" s="52" t="s">
        <v>239</v>
      </c>
      <c r="O5362" s="52" t="s">
        <v>239</v>
      </c>
      <c r="P5362" s="52" t="s">
        <v>239</v>
      </c>
      <c r="Q5362" s="52" t="s">
        <v>239</v>
      </c>
      <c r="R5362" s="52" t="s">
        <v>239</v>
      </c>
      <c r="S5362" s="52" t="s">
        <v>239</v>
      </c>
      <c r="T5362" s="52" t="s">
        <v>239</v>
      </c>
      <c r="U5362" s="52" t="s">
        <v>239</v>
      </c>
      <c r="V5362" s="52" t="s">
        <v>239</v>
      </c>
      <c r="W5362" s="52" t="s">
        <v>239</v>
      </c>
      <c r="X5362" s="52" t="s">
        <v>239</v>
      </c>
      <c r="Y5362" s="52" t="s">
        <v>239</v>
      </c>
      <c r="Z5362" s="52" t="s">
        <v>239</v>
      </c>
      <c r="AA5362" s="52" t="s">
        <v>239</v>
      </c>
      <c r="AB5362" s="52" t="s">
        <v>239</v>
      </c>
      <c r="AC5362" s="53">
        <f>(I5362*$AC$5343)+(J5362*$AC$5343)+(L5362*$AC$5343)+(K5362*$AC$5343)+(M5362*$AC$5343)+100</f>
        <v>260</v>
      </c>
      <c r="AD5362" s="117" t="s">
        <v>900</v>
      </c>
    </row>
    <row r="5363" spans="1:30">
      <c r="A5363" s="99"/>
      <c r="B5363" s="87" t="s">
        <v>1053</v>
      </c>
      <c r="C5363" s="21" t="s">
        <v>831</v>
      </c>
      <c r="D5363" s="12">
        <v>98</v>
      </c>
      <c r="E5363" s="12">
        <v>0</v>
      </c>
      <c r="F5363" s="12">
        <v>0</v>
      </c>
      <c r="G5363" s="12">
        <v>0</v>
      </c>
      <c r="H5363" s="12">
        <v>0</v>
      </c>
      <c r="I5363" s="13">
        <v>30</v>
      </c>
      <c r="J5363" s="13">
        <v>50</v>
      </c>
      <c r="K5363" s="13">
        <v>0</v>
      </c>
      <c r="L5363" s="13">
        <v>80</v>
      </c>
      <c r="M5363" s="13">
        <v>0</v>
      </c>
      <c r="N5363" s="14">
        <f>D5363*$D$3</f>
        <v>196</v>
      </c>
      <c r="O5363" s="14">
        <f>E5363*$E$3</f>
        <v>0</v>
      </c>
      <c r="P5363" s="14">
        <f>F5363*$F$3</f>
        <v>0</v>
      </c>
      <c r="Q5363" s="14">
        <f>G5363*$G$3</f>
        <v>0</v>
      </c>
      <c r="R5363" s="14">
        <f>H5363*$H$3</f>
        <v>0</v>
      </c>
      <c r="S5363" s="14">
        <f>(N5363/100)*(I5363*$I$3)+(N5363/100)*(J5363*$J$3)</f>
        <v>470.4</v>
      </c>
      <c r="T5363" s="14">
        <f>(O5363/100)*(K5363*$K$3)</f>
        <v>0</v>
      </c>
      <c r="U5363" s="14">
        <f>(P5363/100)*(K5363*$K$3)+(P5363/100)*(L5363*$L$3)</f>
        <v>0</v>
      </c>
      <c r="V5363" s="14">
        <f>(Q5363/100)*(L5363*$L$3)</f>
        <v>0</v>
      </c>
      <c r="W5363" s="14">
        <f>(R5363/100)*(K5363*$K$3)+(R5363/100)*(L5363*$L$3)</f>
        <v>0</v>
      </c>
      <c r="X5363" s="14">
        <f>N5363+S5363</f>
        <v>666.4</v>
      </c>
      <c r="Y5363" s="14">
        <f>O5363+T5363</f>
        <v>0</v>
      </c>
      <c r="Z5363" s="14">
        <f>P5363+U5363</f>
        <v>0</v>
      </c>
      <c r="AA5363" s="14">
        <f>Q5363+V5363</f>
        <v>0</v>
      </c>
      <c r="AB5363" s="14">
        <f>R5363+W5363</f>
        <v>0</v>
      </c>
      <c r="AC5363" s="15">
        <f>ROUND(X5363+Y5363+Z5363+AA5363+AB5363,1)</f>
        <v>666.4</v>
      </c>
      <c r="AD5363" s="48" t="s">
        <v>613</v>
      </c>
    </row>
    <row r="5364" spans="1:30">
      <c r="A5364" s="99"/>
      <c r="B5364" s="116" t="s">
        <v>930</v>
      </c>
      <c r="C5364" s="50" t="s">
        <v>239</v>
      </c>
      <c r="D5364" s="11">
        <v>0</v>
      </c>
      <c r="E5364" s="11">
        <v>0</v>
      </c>
      <c r="F5364" s="11">
        <v>0</v>
      </c>
      <c r="G5364" s="11">
        <v>0</v>
      </c>
      <c r="H5364" s="11">
        <v>0</v>
      </c>
      <c r="I5364" s="51">
        <v>0</v>
      </c>
      <c r="J5364" s="51">
        <v>0</v>
      </c>
      <c r="K5364" s="51">
        <v>0</v>
      </c>
      <c r="L5364" s="51">
        <v>85</v>
      </c>
      <c r="M5364" s="51">
        <v>0</v>
      </c>
      <c r="N5364" s="52" t="s">
        <v>239</v>
      </c>
      <c r="O5364" s="52" t="s">
        <v>239</v>
      </c>
      <c r="P5364" s="52" t="s">
        <v>239</v>
      </c>
      <c r="Q5364" s="52" t="s">
        <v>239</v>
      </c>
      <c r="R5364" s="52" t="s">
        <v>239</v>
      </c>
      <c r="S5364" s="52" t="s">
        <v>239</v>
      </c>
      <c r="T5364" s="52" t="s">
        <v>239</v>
      </c>
      <c r="U5364" s="52" t="s">
        <v>239</v>
      </c>
      <c r="V5364" s="52" t="s">
        <v>239</v>
      </c>
      <c r="W5364" s="52" t="s">
        <v>239</v>
      </c>
      <c r="X5364" s="52" t="s">
        <v>239</v>
      </c>
      <c r="Y5364" s="52" t="s">
        <v>239</v>
      </c>
      <c r="Z5364" s="52" t="s">
        <v>239</v>
      </c>
      <c r="AA5364" s="52" t="s">
        <v>239</v>
      </c>
      <c r="AB5364" s="52" t="s">
        <v>239</v>
      </c>
      <c r="AC5364" s="53">
        <f>(I5364*$AC$5343)+(J5364*$AC$5343)+(L5364*$AC$5343)+(K5364*$AC$5343)+(M5364*$AC$5343)+100</f>
        <v>270</v>
      </c>
      <c r="AD5364" s="117" t="s">
        <v>630</v>
      </c>
    </row>
    <row r="5365" spans="1:30">
      <c r="A5365" s="99"/>
      <c r="B5365" s="87" t="s">
        <v>1052</v>
      </c>
      <c r="C5365" s="21" t="s">
        <v>831</v>
      </c>
      <c r="D5365" s="12">
        <v>0</v>
      </c>
      <c r="E5365" s="12">
        <v>0</v>
      </c>
      <c r="F5365" s="12">
        <v>125</v>
      </c>
      <c r="G5365" s="12">
        <v>0</v>
      </c>
      <c r="H5365" s="12">
        <v>0</v>
      </c>
      <c r="I5365" s="13">
        <v>0</v>
      </c>
      <c r="J5365" s="13">
        <v>0</v>
      </c>
      <c r="K5365" s="13">
        <v>0</v>
      </c>
      <c r="L5365" s="13">
        <v>85</v>
      </c>
      <c r="M5365" s="13">
        <v>0</v>
      </c>
      <c r="N5365" s="14">
        <f>D5365*$D$3</f>
        <v>0</v>
      </c>
      <c r="O5365" s="14">
        <f>E5365*$E$3</f>
        <v>0</v>
      </c>
      <c r="P5365" s="14">
        <f>F5365*$F$3</f>
        <v>250</v>
      </c>
      <c r="Q5365" s="14">
        <f>G5365*$G$3</f>
        <v>0</v>
      </c>
      <c r="R5365" s="14">
        <f>H5365*$H$3</f>
        <v>0</v>
      </c>
      <c r="S5365" s="14">
        <f>(N5365/100)*(I5365*$I$3)+(N5365/100)*(J5365*$J$3)</f>
        <v>0</v>
      </c>
      <c r="T5365" s="14">
        <f>(O5365/100)*(K5365*$K$3)</f>
        <v>0</v>
      </c>
      <c r="U5365" s="14">
        <f>(P5365/100)*(K5365*$K$3)+(P5365/100)*(L5365*$L$3)</f>
        <v>637.5</v>
      </c>
      <c r="V5365" s="14">
        <f>(Q5365/100)*(L5365*$L$3)</f>
        <v>0</v>
      </c>
      <c r="W5365" s="14">
        <f>(R5365/100)*(K5365*$K$3)+(R5365/100)*(L5365*$L$3)</f>
        <v>0</v>
      </c>
      <c r="X5365" s="14">
        <f>N5365+S5365</f>
        <v>0</v>
      </c>
      <c r="Y5365" s="14">
        <f>O5365+T5365</f>
        <v>0</v>
      </c>
      <c r="Z5365" s="14">
        <f>P5365+U5365</f>
        <v>887.5</v>
      </c>
      <c r="AA5365" s="14">
        <f>Q5365+V5365</f>
        <v>0</v>
      </c>
      <c r="AB5365" s="14">
        <f>R5365+W5365</f>
        <v>0</v>
      </c>
      <c r="AC5365" s="15">
        <f>ROUND(X5365+Y5365+Z5365+AA5365+AB5365,1)</f>
        <v>887.5</v>
      </c>
      <c r="AD5365" s="48" t="s">
        <v>932</v>
      </c>
    </row>
    <row r="5366" spans="1:30">
      <c r="A5366" s="99" t="s">
        <v>1048</v>
      </c>
      <c r="B5366" s="116" t="s">
        <v>877</v>
      </c>
      <c r="C5366" s="50" t="s">
        <v>453</v>
      </c>
      <c r="D5366" s="11">
        <v>90</v>
      </c>
      <c r="E5366" s="11">
        <v>0</v>
      </c>
      <c r="F5366" s="11">
        <v>0</v>
      </c>
      <c r="G5366" s="11">
        <v>0</v>
      </c>
      <c r="H5366" s="11">
        <v>0</v>
      </c>
      <c r="I5366" s="51">
        <v>0</v>
      </c>
      <c r="J5366" s="51">
        <v>0</v>
      </c>
      <c r="K5366" s="51">
        <v>0</v>
      </c>
      <c r="L5366" s="51">
        <v>75</v>
      </c>
      <c r="M5366" s="51">
        <v>0</v>
      </c>
      <c r="N5366" s="52" t="s">
        <v>239</v>
      </c>
      <c r="O5366" s="52" t="s">
        <v>239</v>
      </c>
      <c r="P5366" s="52" t="s">
        <v>239</v>
      </c>
      <c r="Q5366" s="52" t="s">
        <v>239</v>
      </c>
      <c r="R5366" s="52" t="s">
        <v>239</v>
      </c>
      <c r="S5366" s="52" t="s">
        <v>239</v>
      </c>
      <c r="T5366" s="52" t="s">
        <v>239</v>
      </c>
      <c r="U5366" s="52" t="s">
        <v>239</v>
      </c>
      <c r="V5366" s="52" t="s">
        <v>239</v>
      </c>
      <c r="W5366" s="52" t="s">
        <v>239</v>
      </c>
      <c r="X5366" s="52" t="s">
        <v>239</v>
      </c>
      <c r="Y5366" s="52" t="s">
        <v>239</v>
      </c>
      <c r="Z5366" s="52" t="s">
        <v>239</v>
      </c>
      <c r="AA5366" s="52" t="s">
        <v>239</v>
      </c>
      <c r="AB5366" s="52" t="s">
        <v>239</v>
      </c>
      <c r="AC5366" s="53">
        <f>(I5366*$AC$5343)+(J5366*$AC$5343)+(L5366*$AC$5343)+(K5366*$AC$5343)+(M5366*$AC$5343)+100</f>
        <v>250</v>
      </c>
      <c r="AD5366" s="117" t="s">
        <v>630</v>
      </c>
    </row>
    <row r="5367" spans="1:30">
      <c r="A5367" s="99"/>
      <c r="B5367" s="87" t="s">
        <v>1053</v>
      </c>
      <c r="C5367" s="21" t="s">
        <v>831</v>
      </c>
      <c r="D5367" s="12">
        <v>90</v>
      </c>
      <c r="E5367" s="12">
        <v>0</v>
      </c>
      <c r="F5367" s="12">
        <v>0</v>
      </c>
      <c r="G5367" s="12">
        <v>0</v>
      </c>
      <c r="H5367" s="12">
        <v>0</v>
      </c>
      <c r="I5367" s="13">
        <v>40</v>
      </c>
      <c r="J5367" s="13">
        <v>40</v>
      </c>
      <c r="K5367" s="13">
        <v>0</v>
      </c>
      <c r="L5367" s="13">
        <v>75</v>
      </c>
      <c r="M5367" s="13">
        <v>0</v>
      </c>
      <c r="N5367" s="14">
        <f>D5367*$D$15</f>
        <v>135</v>
      </c>
      <c r="O5367" s="14">
        <f>E5367*$E$15</f>
        <v>0</v>
      </c>
      <c r="P5367" s="14">
        <f>F5367*$F$15</f>
        <v>0</v>
      </c>
      <c r="Q5367" s="14">
        <f>G5367*$G$15</f>
        <v>0</v>
      </c>
      <c r="R5367" s="14">
        <f>H5367*$H$15</f>
        <v>0</v>
      </c>
      <c r="S5367" s="14">
        <f>(N5367/100)*(I5367*$I$15)+(N5367/100)*(J5367*$J$15)+(N5367/100)*(L5367*$L$15)</f>
        <v>627.75</v>
      </c>
      <c r="T5367" s="14">
        <f>(O5367/100)*(K5367*$K$15)</f>
        <v>0</v>
      </c>
      <c r="U5367" s="14">
        <f>(P5367/100)*(K5367*$K$15)+(P5367/100)*(L5367*$L$15)</f>
        <v>0</v>
      </c>
      <c r="V5367" s="14">
        <f>(Q5367/100)*(L5367*$L$15)</f>
        <v>0</v>
      </c>
      <c r="W5367" s="14">
        <f>(R5367/100)*(K5367*$K$15)+(R5367/100)*(L5367*$L$15)</f>
        <v>0</v>
      </c>
      <c r="X5367" s="14">
        <f t="shared" ref="X5367" si="1746">N5367+S5367</f>
        <v>762.75</v>
      </c>
      <c r="Y5367" s="14">
        <f t="shared" ref="Y5367" si="1747">O5367+T5367</f>
        <v>0</v>
      </c>
      <c r="Z5367" s="14">
        <f t="shared" ref="Z5367" si="1748">P5367+U5367</f>
        <v>0</v>
      </c>
      <c r="AA5367" s="14">
        <f t="shared" ref="AA5367" si="1749">Q5367+V5367</f>
        <v>0</v>
      </c>
      <c r="AB5367" s="14">
        <f t="shared" ref="AB5367" si="1750">R5367+W5367</f>
        <v>0</v>
      </c>
      <c r="AC5367" s="15">
        <f t="shared" ref="AC5367" si="1751">ROUND(X5367+Y5367+Z5367+AA5367+AB5367,1)</f>
        <v>762.8</v>
      </c>
      <c r="AD5367" s="48" t="s">
        <v>904</v>
      </c>
    </row>
    <row r="5368" spans="1:30">
      <c r="A5368" s="99" t="s">
        <v>1048</v>
      </c>
      <c r="B5368" s="116" t="s">
        <v>195</v>
      </c>
      <c r="C5368" s="50" t="s">
        <v>453</v>
      </c>
      <c r="D5368" s="11">
        <v>105</v>
      </c>
      <c r="E5368" s="11">
        <v>0</v>
      </c>
      <c r="F5368" s="11">
        <v>0</v>
      </c>
      <c r="G5368" s="11">
        <v>0</v>
      </c>
      <c r="H5368" s="11">
        <v>0</v>
      </c>
      <c r="I5368" s="51">
        <v>0</v>
      </c>
      <c r="J5368" s="51">
        <v>0</v>
      </c>
      <c r="K5368" s="51">
        <v>0</v>
      </c>
      <c r="L5368" s="51">
        <v>80</v>
      </c>
      <c r="M5368" s="51">
        <v>0</v>
      </c>
      <c r="N5368" s="52" t="s">
        <v>239</v>
      </c>
      <c r="O5368" s="52" t="s">
        <v>239</v>
      </c>
      <c r="P5368" s="52" t="s">
        <v>239</v>
      </c>
      <c r="Q5368" s="52" t="s">
        <v>239</v>
      </c>
      <c r="R5368" s="52" t="s">
        <v>239</v>
      </c>
      <c r="S5368" s="52" t="s">
        <v>239</v>
      </c>
      <c r="T5368" s="52" t="s">
        <v>239</v>
      </c>
      <c r="U5368" s="52" t="s">
        <v>239</v>
      </c>
      <c r="V5368" s="52" t="s">
        <v>239</v>
      </c>
      <c r="W5368" s="52" t="s">
        <v>239</v>
      </c>
      <c r="X5368" s="52" t="s">
        <v>239</v>
      </c>
      <c r="Y5368" s="52" t="s">
        <v>239</v>
      </c>
      <c r="Z5368" s="52" t="s">
        <v>239</v>
      </c>
      <c r="AA5368" s="52" t="s">
        <v>239</v>
      </c>
      <c r="AB5368" s="52" t="s">
        <v>239</v>
      </c>
      <c r="AC5368" s="53">
        <f>(I5368*$AC$5343)+(J5368*$AC$5343)+(L5368*$AC$5343)+(K5368*$AC$5343)+(M5368*$AC$5343)+100</f>
        <v>260</v>
      </c>
      <c r="AD5368" s="117"/>
    </row>
    <row r="5369" spans="1:30">
      <c r="A5369" s="99"/>
      <c r="B5369" s="87" t="s">
        <v>1054</v>
      </c>
      <c r="C5369" s="21" t="s">
        <v>831</v>
      </c>
      <c r="D5369" s="12">
        <v>105</v>
      </c>
      <c r="E5369" s="12">
        <v>0</v>
      </c>
      <c r="F5369" s="12">
        <v>0</v>
      </c>
      <c r="G5369" s="12">
        <v>0</v>
      </c>
      <c r="H5369" s="12">
        <v>0</v>
      </c>
      <c r="I5369" s="13">
        <v>60</v>
      </c>
      <c r="J5369" s="13">
        <v>20</v>
      </c>
      <c r="K5369" s="13">
        <v>0</v>
      </c>
      <c r="L5369" s="13">
        <v>80</v>
      </c>
      <c r="M5369" s="13">
        <v>0</v>
      </c>
      <c r="N5369" s="14">
        <f>D5369*$D$15</f>
        <v>157.5</v>
      </c>
      <c r="O5369" s="14">
        <f>E5369*$E$15</f>
        <v>0</v>
      </c>
      <c r="P5369" s="14">
        <f>F5369*$F$15</f>
        <v>0</v>
      </c>
      <c r="Q5369" s="14">
        <f>G5369*$G$15</f>
        <v>0</v>
      </c>
      <c r="R5369" s="14">
        <f>H5369*$H$15</f>
        <v>0</v>
      </c>
      <c r="S5369" s="14">
        <f>(N5369/100)*(I5369*$I$15)+(N5369/100)*(J5369*$J$15)+(N5369/100)*(L5369*$L$15)</f>
        <v>756</v>
      </c>
      <c r="T5369" s="14">
        <f>(O5369/100)*(K5369*$K$15)</f>
        <v>0</v>
      </c>
      <c r="U5369" s="14">
        <f>(P5369/100)*(K5369*$K$15)+(P5369/100)*(L5369*$L$15)</f>
        <v>0</v>
      </c>
      <c r="V5369" s="14">
        <f>(Q5369/100)*(L5369*$L$15)</f>
        <v>0</v>
      </c>
      <c r="W5369" s="14">
        <f>(R5369/100)*(K5369*$K$15)+(R5369/100)*(L5369*$L$15)</f>
        <v>0</v>
      </c>
      <c r="X5369" s="14">
        <f t="shared" ref="X5369" si="1752">N5369+S5369</f>
        <v>913.5</v>
      </c>
      <c r="Y5369" s="14">
        <f t="shared" ref="Y5369" si="1753">O5369+T5369</f>
        <v>0</v>
      </c>
      <c r="Z5369" s="14">
        <f t="shared" ref="Z5369" si="1754">P5369+U5369</f>
        <v>0</v>
      </c>
      <c r="AA5369" s="14">
        <f t="shared" ref="AA5369" si="1755">Q5369+V5369</f>
        <v>0</v>
      </c>
      <c r="AB5369" s="14">
        <f t="shared" ref="AB5369" si="1756">R5369+W5369</f>
        <v>0</v>
      </c>
      <c r="AC5369" s="15">
        <f t="shared" ref="AC5369" si="1757">ROUND(X5369+Y5369+Z5369+AA5369+AB5369,1)</f>
        <v>913.5</v>
      </c>
      <c r="AD5369" s="48" t="s">
        <v>907</v>
      </c>
    </row>
    <row r="5370" spans="1:30">
      <c r="A5370" s="107"/>
      <c r="B5370" s="152" t="s">
        <v>1046</v>
      </c>
      <c r="C5370" s="152"/>
      <c r="D5370" s="152"/>
      <c r="E5370" s="152"/>
      <c r="F5370" s="152"/>
      <c r="G5370" s="152"/>
      <c r="H5370" s="152"/>
      <c r="I5370" s="152"/>
      <c r="J5370" s="152"/>
      <c r="K5370" s="152"/>
      <c r="L5370" s="152"/>
      <c r="M5370" s="152"/>
      <c r="N5370" s="152"/>
      <c r="O5370" s="152"/>
      <c r="P5370" s="152"/>
      <c r="Q5370" s="152"/>
      <c r="R5370" s="152"/>
      <c r="S5370" s="152"/>
      <c r="T5370" s="152"/>
      <c r="U5370" s="152"/>
      <c r="V5370" s="152"/>
      <c r="W5370" s="152"/>
      <c r="X5370" s="152"/>
      <c r="Y5370" s="152"/>
      <c r="Z5370" s="152"/>
      <c r="AA5370" s="152"/>
      <c r="AB5370" s="152"/>
      <c r="AC5370" s="18">
        <v>3</v>
      </c>
      <c r="AD5370" s="18"/>
    </row>
    <row r="5371" spans="1:30">
      <c r="A5371" s="99"/>
      <c r="B5371" s="116" t="s">
        <v>354</v>
      </c>
      <c r="C5371" s="50" t="s">
        <v>239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51">
        <v>0</v>
      </c>
      <c r="J5371" s="51">
        <v>0</v>
      </c>
      <c r="K5371" s="51">
        <v>37.5</v>
      </c>
      <c r="L5371" s="51">
        <v>37.5</v>
      </c>
      <c r="M5371" s="51">
        <v>0</v>
      </c>
      <c r="N5371" s="52" t="s">
        <v>239</v>
      </c>
      <c r="O5371" s="52" t="s">
        <v>239</v>
      </c>
      <c r="P5371" s="52" t="s">
        <v>239</v>
      </c>
      <c r="Q5371" s="52" t="s">
        <v>239</v>
      </c>
      <c r="R5371" s="52" t="s">
        <v>239</v>
      </c>
      <c r="S5371" s="52" t="s">
        <v>239</v>
      </c>
      <c r="T5371" s="52" t="s">
        <v>239</v>
      </c>
      <c r="U5371" s="52" t="s">
        <v>239</v>
      </c>
      <c r="V5371" s="52" t="s">
        <v>239</v>
      </c>
      <c r="W5371" s="52" t="s">
        <v>239</v>
      </c>
      <c r="X5371" s="52" t="s">
        <v>239</v>
      </c>
      <c r="Y5371" s="52" t="s">
        <v>239</v>
      </c>
      <c r="Z5371" s="52" t="s">
        <v>239</v>
      </c>
      <c r="AA5371" s="52" t="s">
        <v>239</v>
      </c>
      <c r="AB5371" s="52" t="s">
        <v>239</v>
      </c>
      <c r="AC5371" s="53">
        <f>(I5371*$AC$5343)+(J5371*$AC$5343)+(L5371*$AC$5343)+(K5371*$AC$5343)+(M5371*$AC$5343)+100</f>
        <v>250</v>
      </c>
      <c r="AD5371" s="117"/>
    </row>
    <row r="5372" spans="1:30">
      <c r="A5372" s="99"/>
      <c r="B5372" s="149" t="s">
        <v>1049</v>
      </c>
      <c r="C5372" s="21" t="s">
        <v>831</v>
      </c>
      <c r="D5372" s="12">
        <v>80</v>
      </c>
      <c r="E5372" s="12">
        <v>0</v>
      </c>
      <c r="F5372" s="12">
        <v>0</v>
      </c>
      <c r="G5372" s="12">
        <v>0</v>
      </c>
      <c r="H5372" s="12">
        <v>50</v>
      </c>
      <c r="I5372" s="13">
        <v>40</v>
      </c>
      <c r="J5372" s="13">
        <v>10</v>
      </c>
      <c r="K5372" s="13">
        <v>37.5</v>
      </c>
      <c r="L5372" s="13">
        <v>37.5</v>
      </c>
      <c r="M5372" s="13">
        <v>0</v>
      </c>
      <c r="N5372" s="14">
        <f>D5372*$D$3</f>
        <v>160</v>
      </c>
      <c r="O5372" s="14">
        <f>E5372*$E$3</f>
        <v>0</v>
      </c>
      <c r="P5372" s="14">
        <f>F5372*$F$3</f>
        <v>0</v>
      </c>
      <c r="Q5372" s="14">
        <f>G5372*$G$3</f>
        <v>0</v>
      </c>
      <c r="R5372" s="14">
        <f>H5372*$H$3</f>
        <v>100</v>
      </c>
      <c r="S5372" s="14">
        <f>(N5372/100)*(I5372*$I$3)+(N5372/100)*(J5372*$J$3)</f>
        <v>240</v>
      </c>
      <c r="T5372" s="14">
        <f>(O5372/100)*(K5372*$K$3)</f>
        <v>0</v>
      </c>
      <c r="U5372" s="14">
        <f>(P5372/100)*(K5372*$K$3)+(P5372/100)*(L5372*$L$3)</f>
        <v>0</v>
      </c>
      <c r="V5372" s="14">
        <f>(Q5372/100)*(L5372*$L$3)</f>
        <v>0</v>
      </c>
      <c r="W5372" s="14">
        <f>(R5372/100)*(K5372*$K$3)+(R5372/100)*(L5372*$L$3)</f>
        <v>225</v>
      </c>
      <c r="X5372" s="14">
        <f>N5372+S5372</f>
        <v>400</v>
      </c>
      <c r="Y5372" s="14">
        <f>O5372+T5372</f>
        <v>0</v>
      </c>
      <c r="Z5372" s="14">
        <f>P5372+U5372</f>
        <v>0</v>
      </c>
      <c r="AA5372" s="14">
        <f>Q5372+V5372</f>
        <v>0</v>
      </c>
      <c r="AB5372" s="14">
        <f>R5372+W5372</f>
        <v>325</v>
      </c>
      <c r="AC5372" s="15">
        <f>ROUND(X5372+Y5372+Z5372+AA5372+AB5372,1)</f>
        <v>725</v>
      </c>
      <c r="AD5372" s="48" t="s">
        <v>901</v>
      </c>
    </row>
    <row r="5373" spans="1:30">
      <c r="A5373" s="99"/>
      <c r="B5373" s="116" t="s">
        <v>356</v>
      </c>
      <c r="C5373" s="50" t="s">
        <v>239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51">
        <v>0</v>
      </c>
      <c r="J5373" s="51">
        <v>0</v>
      </c>
      <c r="K5373" s="51">
        <v>40</v>
      </c>
      <c r="L5373" s="51">
        <v>40</v>
      </c>
      <c r="M5373" s="51">
        <v>0</v>
      </c>
      <c r="N5373" s="52" t="s">
        <v>239</v>
      </c>
      <c r="O5373" s="52" t="s">
        <v>239</v>
      </c>
      <c r="P5373" s="52" t="s">
        <v>239</v>
      </c>
      <c r="Q5373" s="52" t="s">
        <v>239</v>
      </c>
      <c r="R5373" s="52" t="s">
        <v>239</v>
      </c>
      <c r="S5373" s="52" t="s">
        <v>239</v>
      </c>
      <c r="T5373" s="52" t="s">
        <v>239</v>
      </c>
      <c r="U5373" s="52" t="s">
        <v>239</v>
      </c>
      <c r="V5373" s="52" t="s">
        <v>239</v>
      </c>
      <c r="W5373" s="52" t="s">
        <v>239</v>
      </c>
      <c r="X5373" s="52" t="s">
        <v>239</v>
      </c>
      <c r="Y5373" s="52" t="s">
        <v>239</v>
      </c>
      <c r="Z5373" s="52" t="s">
        <v>239</v>
      </c>
      <c r="AA5373" s="52" t="s">
        <v>239</v>
      </c>
      <c r="AB5373" s="52" t="s">
        <v>239</v>
      </c>
      <c r="AC5373" s="53">
        <f>(I5373*$AC$5343)+(J5373*$AC$5343)+(L5373*$AC$5343)+(K5373*$AC$5343)+(M5373*$AC$5343)+100</f>
        <v>260</v>
      </c>
      <c r="AD5373" s="117" t="s">
        <v>894</v>
      </c>
    </row>
    <row r="5374" spans="1:30">
      <c r="A5374" s="99"/>
      <c r="B5374" s="87" t="s">
        <v>1056</v>
      </c>
      <c r="C5374" s="21" t="s">
        <v>831</v>
      </c>
      <c r="D5374" s="12">
        <v>102</v>
      </c>
      <c r="E5374" s="12">
        <v>0</v>
      </c>
      <c r="F5374" s="12">
        <v>0</v>
      </c>
      <c r="G5374" s="12">
        <v>0</v>
      </c>
      <c r="H5374" s="12">
        <v>0</v>
      </c>
      <c r="I5374" s="13">
        <v>40</v>
      </c>
      <c r="J5374" s="13">
        <v>40</v>
      </c>
      <c r="K5374" s="13">
        <v>40</v>
      </c>
      <c r="L5374" s="13">
        <v>40</v>
      </c>
      <c r="M5374" s="13">
        <v>0</v>
      </c>
      <c r="N5374" s="14">
        <f>D5374*$D$3</f>
        <v>204</v>
      </c>
      <c r="O5374" s="14">
        <f>E5374*$E$3</f>
        <v>0</v>
      </c>
      <c r="P5374" s="14">
        <f>F5374*$F$3</f>
        <v>0</v>
      </c>
      <c r="Q5374" s="14">
        <f>G5374*$G$3</f>
        <v>0</v>
      </c>
      <c r="R5374" s="14">
        <f>H5374*$H$3</f>
        <v>0</v>
      </c>
      <c r="S5374" s="14">
        <f>(N5374/100)*(I5374*$I$3)+(N5374/100)*(J5374*$J$3)</f>
        <v>489.6</v>
      </c>
      <c r="T5374" s="14">
        <f>(O5374/100)*(K5374*$K$3)</f>
        <v>0</v>
      </c>
      <c r="U5374" s="14">
        <f>(P5374/100)*(K5374*$K$3)+(P5374/100)*(L5374*$L$3)</f>
        <v>0</v>
      </c>
      <c r="V5374" s="14">
        <f>(Q5374/100)*(L5374*$L$3)</f>
        <v>0</v>
      </c>
      <c r="W5374" s="14">
        <f>(R5374/100)*(K5374*$K$3)+(R5374/100)*(L5374*$L$3)</f>
        <v>0</v>
      </c>
      <c r="X5374" s="14">
        <f>N5374+S5374</f>
        <v>693.6</v>
      </c>
      <c r="Y5374" s="14">
        <f>O5374+T5374</f>
        <v>0</v>
      </c>
      <c r="Z5374" s="14">
        <f>P5374+U5374</f>
        <v>0</v>
      </c>
      <c r="AA5374" s="14">
        <f>Q5374+V5374</f>
        <v>0</v>
      </c>
      <c r="AB5374" s="14">
        <f>R5374+W5374</f>
        <v>0</v>
      </c>
      <c r="AC5374" s="15">
        <f>ROUND(X5374+Y5374+Z5374+AA5374+AB5374,1)</f>
        <v>693.6</v>
      </c>
      <c r="AD5374" s="48" t="s">
        <v>899</v>
      </c>
    </row>
    <row r="5375" spans="1:30">
      <c r="A5375" s="99"/>
      <c r="B5375" s="116" t="s">
        <v>355</v>
      </c>
      <c r="C5375" s="50" t="s">
        <v>239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51">
        <v>0</v>
      </c>
      <c r="J5375" s="51">
        <v>0</v>
      </c>
      <c r="K5375" s="51">
        <v>42.5</v>
      </c>
      <c r="L5375" s="51">
        <v>42.5</v>
      </c>
      <c r="M5375" s="51">
        <v>0</v>
      </c>
      <c r="N5375" s="52" t="s">
        <v>239</v>
      </c>
      <c r="O5375" s="52" t="s">
        <v>239</v>
      </c>
      <c r="P5375" s="52" t="s">
        <v>239</v>
      </c>
      <c r="Q5375" s="52" t="s">
        <v>239</v>
      </c>
      <c r="R5375" s="52" t="s">
        <v>239</v>
      </c>
      <c r="S5375" s="52" t="s">
        <v>239</v>
      </c>
      <c r="T5375" s="52" t="s">
        <v>239</v>
      </c>
      <c r="U5375" s="52" t="s">
        <v>239</v>
      </c>
      <c r="V5375" s="52" t="s">
        <v>239</v>
      </c>
      <c r="W5375" s="52" t="s">
        <v>239</v>
      </c>
      <c r="X5375" s="52" t="s">
        <v>239</v>
      </c>
      <c r="Y5375" s="52" t="s">
        <v>239</v>
      </c>
      <c r="Z5375" s="52" t="s">
        <v>239</v>
      </c>
      <c r="AA5375" s="52" t="s">
        <v>239</v>
      </c>
      <c r="AB5375" s="52" t="s">
        <v>239</v>
      </c>
      <c r="AC5375" s="53">
        <f>(I5375*$AC$5343)+(J5375*$AC$5343)+(L5375*$AC$5343)+(K5375*$AC$5343)+(M5375*$AC$5343)+100</f>
        <v>270</v>
      </c>
      <c r="AD5375" s="117" t="s">
        <v>929</v>
      </c>
    </row>
    <row r="5376" spans="1:30">
      <c r="A5376" s="99"/>
      <c r="B5376" s="87" t="s">
        <v>1057</v>
      </c>
      <c r="C5376" s="21" t="s">
        <v>831</v>
      </c>
      <c r="D5376" s="12">
        <v>100</v>
      </c>
      <c r="E5376" s="12">
        <v>0</v>
      </c>
      <c r="F5376" s="12">
        <v>0</v>
      </c>
      <c r="G5376" s="12">
        <v>0</v>
      </c>
      <c r="H5376" s="12">
        <v>60</v>
      </c>
      <c r="I5376" s="13">
        <v>20</v>
      </c>
      <c r="J5376" s="13">
        <v>10</v>
      </c>
      <c r="K5376" s="13">
        <v>42.5</v>
      </c>
      <c r="L5376" s="13">
        <v>42.5</v>
      </c>
      <c r="M5376" s="13">
        <v>0</v>
      </c>
      <c r="N5376" s="14">
        <f>D5376*$D$3</f>
        <v>200</v>
      </c>
      <c r="O5376" s="14">
        <f>E5376*$E$3</f>
        <v>0</v>
      </c>
      <c r="P5376" s="14">
        <f>F5376*$F$3</f>
        <v>0</v>
      </c>
      <c r="Q5376" s="14">
        <f>G5376*$G$3</f>
        <v>0</v>
      </c>
      <c r="R5376" s="14">
        <f>H5376*$H$3</f>
        <v>120</v>
      </c>
      <c r="S5376" s="14">
        <f>(N5376/100)*(I5376*$I$3)+(N5376/100)*(J5376*$J$3)</f>
        <v>180</v>
      </c>
      <c r="T5376" s="14">
        <f>(O5376/100)*(K5376*$K$3)</f>
        <v>0</v>
      </c>
      <c r="U5376" s="14">
        <f>(P5376/100)*(K5376*$K$3)+(P5376/100)*(L5376*$L$3)</f>
        <v>0</v>
      </c>
      <c r="V5376" s="14">
        <f>(Q5376/100)*(L5376*$L$3)</f>
        <v>0</v>
      </c>
      <c r="W5376" s="14">
        <f>(R5376/100)*(K5376*$K$3)+(R5376/100)*(L5376*$L$3)</f>
        <v>306</v>
      </c>
      <c r="X5376" s="14">
        <f>N5376+S5376</f>
        <v>380</v>
      </c>
      <c r="Y5376" s="14">
        <f>O5376+T5376</f>
        <v>0</v>
      </c>
      <c r="Z5376" s="14">
        <f>P5376+U5376</f>
        <v>0</v>
      </c>
      <c r="AA5376" s="14">
        <f>Q5376+V5376</f>
        <v>0</v>
      </c>
      <c r="AB5376" s="14">
        <f>R5376+W5376</f>
        <v>426</v>
      </c>
      <c r="AC5376" s="15">
        <f>ROUND(X5376+Y5376+Z5376+AA5376+AB5376,1)</f>
        <v>806</v>
      </c>
      <c r="AD5376" s="48" t="s">
        <v>901</v>
      </c>
    </row>
    <row r="5377" spans="1:30">
      <c r="A5377" s="99"/>
      <c r="B5377" s="116" t="s">
        <v>357</v>
      </c>
      <c r="C5377" s="50" t="s">
        <v>239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51">
        <v>0</v>
      </c>
      <c r="J5377" s="51">
        <v>0</v>
      </c>
      <c r="K5377" s="51">
        <v>47.5</v>
      </c>
      <c r="L5377" s="51">
        <v>47.5</v>
      </c>
      <c r="M5377" s="51">
        <v>0</v>
      </c>
      <c r="N5377" s="52" t="s">
        <v>239</v>
      </c>
      <c r="O5377" s="52" t="s">
        <v>239</v>
      </c>
      <c r="P5377" s="52" t="s">
        <v>239</v>
      </c>
      <c r="Q5377" s="52" t="s">
        <v>239</v>
      </c>
      <c r="R5377" s="52" t="s">
        <v>239</v>
      </c>
      <c r="S5377" s="52" t="s">
        <v>239</v>
      </c>
      <c r="T5377" s="52" t="s">
        <v>239</v>
      </c>
      <c r="U5377" s="52" t="s">
        <v>239</v>
      </c>
      <c r="V5377" s="52" t="s">
        <v>239</v>
      </c>
      <c r="W5377" s="52" t="s">
        <v>239</v>
      </c>
      <c r="X5377" s="52" t="s">
        <v>239</v>
      </c>
      <c r="Y5377" s="52" t="s">
        <v>239</v>
      </c>
      <c r="Z5377" s="52" t="s">
        <v>239</v>
      </c>
      <c r="AA5377" s="52" t="s">
        <v>239</v>
      </c>
      <c r="AB5377" s="52" t="s">
        <v>239</v>
      </c>
      <c r="AC5377" s="53">
        <f>(I5377*$AC$5343)+(J5377*$AC$5343)+(L5377*$AC$5343)+(K5377*$AC$5343)+(M5377*$AC$5343)+100</f>
        <v>290</v>
      </c>
      <c r="AD5377" s="117" t="s">
        <v>641</v>
      </c>
    </row>
    <row r="5378" spans="1:30">
      <c r="A5378" s="99"/>
      <c r="B5378" s="87" t="s">
        <v>1058</v>
      </c>
      <c r="C5378" s="21" t="s">
        <v>831</v>
      </c>
      <c r="D5378" s="12">
        <v>90</v>
      </c>
      <c r="E5378" s="12">
        <v>0</v>
      </c>
      <c r="F5378" s="12">
        <v>0</v>
      </c>
      <c r="G5378" s="12">
        <v>0</v>
      </c>
      <c r="H5378" s="12">
        <v>40</v>
      </c>
      <c r="I5378" s="13">
        <v>50</v>
      </c>
      <c r="J5378" s="13">
        <v>10</v>
      </c>
      <c r="K5378" s="13">
        <v>47.5</v>
      </c>
      <c r="L5378" s="13">
        <v>47.5</v>
      </c>
      <c r="M5378" s="13">
        <v>0</v>
      </c>
      <c r="N5378" s="14">
        <f>D5378*$D$3</f>
        <v>180</v>
      </c>
      <c r="O5378" s="14">
        <f>E5378*$E$3</f>
        <v>0</v>
      </c>
      <c r="P5378" s="14">
        <f>F5378*$F$3</f>
        <v>0</v>
      </c>
      <c r="Q5378" s="14">
        <f>G5378*$G$3</f>
        <v>0</v>
      </c>
      <c r="R5378" s="14">
        <f>H5378*$H$3</f>
        <v>80</v>
      </c>
      <c r="S5378" s="14">
        <f>(N5378/100)*(I5378*$I$3)+(N5378/100)*(J5378*$J$3)</f>
        <v>324</v>
      </c>
      <c r="T5378" s="14">
        <f>(O5378/100)*(K5378*$K$3)</f>
        <v>0</v>
      </c>
      <c r="U5378" s="14">
        <f>(P5378/100)*(K5378*$K$3)+(P5378/100)*(L5378*$L$3)</f>
        <v>0</v>
      </c>
      <c r="V5378" s="14">
        <f>(Q5378/100)*(L5378*$L$3)</f>
        <v>0</v>
      </c>
      <c r="W5378" s="14">
        <f>(R5378/100)*(K5378*$K$3)+(R5378/100)*(L5378*$L$3)</f>
        <v>228</v>
      </c>
      <c r="X5378" s="14">
        <f>N5378+S5378</f>
        <v>504</v>
      </c>
      <c r="Y5378" s="14">
        <f>O5378+T5378</f>
        <v>0</v>
      </c>
      <c r="Z5378" s="14">
        <f>P5378+U5378</f>
        <v>0</v>
      </c>
      <c r="AA5378" s="14">
        <f>Q5378+V5378</f>
        <v>0</v>
      </c>
      <c r="AB5378" s="14">
        <f>R5378+W5378</f>
        <v>308</v>
      </c>
      <c r="AC5378" s="15">
        <f>ROUND(X5378+Y5378+Z5378+AA5378+AB5378,1)</f>
        <v>812</v>
      </c>
      <c r="AD5378" s="48" t="s">
        <v>901</v>
      </c>
    </row>
    <row r="5379" spans="1:30">
      <c r="A5379" s="99"/>
      <c r="B5379" s="116" t="s">
        <v>563</v>
      </c>
      <c r="C5379" s="50" t="s">
        <v>239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51">
        <v>0</v>
      </c>
      <c r="J5379" s="51">
        <v>0</v>
      </c>
      <c r="K5379" s="51">
        <v>50</v>
      </c>
      <c r="L5379" s="51">
        <v>50</v>
      </c>
      <c r="M5379" s="51">
        <v>0</v>
      </c>
      <c r="N5379" s="52" t="s">
        <v>239</v>
      </c>
      <c r="O5379" s="52" t="s">
        <v>239</v>
      </c>
      <c r="P5379" s="52" t="s">
        <v>239</v>
      </c>
      <c r="Q5379" s="52" t="s">
        <v>239</v>
      </c>
      <c r="R5379" s="52" t="s">
        <v>239</v>
      </c>
      <c r="S5379" s="52" t="s">
        <v>239</v>
      </c>
      <c r="T5379" s="52" t="s">
        <v>239</v>
      </c>
      <c r="U5379" s="52" t="s">
        <v>239</v>
      </c>
      <c r="V5379" s="52" t="s">
        <v>239</v>
      </c>
      <c r="W5379" s="52" t="s">
        <v>239</v>
      </c>
      <c r="X5379" s="52" t="s">
        <v>239</v>
      </c>
      <c r="Y5379" s="52" t="s">
        <v>239</v>
      </c>
      <c r="Z5379" s="52" t="s">
        <v>239</v>
      </c>
      <c r="AA5379" s="52" t="s">
        <v>239</v>
      </c>
      <c r="AB5379" s="52" t="s">
        <v>239</v>
      </c>
      <c r="AC5379" s="53">
        <f>(I5379*$AC$5343)+(J5379*$AC$5343)+(L5379*$AC$5343)+(K5379*$AC$5343)+(M5379*$AC$5343)+100</f>
        <v>300</v>
      </c>
      <c r="AD5379" s="117"/>
    </row>
    <row r="5380" spans="1:30">
      <c r="A5380" s="99"/>
      <c r="B5380" s="87" t="s">
        <v>1059</v>
      </c>
      <c r="C5380" s="21" t="s">
        <v>831</v>
      </c>
      <c r="D5380" s="12">
        <v>125</v>
      </c>
      <c r="E5380" s="12">
        <v>0</v>
      </c>
      <c r="F5380" s="12">
        <v>0</v>
      </c>
      <c r="G5380" s="12">
        <v>0</v>
      </c>
      <c r="H5380" s="12">
        <v>0</v>
      </c>
      <c r="I5380" s="13">
        <v>80</v>
      </c>
      <c r="J5380" s="13">
        <v>0</v>
      </c>
      <c r="K5380" s="13">
        <v>50</v>
      </c>
      <c r="L5380" s="13">
        <v>50</v>
      </c>
      <c r="M5380" s="13">
        <v>0</v>
      </c>
      <c r="N5380" s="14">
        <f>D5380*$D$3</f>
        <v>250</v>
      </c>
      <c r="O5380" s="14">
        <f>E5380*$E$3</f>
        <v>0</v>
      </c>
      <c r="P5380" s="14">
        <f>F5380*$F$3</f>
        <v>0</v>
      </c>
      <c r="Q5380" s="14">
        <f>G5380*$G$3</f>
        <v>0</v>
      </c>
      <c r="R5380" s="14">
        <f>H5380*$H$3</f>
        <v>0</v>
      </c>
      <c r="S5380" s="14">
        <f>(N5380/100)*(I5380*$I$3)+(N5380/100)*(J5380*$J$3)</f>
        <v>600</v>
      </c>
      <c r="T5380" s="14">
        <f>(O5380/100)*(K5380*$K$3)</f>
        <v>0</v>
      </c>
      <c r="U5380" s="14">
        <f>(P5380/100)*(K5380*$K$3)+(P5380/100)*(L5380*$L$3)</f>
        <v>0</v>
      </c>
      <c r="V5380" s="14">
        <f>(Q5380/100)*(L5380*$L$3)</f>
        <v>0</v>
      </c>
      <c r="W5380" s="14">
        <f>(R5380/100)*(K5380*$K$3)+(R5380/100)*(L5380*$L$3)</f>
        <v>0</v>
      </c>
      <c r="X5380" s="14">
        <f>N5380+S5380</f>
        <v>850</v>
      </c>
      <c r="Y5380" s="14">
        <f>O5380+T5380</f>
        <v>0</v>
      </c>
      <c r="Z5380" s="14">
        <f>P5380+U5380</f>
        <v>0</v>
      </c>
      <c r="AA5380" s="14">
        <f>Q5380+V5380</f>
        <v>0</v>
      </c>
      <c r="AB5380" s="14">
        <f>R5380+W5380</f>
        <v>0</v>
      </c>
      <c r="AC5380" s="15">
        <f>ROUND(X5380+Y5380+Z5380+AA5380+AB5380,1)</f>
        <v>850</v>
      </c>
      <c r="AD5380" s="48" t="s">
        <v>913</v>
      </c>
    </row>
    <row r="5381" spans="1:30">
      <c r="A5381" s="99"/>
      <c r="B5381" s="116" t="s">
        <v>562</v>
      </c>
      <c r="C5381" s="50" t="s">
        <v>239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51">
        <v>0</v>
      </c>
      <c r="J5381" s="51">
        <v>0</v>
      </c>
      <c r="K5381" s="51">
        <v>45</v>
      </c>
      <c r="L5381" s="51">
        <v>45</v>
      </c>
      <c r="M5381" s="51">
        <v>0</v>
      </c>
      <c r="N5381" s="52" t="s">
        <v>239</v>
      </c>
      <c r="O5381" s="52" t="s">
        <v>239</v>
      </c>
      <c r="P5381" s="52" t="s">
        <v>239</v>
      </c>
      <c r="Q5381" s="52" t="s">
        <v>239</v>
      </c>
      <c r="R5381" s="52" t="s">
        <v>239</v>
      </c>
      <c r="S5381" s="52" t="s">
        <v>239</v>
      </c>
      <c r="T5381" s="52" t="s">
        <v>239</v>
      </c>
      <c r="U5381" s="52" t="s">
        <v>239</v>
      </c>
      <c r="V5381" s="52" t="s">
        <v>239</v>
      </c>
      <c r="W5381" s="52" t="s">
        <v>239</v>
      </c>
      <c r="X5381" s="52" t="s">
        <v>239</v>
      </c>
      <c r="Y5381" s="52" t="s">
        <v>239</v>
      </c>
      <c r="Z5381" s="52" t="s">
        <v>239</v>
      </c>
      <c r="AA5381" s="52" t="s">
        <v>239</v>
      </c>
      <c r="AB5381" s="52" t="s">
        <v>239</v>
      </c>
      <c r="AC5381" s="53">
        <f>(I5381*$AC$5343)+(J5381*$AC$5343)+(L5381*$AC$5343)+(K5381*$AC$5343)+(M5381*$AC$5343)+100</f>
        <v>280</v>
      </c>
      <c r="AD5381" s="117"/>
    </row>
    <row r="5382" spans="1:30">
      <c r="A5382" s="99"/>
      <c r="B5382" s="87" t="s">
        <v>1060</v>
      </c>
      <c r="C5382" s="21" t="s">
        <v>831</v>
      </c>
      <c r="D5382" s="12">
        <v>100</v>
      </c>
      <c r="E5382" s="12">
        <v>0</v>
      </c>
      <c r="F5382" s="12">
        <v>0</v>
      </c>
      <c r="G5382" s="12">
        <v>0</v>
      </c>
      <c r="H5382" s="12">
        <v>0</v>
      </c>
      <c r="I5382" s="13">
        <v>40</v>
      </c>
      <c r="J5382" s="13">
        <v>40</v>
      </c>
      <c r="K5382" s="13">
        <v>45</v>
      </c>
      <c r="L5382" s="13">
        <v>45</v>
      </c>
      <c r="M5382" s="13">
        <v>0</v>
      </c>
      <c r="N5382" s="14">
        <f>D5382*$D$3</f>
        <v>200</v>
      </c>
      <c r="O5382" s="14">
        <f>E5382*$E$3</f>
        <v>0</v>
      </c>
      <c r="P5382" s="14">
        <f>F5382*$F$3</f>
        <v>0</v>
      </c>
      <c r="Q5382" s="14">
        <f>G5382*$G$3</f>
        <v>0</v>
      </c>
      <c r="R5382" s="14">
        <f>H5382*$H$3</f>
        <v>0</v>
      </c>
      <c r="S5382" s="14">
        <f>(N5382/100)*(I5382*$I$3)+(N5382/100)*(J5382*$J$3)</f>
        <v>480</v>
      </c>
      <c r="T5382" s="14">
        <f>(O5382/100)*(K5382*$K$3)</f>
        <v>0</v>
      </c>
      <c r="U5382" s="14">
        <f>(P5382/100)*(K5382*$K$3)+(P5382/100)*(L5382*$L$3)</f>
        <v>0</v>
      </c>
      <c r="V5382" s="14">
        <f>(Q5382/100)*(L5382*$L$3)</f>
        <v>0</v>
      </c>
      <c r="W5382" s="14">
        <f>(R5382/100)*(K5382*$K$3)+(R5382/100)*(L5382*$L$3)</f>
        <v>0</v>
      </c>
      <c r="X5382" s="14">
        <f>N5382+S5382</f>
        <v>680</v>
      </c>
      <c r="Y5382" s="14">
        <f>O5382+T5382</f>
        <v>0</v>
      </c>
      <c r="Z5382" s="14">
        <f>P5382+U5382</f>
        <v>0</v>
      </c>
      <c r="AA5382" s="14">
        <f>Q5382+V5382</f>
        <v>0</v>
      </c>
      <c r="AB5382" s="14">
        <f>R5382+W5382</f>
        <v>0</v>
      </c>
      <c r="AC5382" s="15">
        <f>ROUND(X5382+Y5382+Z5382+AA5382+AB5382,1)</f>
        <v>680</v>
      </c>
      <c r="AD5382" s="48" t="s">
        <v>912</v>
      </c>
    </row>
    <row r="5383" spans="1:30">
      <c r="A5383" s="99"/>
      <c r="B5383" s="116" t="s">
        <v>854</v>
      </c>
      <c r="C5383" s="50" t="s">
        <v>239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51">
        <v>0</v>
      </c>
      <c r="J5383" s="51">
        <v>0</v>
      </c>
      <c r="K5383" s="51">
        <v>47.5</v>
      </c>
      <c r="L5383" s="51">
        <v>47.5</v>
      </c>
      <c r="M5383" s="51">
        <v>0</v>
      </c>
      <c r="N5383" s="52" t="s">
        <v>239</v>
      </c>
      <c r="O5383" s="52" t="s">
        <v>239</v>
      </c>
      <c r="P5383" s="52" t="s">
        <v>239</v>
      </c>
      <c r="Q5383" s="52" t="s">
        <v>239</v>
      </c>
      <c r="R5383" s="52" t="s">
        <v>239</v>
      </c>
      <c r="S5383" s="52" t="s">
        <v>239</v>
      </c>
      <c r="T5383" s="52" t="s">
        <v>239</v>
      </c>
      <c r="U5383" s="52" t="s">
        <v>239</v>
      </c>
      <c r="V5383" s="52" t="s">
        <v>239</v>
      </c>
      <c r="W5383" s="52" t="s">
        <v>239</v>
      </c>
      <c r="X5383" s="52" t="s">
        <v>239</v>
      </c>
      <c r="Y5383" s="52" t="s">
        <v>239</v>
      </c>
      <c r="Z5383" s="52" t="s">
        <v>239</v>
      </c>
      <c r="AA5383" s="52" t="s">
        <v>239</v>
      </c>
      <c r="AB5383" s="52" t="s">
        <v>239</v>
      </c>
      <c r="AC5383" s="53">
        <f>(I5383*$AC$5343)+(J5383*$AC$5343)+(L5383*$AC$5343)+(K5383*$AC$5343)+(M5383*$AC$5343)+100</f>
        <v>290</v>
      </c>
      <c r="AD5383" s="117"/>
    </row>
    <row r="5384" spans="1:30">
      <c r="A5384" s="99"/>
      <c r="B5384" s="87" t="s">
        <v>1058</v>
      </c>
      <c r="C5384" s="21" t="s">
        <v>831</v>
      </c>
      <c r="D5384" s="12">
        <v>120</v>
      </c>
      <c r="E5384" s="12">
        <v>0</v>
      </c>
      <c r="F5384" s="12">
        <v>0</v>
      </c>
      <c r="G5384" s="12">
        <v>0</v>
      </c>
      <c r="H5384" s="12">
        <v>0</v>
      </c>
      <c r="I5384" s="13">
        <v>40</v>
      </c>
      <c r="J5384" s="13">
        <v>20</v>
      </c>
      <c r="K5384" s="13">
        <v>47.5</v>
      </c>
      <c r="L5384" s="13">
        <v>47.5</v>
      </c>
      <c r="M5384" s="13">
        <v>0</v>
      </c>
      <c r="N5384" s="14">
        <f>D5384*$D$3</f>
        <v>240</v>
      </c>
      <c r="O5384" s="14">
        <f>E5384*$E$3</f>
        <v>0</v>
      </c>
      <c r="P5384" s="14">
        <f>F5384*$F$3</f>
        <v>0</v>
      </c>
      <c r="Q5384" s="14">
        <f>G5384*$G$3</f>
        <v>0</v>
      </c>
      <c r="R5384" s="14">
        <f>H5384*$H$3</f>
        <v>0</v>
      </c>
      <c r="S5384" s="14">
        <f>(N5384/100)*(I5384*$I$3)+(N5384/100)*(J5384*$J$3)</f>
        <v>432</v>
      </c>
      <c r="T5384" s="14">
        <f>(O5384/100)*(K5384*$K$3)</f>
        <v>0</v>
      </c>
      <c r="U5384" s="14">
        <f>(P5384/100)*(K5384*$K$3)+(P5384/100)*(L5384*$L$3)</f>
        <v>0</v>
      </c>
      <c r="V5384" s="14">
        <f>(Q5384/100)*(L5384*$L$3)</f>
        <v>0</v>
      </c>
      <c r="W5384" s="14">
        <f>(R5384/100)*(K5384*$K$3)+(R5384/100)*(L5384*$L$3)</f>
        <v>0</v>
      </c>
      <c r="X5384" s="14">
        <f>N5384+S5384</f>
        <v>672</v>
      </c>
      <c r="Y5384" s="14">
        <f>O5384+T5384</f>
        <v>0</v>
      </c>
      <c r="Z5384" s="14">
        <f>P5384+U5384</f>
        <v>0</v>
      </c>
      <c r="AA5384" s="14">
        <f>Q5384+V5384</f>
        <v>0</v>
      </c>
      <c r="AB5384" s="14">
        <f>R5384+W5384</f>
        <v>0</v>
      </c>
      <c r="AC5384" s="15">
        <f>ROUND(X5384+Y5384+Z5384+AA5384+AB5384,1)</f>
        <v>672</v>
      </c>
      <c r="AD5384" s="48" t="s">
        <v>914</v>
      </c>
    </row>
    <row r="5385" spans="1:30">
      <c r="A5385" s="99"/>
      <c r="B5385" s="116" t="s">
        <v>911</v>
      </c>
      <c r="C5385" s="50" t="s">
        <v>239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51">
        <v>0</v>
      </c>
      <c r="J5385" s="51">
        <v>0</v>
      </c>
      <c r="K5385" s="51">
        <v>37.5</v>
      </c>
      <c r="L5385" s="51">
        <v>37.5</v>
      </c>
      <c r="M5385" s="51">
        <v>0</v>
      </c>
      <c r="N5385" s="52" t="s">
        <v>239</v>
      </c>
      <c r="O5385" s="52" t="s">
        <v>239</v>
      </c>
      <c r="P5385" s="52" t="s">
        <v>239</v>
      </c>
      <c r="Q5385" s="52" t="s">
        <v>239</v>
      </c>
      <c r="R5385" s="52" t="s">
        <v>239</v>
      </c>
      <c r="S5385" s="52" t="s">
        <v>239</v>
      </c>
      <c r="T5385" s="52" t="s">
        <v>239</v>
      </c>
      <c r="U5385" s="52" t="s">
        <v>239</v>
      </c>
      <c r="V5385" s="52" t="s">
        <v>239</v>
      </c>
      <c r="W5385" s="52" t="s">
        <v>239</v>
      </c>
      <c r="X5385" s="52" t="s">
        <v>239</v>
      </c>
      <c r="Y5385" s="52" t="s">
        <v>239</v>
      </c>
      <c r="Z5385" s="52" t="s">
        <v>239</v>
      </c>
      <c r="AA5385" s="52" t="s">
        <v>239</v>
      </c>
      <c r="AB5385" s="52" t="s">
        <v>239</v>
      </c>
      <c r="AC5385" s="53">
        <f>(I5385*$AC$5343)+(J5385*$AC$5343)+(L5385*$AC$5343)+(K5385*$AC$5343)+(M5385*$AC$5343)+100</f>
        <v>250</v>
      </c>
      <c r="AD5385" s="117"/>
    </row>
    <row r="5386" spans="1:30">
      <c r="A5386" s="99"/>
      <c r="B5386" s="87" t="s">
        <v>1049</v>
      </c>
      <c r="C5386" s="21" t="s">
        <v>831</v>
      </c>
      <c r="D5386" s="12">
        <v>102</v>
      </c>
      <c r="E5386" s="12">
        <v>0</v>
      </c>
      <c r="F5386" s="12">
        <v>0</v>
      </c>
      <c r="G5386" s="12">
        <v>0</v>
      </c>
      <c r="H5386" s="12">
        <v>0</v>
      </c>
      <c r="I5386" s="13">
        <v>35</v>
      </c>
      <c r="J5386" s="13">
        <v>35</v>
      </c>
      <c r="K5386" s="13">
        <v>37.5</v>
      </c>
      <c r="L5386" s="13">
        <v>37.5</v>
      </c>
      <c r="M5386" s="13">
        <v>0</v>
      </c>
      <c r="N5386" s="14">
        <f>D5386*$D$3</f>
        <v>204</v>
      </c>
      <c r="O5386" s="14">
        <f>E5386*$E$3</f>
        <v>0</v>
      </c>
      <c r="P5386" s="14">
        <f>F5386*$F$3</f>
        <v>0</v>
      </c>
      <c r="Q5386" s="14">
        <f>G5386*$G$3</f>
        <v>0</v>
      </c>
      <c r="R5386" s="14">
        <f>H5386*$H$3</f>
        <v>0</v>
      </c>
      <c r="S5386" s="14">
        <f>(N5386/100)*(I5386*$I$3)+(N5386/100)*(J5386*$J$3)</f>
        <v>428.40000000000003</v>
      </c>
      <c r="T5386" s="14">
        <f>(O5386/100)*(K5386*$K$3)</f>
        <v>0</v>
      </c>
      <c r="U5386" s="14">
        <f>(P5386/100)*(K5386*$K$3)+(P5386/100)*(L5386*$L$3)</f>
        <v>0</v>
      </c>
      <c r="V5386" s="14">
        <f>(Q5386/100)*(L5386*$L$3)</f>
        <v>0</v>
      </c>
      <c r="W5386" s="14">
        <f>(R5386/100)*(K5386*$K$3)+(R5386/100)*(L5386*$L$3)</f>
        <v>0</v>
      </c>
      <c r="X5386" s="14">
        <f>N5386+S5386</f>
        <v>632.40000000000009</v>
      </c>
      <c r="Y5386" s="14">
        <f>O5386+T5386</f>
        <v>0</v>
      </c>
      <c r="Z5386" s="14">
        <f>P5386+U5386</f>
        <v>0</v>
      </c>
      <c r="AA5386" s="14">
        <f>Q5386+V5386</f>
        <v>0</v>
      </c>
      <c r="AB5386" s="14">
        <f>R5386+W5386</f>
        <v>0</v>
      </c>
      <c r="AC5386" s="15">
        <f>ROUND(X5386+Y5386+Z5386+AA5386+AB5386,1)</f>
        <v>632.4</v>
      </c>
      <c r="AD5386" s="48" t="s">
        <v>923</v>
      </c>
    </row>
    <row r="5387" spans="1:30">
      <c r="A5387" s="99"/>
      <c r="B5387" s="116" t="s">
        <v>370</v>
      </c>
      <c r="C5387" s="50" t="s">
        <v>239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51">
        <v>0</v>
      </c>
      <c r="J5387" s="51">
        <v>0</v>
      </c>
      <c r="K5387" s="51">
        <v>50</v>
      </c>
      <c r="L5387" s="51">
        <v>50</v>
      </c>
      <c r="M5387" s="51">
        <v>0</v>
      </c>
      <c r="N5387" s="52" t="s">
        <v>239</v>
      </c>
      <c r="O5387" s="52" t="s">
        <v>239</v>
      </c>
      <c r="P5387" s="52" t="s">
        <v>239</v>
      </c>
      <c r="Q5387" s="52" t="s">
        <v>239</v>
      </c>
      <c r="R5387" s="52" t="s">
        <v>239</v>
      </c>
      <c r="S5387" s="52" t="s">
        <v>239</v>
      </c>
      <c r="T5387" s="52" t="s">
        <v>239</v>
      </c>
      <c r="U5387" s="52" t="s">
        <v>239</v>
      </c>
      <c r="V5387" s="52" t="s">
        <v>239</v>
      </c>
      <c r="W5387" s="52" t="s">
        <v>239</v>
      </c>
      <c r="X5387" s="52" t="s">
        <v>239</v>
      </c>
      <c r="Y5387" s="52" t="s">
        <v>239</v>
      </c>
      <c r="Z5387" s="52" t="s">
        <v>239</v>
      </c>
      <c r="AA5387" s="52" t="s">
        <v>239</v>
      </c>
      <c r="AB5387" s="52" t="s">
        <v>239</v>
      </c>
      <c r="AC5387" s="53">
        <f>(I5387*$AC$5343)+(J5387*$AC$5343)+(L5387*$AC$5343)+(K5387*$AC$5343)+(M5387*$AC$5343)+100</f>
        <v>300</v>
      </c>
      <c r="AD5387" s="117" t="s">
        <v>630</v>
      </c>
    </row>
    <row r="5388" spans="1:30">
      <c r="A5388" s="99"/>
      <c r="B5388" s="87" t="s">
        <v>1059</v>
      </c>
      <c r="C5388" s="21" t="s">
        <v>831</v>
      </c>
      <c r="D5388" s="12">
        <v>80</v>
      </c>
      <c r="E5388" s="12">
        <v>0</v>
      </c>
      <c r="F5388" s="12">
        <v>0</v>
      </c>
      <c r="G5388" s="12">
        <v>0</v>
      </c>
      <c r="H5388" s="12">
        <v>50</v>
      </c>
      <c r="I5388" s="13">
        <v>20</v>
      </c>
      <c r="J5388" s="13">
        <v>30</v>
      </c>
      <c r="K5388" s="13">
        <v>50</v>
      </c>
      <c r="L5388" s="13">
        <v>50</v>
      </c>
      <c r="M5388" s="13">
        <v>0</v>
      </c>
      <c r="N5388" s="14">
        <f>D5388*$D$3</f>
        <v>160</v>
      </c>
      <c r="O5388" s="14">
        <f>E5388*$E$3</f>
        <v>0</v>
      </c>
      <c r="P5388" s="14">
        <f>F5388*$F$3</f>
        <v>0</v>
      </c>
      <c r="Q5388" s="14">
        <f>G5388*$G$3</f>
        <v>0</v>
      </c>
      <c r="R5388" s="14">
        <f>H5388*$H$3</f>
        <v>100</v>
      </c>
      <c r="S5388" s="14">
        <f>(N5388/100)*(I5388*$I$3)+(N5388/100)*(J5388*$J$3)</f>
        <v>240</v>
      </c>
      <c r="T5388" s="14">
        <f>(O5388/100)*(K5388*$K$3)</f>
        <v>0</v>
      </c>
      <c r="U5388" s="14">
        <f>(P5388/100)*(K5388*$K$3)+(P5388/100)*(L5388*$L$3)</f>
        <v>0</v>
      </c>
      <c r="V5388" s="14">
        <f>(Q5388/100)*(L5388*$L$3)</f>
        <v>0</v>
      </c>
      <c r="W5388" s="14">
        <f>(R5388/100)*(K5388*$K$3)+(R5388/100)*(L5388*$L$3)</f>
        <v>300</v>
      </c>
      <c r="X5388" s="14">
        <f>N5388+S5388</f>
        <v>400</v>
      </c>
      <c r="Y5388" s="14">
        <f>O5388+T5388</f>
        <v>0</v>
      </c>
      <c r="Z5388" s="14">
        <f>P5388+U5388</f>
        <v>0</v>
      </c>
      <c r="AA5388" s="14">
        <f>Q5388+V5388</f>
        <v>0</v>
      </c>
      <c r="AB5388" s="14">
        <f>R5388+W5388</f>
        <v>400</v>
      </c>
      <c r="AC5388" s="15">
        <f>ROUND(X5388+Y5388+Z5388+AA5388+AB5388,1)</f>
        <v>800</v>
      </c>
      <c r="AD5388" s="48" t="s">
        <v>926</v>
      </c>
    </row>
    <row r="5389" spans="1:30">
      <c r="A5389" s="99"/>
      <c r="B5389" s="116" t="s">
        <v>910</v>
      </c>
      <c r="C5389" s="50" t="s">
        <v>239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51">
        <v>0</v>
      </c>
      <c r="J5389" s="51">
        <v>0</v>
      </c>
      <c r="K5389" s="51">
        <v>37.5</v>
      </c>
      <c r="L5389" s="51">
        <v>37.5</v>
      </c>
      <c r="M5389" s="51">
        <v>0</v>
      </c>
      <c r="N5389" s="52" t="s">
        <v>239</v>
      </c>
      <c r="O5389" s="52" t="s">
        <v>239</v>
      </c>
      <c r="P5389" s="52" t="s">
        <v>239</v>
      </c>
      <c r="Q5389" s="52" t="s">
        <v>239</v>
      </c>
      <c r="R5389" s="52" t="s">
        <v>239</v>
      </c>
      <c r="S5389" s="52" t="s">
        <v>239</v>
      </c>
      <c r="T5389" s="52" t="s">
        <v>239</v>
      </c>
      <c r="U5389" s="52" t="s">
        <v>239</v>
      </c>
      <c r="V5389" s="52" t="s">
        <v>239</v>
      </c>
      <c r="W5389" s="52" t="s">
        <v>239</v>
      </c>
      <c r="X5389" s="52" t="s">
        <v>239</v>
      </c>
      <c r="Y5389" s="52" t="s">
        <v>239</v>
      </c>
      <c r="Z5389" s="52" t="s">
        <v>239</v>
      </c>
      <c r="AA5389" s="52" t="s">
        <v>239</v>
      </c>
      <c r="AB5389" s="52" t="s">
        <v>239</v>
      </c>
      <c r="AC5389" s="53">
        <f>(I5389*$AC$5343)+(J5389*$AC$5343)+(L5389*$AC$5343)+(K5389*$AC$5343)+(M5389*$AC$5343)+100</f>
        <v>250</v>
      </c>
      <c r="AD5389" s="117"/>
    </row>
    <row r="5390" spans="1:30">
      <c r="A5390" s="99"/>
      <c r="B5390" s="87" t="s">
        <v>1049</v>
      </c>
      <c r="C5390" s="21" t="s">
        <v>831</v>
      </c>
      <c r="D5390" s="12">
        <v>99</v>
      </c>
      <c r="E5390" s="12">
        <v>0</v>
      </c>
      <c r="F5390" s="12">
        <v>0</v>
      </c>
      <c r="G5390" s="12">
        <v>0</v>
      </c>
      <c r="H5390" s="12">
        <v>0</v>
      </c>
      <c r="I5390" s="13">
        <v>20</v>
      </c>
      <c r="J5390" s="13">
        <v>40</v>
      </c>
      <c r="K5390" s="13">
        <v>37.5</v>
      </c>
      <c r="L5390" s="13">
        <v>37.5</v>
      </c>
      <c r="M5390" s="13">
        <v>0</v>
      </c>
      <c r="N5390" s="14">
        <f>D5390*$D$3</f>
        <v>198</v>
      </c>
      <c r="O5390" s="14">
        <f>E5390*$E$3</f>
        <v>0</v>
      </c>
      <c r="P5390" s="14">
        <f>F5390*$F$3</f>
        <v>0</v>
      </c>
      <c r="Q5390" s="14">
        <f>G5390*$G$3</f>
        <v>0</v>
      </c>
      <c r="R5390" s="14">
        <f>H5390*$H$3</f>
        <v>0</v>
      </c>
      <c r="S5390" s="14">
        <f>(N5390/100)*(I5390*$I$3)+(N5390/100)*(J5390*$J$3)</f>
        <v>356.4</v>
      </c>
      <c r="T5390" s="14">
        <f>(O5390/100)*(K5390*$K$3)</f>
        <v>0</v>
      </c>
      <c r="U5390" s="14">
        <f>(P5390/100)*(K5390*$K$3)+(P5390/100)*(L5390*$L$3)</f>
        <v>0</v>
      </c>
      <c r="V5390" s="14">
        <f>(Q5390/100)*(L5390*$L$3)</f>
        <v>0</v>
      </c>
      <c r="W5390" s="14">
        <f>(R5390/100)*(K5390*$K$3)+(R5390/100)*(L5390*$L$3)</f>
        <v>0</v>
      </c>
      <c r="X5390" s="14">
        <f>N5390+S5390</f>
        <v>554.4</v>
      </c>
      <c r="Y5390" s="14">
        <f>O5390+T5390</f>
        <v>0</v>
      </c>
      <c r="Z5390" s="14">
        <f>P5390+U5390</f>
        <v>0</v>
      </c>
      <c r="AA5390" s="14">
        <f>Q5390+V5390</f>
        <v>0</v>
      </c>
      <c r="AB5390" s="14">
        <f>R5390+W5390</f>
        <v>0</v>
      </c>
      <c r="AC5390" s="15">
        <f>ROUND(X5390+Y5390+Z5390+AA5390+AB5390,1)</f>
        <v>554.4</v>
      </c>
      <c r="AD5390" s="48" t="s">
        <v>915</v>
      </c>
    </row>
    <row r="5391" spans="1:30">
      <c r="A5391" s="99"/>
      <c r="B5391" s="116" t="s">
        <v>565</v>
      </c>
      <c r="C5391" s="50" t="s">
        <v>239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51">
        <v>0</v>
      </c>
      <c r="J5391" s="51">
        <v>0</v>
      </c>
      <c r="K5391" s="51">
        <v>45</v>
      </c>
      <c r="L5391" s="51">
        <v>45</v>
      </c>
      <c r="M5391" s="51">
        <v>0</v>
      </c>
      <c r="N5391" s="52" t="s">
        <v>239</v>
      </c>
      <c r="O5391" s="52" t="s">
        <v>239</v>
      </c>
      <c r="P5391" s="52" t="s">
        <v>239</v>
      </c>
      <c r="Q5391" s="52" t="s">
        <v>239</v>
      </c>
      <c r="R5391" s="52" t="s">
        <v>239</v>
      </c>
      <c r="S5391" s="52" t="s">
        <v>239</v>
      </c>
      <c r="T5391" s="52" t="s">
        <v>239</v>
      </c>
      <c r="U5391" s="52" t="s">
        <v>239</v>
      </c>
      <c r="V5391" s="52" t="s">
        <v>239</v>
      </c>
      <c r="W5391" s="52" t="s">
        <v>239</v>
      </c>
      <c r="X5391" s="52" t="s">
        <v>239</v>
      </c>
      <c r="Y5391" s="52" t="s">
        <v>239</v>
      </c>
      <c r="Z5391" s="52" t="s">
        <v>239</v>
      </c>
      <c r="AA5391" s="52" t="s">
        <v>239</v>
      </c>
      <c r="AB5391" s="52" t="s">
        <v>239</v>
      </c>
      <c r="AC5391" s="53">
        <f>(I5391*$AC$5343)+(J5391*$AC$5343)+(L5391*$AC$5343)+(K5391*$AC$5343)+(M5391*$AC$5343)+100</f>
        <v>280</v>
      </c>
      <c r="AD5391" s="117"/>
    </row>
    <row r="5392" spans="1:30">
      <c r="A5392" s="99"/>
      <c r="B5392" s="87" t="s">
        <v>1057</v>
      </c>
      <c r="C5392" s="21" t="s">
        <v>831</v>
      </c>
      <c r="D5392" s="12">
        <v>112</v>
      </c>
      <c r="E5392" s="12">
        <v>0</v>
      </c>
      <c r="F5392" s="12">
        <v>0</v>
      </c>
      <c r="G5392" s="12">
        <v>0</v>
      </c>
      <c r="H5392" s="12">
        <v>0</v>
      </c>
      <c r="I5392" s="13">
        <v>40</v>
      </c>
      <c r="J5392" s="13">
        <v>40</v>
      </c>
      <c r="K5392" s="13">
        <v>45</v>
      </c>
      <c r="L5392" s="13">
        <v>45</v>
      </c>
      <c r="M5392" s="13">
        <v>0</v>
      </c>
      <c r="N5392" s="14">
        <f>D5392*$D$3</f>
        <v>224</v>
      </c>
      <c r="O5392" s="14">
        <f>E5392*$E$3</f>
        <v>0</v>
      </c>
      <c r="P5392" s="14">
        <f>F5392*$F$3</f>
        <v>0</v>
      </c>
      <c r="Q5392" s="14">
        <f>G5392*$G$3</f>
        <v>0</v>
      </c>
      <c r="R5392" s="14">
        <f>H5392*$H$3</f>
        <v>0</v>
      </c>
      <c r="S5392" s="14">
        <f>(N5392/100)*(I5392*$I$3)+(N5392/100)*(J5392*$J$3)</f>
        <v>537.6</v>
      </c>
      <c r="T5392" s="14">
        <f>(O5392/100)*(K5392*$K$3)</f>
        <v>0</v>
      </c>
      <c r="U5392" s="14">
        <f>(P5392/100)*(K5392*$K$3)+(P5392/100)*(L5392*$L$3)</f>
        <v>0</v>
      </c>
      <c r="V5392" s="14">
        <f>(Q5392/100)*(L5392*$L$3)</f>
        <v>0</v>
      </c>
      <c r="W5392" s="14">
        <f>(R5392/100)*(K5392*$K$3)+(R5392/100)*(L5392*$L$3)</f>
        <v>0</v>
      </c>
      <c r="X5392" s="14">
        <f>N5392+S5392</f>
        <v>761.6</v>
      </c>
      <c r="Y5392" s="14">
        <f>O5392+T5392</f>
        <v>0</v>
      </c>
      <c r="Z5392" s="14">
        <f>P5392+U5392</f>
        <v>0</v>
      </c>
      <c r="AA5392" s="14">
        <f>Q5392+V5392</f>
        <v>0</v>
      </c>
      <c r="AB5392" s="14">
        <f>R5392+W5392</f>
        <v>0</v>
      </c>
      <c r="AC5392" s="15">
        <f>ROUND(X5392+Y5392+Z5392+AA5392+AB5392,1)</f>
        <v>761.6</v>
      </c>
      <c r="AD5392" s="48" t="s">
        <v>921</v>
      </c>
    </row>
    <row r="5393" spans="1:30">
      <c r="A5393" s="99"/>
      <c r="B5393" s="116" t="s">
        <v>564</v>
      </c>
      <c r="C5393" s="50" t="s">
        <v>239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51">
        <v>0</v>
      </c>
      <c r="J5393" s="51">
        <v>0</v>
      </c>
      <c r="K5393" s="51">
        <v>50</v>
      </c>
      <c r="L5393" s="51">
        <v>50</v>
      </c>
      <c r="M5393" s="51">
        <v>0</v>
      </c>
      <c r="N5393" s="52" t="s">
        <v>239</v>
      </c>
      <c r="O5393" s="52" t="s">
        <v>239</v>
      </c>
      <c r="P5393" s="52" t="s">
        <v>239</v>
      </c>
      <c r="Q5393" s="52" t="s">
        <v>239</v>
      </c>
      <c r="R5393" s="52" t="s">
        <v>239</v>
      </c>
      <c r="S5393" s="52" t="s">
        <v>239</v>
      </c>
      <c r="T5393" s="52" t="s">
        <v>239</v>
      </c>
      <c r="U5393" s="52" t="s">
        <v>239</v>
      </c>
      <c r="V5393" s="52" t="s">
        <v>239</v>
      </c>
      <c r="W5393" s="52" t="s">
        <v>239</v>
      </c>
      <c r="X5393" s="52" t="s">
        <v>239</v>
      </c>
      <c r="Y5393" s="52" t="s">
        <v>239</v>
      </c>
      <c r="Z5393" s="52" t="s">
        <v>239</v>
      </c>
      <c r="AA5393" s="52" t="s">
        <v>239</v>
      </c>
      <c r="AB5393" s="52" t="s">
        <v>239</v>
      </c>
      <c r="AC5393" s="53">
        <f>(I5393*$AC$5343)+(J5393*$AC$5343)+(L5393*$AC$5343)+(K5393*$AC$5343)+(M5393*$AC$5343)+100</f>
        <v>300</v>
      </c>
      <c r="AD5393" s="117"/>
    </row>
    <row r="5394" spans="1:30">
      <c r="A5394" s="99"/>
      <c r="B5394" s="87" t="s">
        <v>1059</v>
      </c>
      <c r="C5394" s="21" t="s">
        <v>831</v>
      </c>
      <c r="D5394" s="12">
        <v>110</v>
      </c>
      <c r="E5394" s="12">
        <v>0</v>
      </c>
      <c r="F5394" s="12">
        <v>0</v>
      </c>
      <c r="G5394" s="12">
        <v>0</v>
      </c>
      <c r="H5394" s="12">
        <v>0</v>
      </c>
      <c r="I5394" s="13">
        <v>20</v>
      </c>
      <c r="J5394" s="13">
        <v>30</v>
      </c>
      <c r="K5394" s="13">
        <v>50</v>
      </c>
      <c r="L5394" s="13">
        <v>50</v>
      </c>
      <c r="M5394" s="13">
        <v>0</v>
      </c>
      <c r="N5394" s="14">
        <f>D5394*$D$3</f>
        <v>220</v>
      </c>
      <c r="O5394" s="14">
        <f>E5394*$E$3</f>
        <v>0</v>
      </c>
      <c r="P5394" s="14">
        <f>F5394*$F$3</f>
        <v>0</v>
      </c>
      <c r="Q5394" s="14">
        <f>G5394*$G$3</f>
        <v>0</v>
      </c>
      <c r="R5394" s="14">
        <f>H5394*$H$3</f>
        <v>0</v>
      </c>
      <c r="S5394" s="14">
        <f>(N5394/100)*(I5394*$I$3)+(N5394/100)*(J5394*$J$3)</f>
        <v>330</v>
      </c>
      <c r="T5394" s="14">
        <f>(O5394/100)*(K5394*$K$3)</f>
        <v>0</v>
      </c>
      <c r="U5394" s="14">
        <f>(P5394/100)*(K5394*$K$3)+(P5394/100)*(L5394*$L$3)</f>
        <v>0</v>
      </c>
      <c r="V5394" s="14">
        <f>(Q5394/100)*(L5394*$L$3)</f>
        <v>0</v>
      </c>
      <c r="W5394" s="14">
        <f>(R5394/100)*(K5394*$K$3)+(R5394/100)*(L5394*$L$3)</f>
        <v>0</v>
      </c>
      <c r="X5394" s="14">
        <f>N5394+S5394</f>
        <v>550</v>
      </c>
      <c r="Y5394" s="14">
        <f>O5394+T5394</f>
        <v>0</v>
      </c>
      <c r="Z5394" s="14">
        <f>P5394+U5394</f>
        <v>0</v>
      </c>
      <c r="AA5394" s="14">
        <f>Q5394+V5394</f>
        <v>0</v>
      </c>
      <c r="AB5394" s="14">
        <f>R5394+W5394</f>
        <v>0</v>
      </c>
      <c r="AC5394" s="15">
        <f>ROUND(X5394+Y5394+Z5394+AA5394+AB5394,1)</f>
        <v>550</v>
      </c>
      <c r="AD5394" s="48" t="s">
        <v>922</v>
      </c>
    </row>
    <row r="5395" spans="1:30">
      <c r="A5395" s="99"/>
      <c r="B5395" s="116" t="s">
        <v>376</v>
      </c>
      <c r="C5395" s="50" t="s">
        <v>239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51">
        <v>0</v>
      </c>
      <c r="J5395" s="51">
        <v>0</v>
      </c>
      <c r="K5395" s="51">
        <v>42.5</v>
      </c>
      <c r="L5395" s="51">
        <v>42.5</v>
      </c>
      <c r="M5395" s="51">
        <v>0</v>
      </c>
      <c r="N5395" s="52" t="s">
        <v>239</v>
      </c>
      <c r="O5395" s="52" t="s">
        <v>239</v>
      </c>
      <c r="P5395" s="52" t="s">
        <v>239</v>
      </c>
      <c r="Q5395" s="52" t="s">
        <v>239</v>
      </c>
      <c r="R5395" s="52" t="s">
        <v>239</v>
      </c>
      <c r="S5395" s="52" t="s">
        <v>239</v>
      </c>
      <c r="T5395" s="52" t="s">
        <v>239</v>
      </c>
      <c r="U5395" s="52" t="s">
        <v>239</v>
      </c>
      <c r="V5395" s="52" t="s">
        <v>239</v>
      </c>
      <c r="W5395" s="52" t="s">
        <v>239</v>
      </c>
      <c r="X5395" s="52" t="s">
        <v>239</v>
      </c>
      <c r="Y5395" s="52" t="s">
        <v>239</v>
      </c>
      <c r="Z5395" s="52" t="s">
        <v>239</v>
      </c>
      <c r="AA5395" s="52" t="s">
        <v>239</v>
      </c>
      <c r="AB5395" s="52" t="s">
        <v>239</v>
      </c>
      <c r="AC5395" s="53">
        <f>(I5395*$AC$5343)+(J5395*$AC$5343)+(L5395*$AC$5343)+(K5395*$AC$5343)+(M5395*$AC$5343)+100</f>
        <v>270</v>
      </c>
      <c r="AD5395" s="117"/>
    </row>
    <row r="5396" spans="1:30">
      <c r="A5396" s="99"/>
      <c r="B5396" s="87" t="s">
        <v>1056</v>
      </c>
      <c r="C5396" s="21" t="s">
        <v>831</v>
      </c>
      <c r="D5396" s="12">
        <v>0</v>
      </c>
      <c r="E5396" s="12">
        <v>0</v>
      </c>
      <c r="F5396" s="12">
        <v>0</v>
      </c>
      <c r="G5396" s="12">
        <v>0</v>
      </c>
      <c r="H5396" s="12">
        <v>100</v>
      </c>
      <c r="I5396" s="13">
        <v>0</v>
      </c>
      <c r="J5396" s="13">
        <v>0</v>
      </c>
      <c r="K5396" s="13">
        <v>42.5</v>
      </c>
      <c r="L5396" s="13">
        <v>42.5</v>
      </c>
      <c r="M5396" s="13">
        <v>0</v>
      </c>
      <c r="N5396" s="14">
        <f>D5396*$D$3</f>
        <v>0</v>
      </c>
      <c r="O5396" s="14">
        <f>E5396*$E$3</f>
        <v>0</v>
      </c>
      <c r="P5396" s="14">
        <f>F5396*$F$3</f>
        <v>0</v>
      </c>
      <c r="Q5396" s="14">
        <f>G5396*$G$3</f>
        <v>0</v>
      </c>
      <c r="R5396" s="14">
        <f>H5396*$H$3</f>
        <v>200</v>
      </c>
      <c r="S5396" s="14">
        <f>(N5396/100)*(I5396*$I$3)+(N5396/100)*(J5396*$J$3)</f>
        <v>0</v>
      </c>
      <c r="T5396" s="14">
        <f>(O5396/100)*(K5396*$K$3)</f>
        <v>0</v>
      </c>
      <c r="U5396" s="14">
        <f>(P5396/100)*(K5396*$K$3)+(P5396/100)*(L5396*$L$3)</f>
        <v>0</v>
      </c>
      <c r="V5396" s="14">
        <f>(Q5396/100)*(L5396*$L$3)</f>
        <v>0</v>
      </c>
      <c r="W5396" s="14">
        <f>(R5396/100)*(K5396*$K$3)+(R5396/100)*(L5396*$L$3)</f>
        <v>510</v>
      </c>
      <c r="X5396" s="14">
        <f>N5396+S5396</f>
        <v>0</v>
      </c>
      <c r="Y5396" s="14">
        <f>O5396+T5396</f>
        <v>0</v>
      </c>
      <c r="Z5396" s="14">
        <f>P5396+U5396</f>
        <v>0</v>
      </c>
      <c r="AA5396" s="14">
        <f>Q5396+V5396</f>
        <v>0</v>
      </c>
      <c r="AB5396" s="14">
        <f>R5396+W5396</f>
        <v>710</v>
      </c>
      <c r="AC5396" s="15">
        <f>ROUND(X5396+Y5396+Z5396+AA5396+AB5396,1)</f>
        <v>710</v>
      </c>
      <c r="AD5396" s="48" t="s">
        <v>927</v>
      </c>
    </row>
    <row r="5397" spans="1:30">
      <c r="A5397" s="99" t="s">
        <v>1048</v>
      </c>
      <c r="B5397" s="116" t="s">
        <v>32</v>
      </c>
      <c r="C5397" s="50" t="s">
        <v>453</v>
      </c>
      <c r="D5397" s="11">
        <v>90</v>
      </c>
      <c r="E5397" s="11">
        <v>0</v>
      </c>
      <c r="F5397" s="11">
        <v>0</v>
      </c>
      <c r="G5397" s="11">
        <v>0</v>
      </c>
      <c r="H5397" s="11">
        <v>50</v>
      </c>
      <c r="I5397" s="51">
        <v>0</v>
      </c>
      <c r="J5397" s="51">
        <v>0</v>
      </c>
      <c r="K5397" s="51">
        <v>40</v>
      </c>
      <c r="L5397" s="51">
        <v>40</v>
      </c>
      <c r="M5397" s="51">
        <v>0</v>
      </c>
      <c r="N5397" s="52" t="s">
        <v>239</v>
      </c>
      <c r="O5397" s="52" t="s">
        <v>239</v>
      </c>
      <c r="P5397" s="52" t="s">
        <v>239</v>
      </c>
      <c r="Q5397" s="52" t="s">
        <v>239</v>
      </c>
      <c r="R5397" s="52" t="s">
        <v>239</v>
      </c>
      <c r="S5397" s="52" t="s">
        <v>239</v>
      </c>
      <c r="T5397" s="52" t="s">
        <v>239</v>
      </c>
      <c r="U5397" s="52" t="s">
        <v>239</v>
      </c>
      <c r="V5397" s="52" t="s">
        <v>239</v>
      </c>
      <c r="W5397" s="52" t="s">
        <v>239</v>
      </c>
      <c r="X5397" s="52" t="s">
        <v>239</v>
      </c>
      <c r="Y5397" s="52" t="s">
        <v>239</v>
      </c>
      <c r="Z5397" s="52" t="s">
        <v>239</v>
      </c>
      <c r="AA5397" s="52" t="s">
        <v>239</v>
      </c>
      <c r="AB5397" s="52" t="s">
        <v>239</v>
      </c>
      <c r="AC5397" s="53">
        <f>(I5397*$AC$5343)+(J5397*$AC$5343)+(L5397*$AC$5343)+(K5397*$AC$5343)+(M5397*$AC$5343)+100</f>
        <v>260</v>
      </c>
      <c r="AD5397" s="117"/>
    </row>
    <row r="5398" spans="1:30">
      <c r="A5398" s="99"/>
      <c r="B5398" s="87" t="s">
        <v>1057</v>
      </c>
      <c r="C5398" s="21" t="s">
        <v>831</v>
      </c>
      <c r="D5398" s="12">
        <v>90</v>
      </c>
      <c r="E5398" s="12">
        <v>0</v>
      </c>
      <c r="F5398" s="12">
        <v>0</v>
      </c>
      <c r="G5398" s="12">
        <v>0</v>
      </c>
      <c r="H5398" s="12">
        <v>50</v>
      </c>
      <c r="I5398" s="13">
        <v>10</v>
      </c>
      <c r="J5398" s="13">
        <v>40</v>
      </c>
      <c r="K5398" s="13">
        <v>40</v>
      </c>
      <c r="L5398" s="13">
        <v>40</v>
      </c>
      <c r="M5398" s="13">
        <v>0</v>
      </c>
      <c r="N5398" s="14">
        <f>D5398*$D$3</f>
        <v>180</v>
      </c>
      <c r="O5398" s="14">
        <f>E5398*$E$3</f>
        <v>0</v>
      </c>
      <c r="P5398" s="14">
        <f>F5398*$F$3</f>
        <v>0</v>
      </c>
      <c r="Q5398" s="14">
        <f>G5398*$G$3</f>
        <v>0</v>
      </c>
      <c r="R5398" s="14">
        <f>H5398*$H$3</f>
        <v>100</v>
      </c>
      <c r="S5398" s="14">
        <f>(N5398/100)*(I5398*$I$3)+(N5398/100)*(J5398*$J$3)</f>
        <v>270</v>
      </c>
      <c r="T5398" s="14">
        <f>(O5398/100)*(K5398*$K$3)</f>
        <v>0</v>
      </c>
      <c r="U5398" s="14">
        <f>(P5398/100)*(K5398*$K$3)+(P5398/100)*(L5398*$L$3)</f>
        <v>0</v>
      </c>
      <c r="V5398" s="14">
        <f>(Q5398/100)*(L5398*$L$3)</f>
        <v>0</v>
      </c>
      <c r="W5398" s="14">
        <f>(R5398/100)*(K5398*$K$3)+(R5398/100)*(L5398*$L$3)</f>
        <v>240</v>
      </c>
      <c r="X5398" s="14">
        <f>N5398+S5398</f>
        <v>450</v>
      </c>
      <c r="Y5398" s="14">
        <f>O5398+T5398</f>
        <v>0</v>
      </c>
      <c r="Z5398" s="14">
        <f>P5398+U5398</f>
        <v>0</v>
      </c>
      <c r="AA5398" s="14">
        <f>Q5398+V5398</f>
        <v>0</v>
      </c>
      <c r="AB5398" s="14">
        <f>R5398+W5398</f>
        <v>340</v>
      </c>
      <c r="AC5398" s="15">
        <f>ROUND(X5398+Y5398+Z5398+AA5398+AB5398,1)</f>
        <v>790</v>
      </c>
      <c r="AD5398" s="48" t="s">
        <v>904</v>
      </c>
    </row>
    <row r="5399" spans="1:30">
      <c r="A5399" s="99" t="s">
        <v>1048</v>
      </c>
      <c r="B5399" s="116" t="s">
        <v>884</v>
      </c>
      <c r="C5399" s="50" t="s">
        <v>453</v>
      </c>
      <c r="D5399" s="11">
        <v>100</v>
      </c>
      <c r="E5399" s="11">
        <v>0</v>
      </c>
      <c r="F5399" s="11">
        <v>0</v>
      </c>
      <c r="G5399" s="11">
        <v>0</v>
      </c>
      <c r="H5399" s="11">
        <v>50</v>
      </c>
      <c r="I5399" s="51">
        <v>0</v>
      </c>
      <c r="J5399" s="51">
        <v>0</v>
      </c>
      <c r="K5399" s="51">
        <v>37.5</v>
      </c>
      <c r="L5399" s="51">
        <v>37.5</v>
      </c>
      <c r="M5399" s="51">
        <v>0</v>
      </c>
      <c r="N5399" s="52" t="s">
        <v>239</v>
      </c>
      <c r="O5399" s="52" t="s">
        <v>239</v>
      </c>
      <c r="P5399" s="52" t="s">
        <v>239</v>
      </c>
      <c r="Q5399" s="52" t="s">
        <v>239</v>
      </c>
      <c r="R5399" s="52" t="s">
        <v>239</v>
      </c>
      <c r="S5399" s="52" t="s">
        <v>239</v>
      </c>
      <c r="T5399" s="52" t="s">
        <v>239</v>
      </c>
      <c r="U5399" s="52" t="s">
        <v>239</v>
      </c>
      <c r="V5399" s="52" t="s">
        <v>239</v>
      </c>
      <c r="W5399" s="52" t="s">
        <v>239</v>
      </c>
      <c r="X5399" s="52" t="s">
        <v>239</v>
      </c>
      <c r="Y5399" s="52" t="s">
        <v>239</v>
      </c>
      <c r="Z5399" s="52" t="s">
        <v>239</v>
      </c>
      <c r="AA5399" s="52" t="s">
        <v>239</v>
      </c>
      <c r="AB5399" s="52" t="s">
        <v>239</v>
      </c>
      <c r="AC5399" s="53">
        <f>(I5399*$AC$5343)+(J5399*$AC$5343)+(L5399*$AC$5343)+(K5399*$AC$5343)+(M5399*$AC$5343)+100</f>
        <v>250</v>
      </c>
      <c r="AD5399" s="117"/>
    </row>
    <row r="5400" spans="1:30">
      <c r="A5400" s="99"/>
      <c r="B5400" s="87" t="s">
        <v>1057</v>
      </c>
      <c r="C5400" s="21" t="s">
        <v>831</v>
      </c>
      <c r="D5400" s="12">
        <v>100</v>
      </c>
      <c r="E5400" s="12">
        <v>0</v>
      </c>
      <c r="F5400" s="12">
        <v>0</v>
      </c>
      <c r="G5400" s="12">
        <v>0</v>
      </c>
      <c r="H5400" s="12">
        <v>50</v>
      </c>
      <c r="I5400" s="13">
        <v>30</v>
      </c>
      <c r="J5400" s="13">
        <v>30</v>
      </c>
      <c r="K5400" s="13">
        <v>37.5</v>
      </c>
      <c r="L5400" s="13">
        <v>37.5</v>
      </c>
      <c r="M5400" s="13">
        <v>0</v>
      </c>
      <c r="N5400" s="14">
        <f>D5400*$D$3</f>
        <v>200</v>
      </c>
      <c r="O5400" s="14">
        <f>E5400*$E$3</f>
        <v>0</v>
      </c>
      <c r="P5400" s="14">
        <f>F5400*$F$3</f>
        <v>0</v>
      </c>
      <c r="Q5400" s="14">
        <f>G5400*$G$3</f>
        <v>0</v>
      </c>
      <c r="R5400" s="14">
        <f>H5400*$H$3</f>
        <v>100</v>
      </c>
      <c r="S5400" s="14">
        <f>(N5400/100)*(I5400*$I$3)+(N5400/100)*(J5400*$J$3)</f>
        <v>360</v>
      </c>
      <c r="T5400" s="14">
        <f>(O5400/100)*(K5400*$K$3)</f>
        <v>0</v>
      </c>
      <c r="U5400" s="14">
        <f>(P5400/100)*(K5400*$K$3)+(P5400/100)*(L5400*$L$3)</f>
        <v>0</v>
      </c>
      <c r="V5400" s="14">
        <f>(Q5400/100)*(L5400*$L$3)</f>
        <v>0</v>
      </c>
      <c r="W5400" s="14">
        <f>(R5400/100)*(K5400*$K$3)+(R5400/100)*(L5400*$L$3)</f>
        <v>225</v>
      </c>
      <c r="X5400" s="14">
        <f>N5400+S5400</f>
        <v>560</v>
      </c>
      <c r="Y5400" s="14">
        <f>O5400+T5400</f>
        <v>0</v>
      </c>
      <c r="Z5400" s="14">
        <f>P5400+U5400</f>
        <v>0</v>
      </c>
      <c r="AA5400" s="14">
        <f>Q5400+V5400</f>
        <v>0</v>
      </c>
      <c r="AB5400" s="14">
        <f>R5400+W5400</f>
        <v>325</v>
      </c>
      <c r="AC5400" s="15">
        <f>ROUND(X5400+Y5400+Z5400+AA5400+AB5400,1)</f>
        <v>885</v>
      </c>
      <c r="AD5400" s="48" t="s">
        <v>901</v>
      </c>
    </row>
    <row r="5401" spans="1:30">
      <c r="A5401" s="99" t="s">
        <v>1048</v>
      </c>
      <c r="B5401" s="116" t="s">
        <v>332</v>
      </c>
      <c r="C5401" s="50" t="s">
        <v>453</v>
      </c>
      <c r="D5401" s="11">
        <v>85</v>
      </c>
      <c r="E5401" s="11">
        <v>0</v>
      </c>
      <c r="F5401" s="11">
        <v>0</v>
      </c>
      <c r="G5401" s="11">
        <v>0</v>
      </c>
      <c r="H5401" s="11">
        <v>55</v>
      </c>
      <c r="I5401" s="51">
        <v>0</v>
      </c>
      <c r="J5401" s="51">
        <v>0</v>
      </c>
      <c r="K5401" s="51">
        <v>37.5</v>
      </c>
      <c r="L5401" s="51">
        <v>37.5</v>
      </c>
      <c r="M5401" s="51">
        <v>0</v>
      </c>
      <c r="N5401" s="52" t="s">
        <v>239</v>
      </c>
      <c r="O5401" s="52" t="s">
        <v>239</v>
      </c>
      <c r="P5401" s="52" t="s">
        <v>239</v>
      </c>
      <c r="Q5401" s="52" t="s">
        <v>239</v>
      </c>
      <c r="R5401" s="52" t="s">
        <v>239</v>
      </c>
      <c r="S5401" s="52" t="s">
        <v>239</v>
      </c>
      <c r="T5401" s="52" t="s">
        <v>239</v>
      </c>
      <c r="U5401" s="52" t="s">
        <v>239</v>
      </c>
      <c r="V5401" s="52" t="s">
        <v>239</v>
      </c>
      <c r="W5401" s="52" t="s">
        <v>239</v>
      </c>
      <c r="X5401" s="52" t="s">
        <v>239</v>
      </c>
      <c r="Y5401" s="52" t="s">
        <v>239</v>
      </c>
      <c r="Z5401" s="52" t="s">
        <v>239</v>
      </c>
      <c r="AA5401" s="52" t="s">
        <v>239</v>
      </c>
      <c r="AB5401" s="52" t="s">
        <v>239</v>
      </c>
      <c r="AC5401" s="53">
        <f>(I5401*$AC$5343)+(J5401*$AC$5343)+(L5401*$AC$5343)+(K5401*$AC$5343)+(M5401*$AC$5343)+100</f>
        <v>250</v>
      </c>
      <c r="AD5401" s="117" t="s">
        <v>908</v>
      </c>
    </row>
    <row r="5402" spans="1:30">
      <c r="A5402" s="99"/>
      <c r="B5402" s="87" t="s">
        <v>1056</v>
      </c>
      <c r="C5402" s="21" t="s">
        <v>831</v>
      </c>
      <c r="D5402" s="12">
        <v>85</v>
      </c>
      <c r="E5402" s="12">
        <v>0</v>
      </c>
      <c r="F5402" s="12">
        <v>0</v>
      </c>
      <c r="G5402" s="12">
        <v>0</v>
      </c>
      <c r="H5402" s="12">
        <v>55</v>
      </c>
      <c r="I5402" s="13">
        <v>50</v>
      </c>
      <c r="J5402" s="13">
        <v>20</v>
      </c>
      <c r="K5402" s="13">
        <v>37.5</v>
      </c>
      <c r="L5402" s="13">
        <v>37.5</v>
      </c>
      <c r="M5402" s="13">
        <v>0</v>
      </c>
      <c r="N5402" s="14">
        <f>D5402*$D$3</f>
        <v>170</v>
      </c>
      <c r="O5402" s="14">
        <f>E5402*$E$3</f>
        <v>0</v>
      </c>
      <c r="P5402" s="14">
        <f>F5402*$F$3</f>
        <v>0</v>
      </c>
      <c r="Q5402" s="14">
        <f>G5402*$G$3</f>
        <v>0</v>
      </c>
      <c r="R5402" s="14">
        <f>H5402*$H$3</f>
        <v>110</v>
      </c>
      <c r="S5402" s="14">
        <f>(N5402/100)*(I5402*$I$3)+(N5402/100)*(J5402*$J$3)</f>
        <v>357</v>
      </c>
      <c r="T5402" s="14">
        <f>(O5402/100)*(K5402*$K$3)</f>
        <v>0</v>
      </c>
      <c r="U5402" s="14">
        <f>(P5402/100)*(K5402*$K$3)+(P5402/100)*(L5402*$L$3)</f>
        <v>0</v>
      </c>
      <c r="V5402" s="14">
        <f>(Q5402/100)*(L5402*$L$3)</f>
        <v>0</v>
      </c>
      <c r="W5402" s="14">
        <f>(R5402/100)*(K5402*$K$3)+(R5402/100)*(L5402*$L$3)</f>
        <v>247.50000000000003</v>
      </c>
      <c r="X5402" s="14">
        <f>N5402+S5402</f>
        <v>527</v>
      </c>
      <c r="Y5402" s="14">
        <f>O5402+T5402</f>
        <v>0</v>
      </c>
      <c r="Z5402" s="14">
        <f>P5402+U5402</f>
        <v>0</v>
      </c>
      <c r="AA5402" s="14">
        <f>Q5402+V5402</f>
        <v>0</v>
      </c>
      <c r="AB5402" s="14">
        <f>R5402+W5402</f>
        <v>357.5</v>
      </c>
      <c r="AC5402" s="15">
        <f>ROUND(X5402+Y5402+Z5402+AA5402+AB5402,1)</f>
        <v>884.5</v>
      </c>
      <c r="AD5402" s="48" t="s">
        <v>909</v>
      </c>
    </row>
    <row r="5403" spans="1:30">
      <c r="A5403" s="107"/>
      <c r="B5403" s="152" t="s">
        <v>1047</v>
      </c>
      <c r="C5403" s="152"/>
      <c r="D5403" s="152"/>
      <c r="E5403" s="152"/>
      <c r="F5403" s="152"/>
      <c r="G5403" s="152"/>
      <c r="H5403" s="152"/>
      <c r="I5403" s="152"/>
      <c r="J5403" s="152"/>
      <c r="K5403" s="152"/>
      <c r="L5403" s="152"/>
      <c r="M5403" s="152"/>
      <c r="N5403" s="152"/>
      <c r="O5403" s="152"/>
      <c r="P5403" s="152"/>
      <c r="Q5403" s="152"/>
      <c r="R5403" s="152"/>
      <c r="S5403" s="152"/>
      <c r="T5403" s="152"/>
      <c r="U5403" s="152"/>
      <c r="V5403" s="152"/>
      <c r="W5403" s="152"/>
      <c r="X5403" s="152"/>
      <c r="Y5403" s="152"/>
      <c r="Z5403" s="152"/>
      <c r="AA5403" s="152"/>
      <c r="AB5403" s="152"/>
      <c r="AC5403" s="18"/>
      <c r="AD5403" s="18"/>
    </row>
    <row r="5404" spans="1:30">
      <c r="A5404" s="99"/>
      <c r="B5404" s="116" t="s">
        <v>374</v>
      </c>
      <c r="C5404" s="50" t="s">
        <v>239</v>
      </c>
      <c r="D5404" s="11">
        <v>0</v>
      </c>
      <c r="E5404" s="11">
        <v>0</v>
      </c>
      <c r="F5404" s="11">
        <v>0</v>
      </c>
      <c r="G5404" s="11">
        <v>0</v>
      </c>
      <c r="H5404" s="11">
        <v>0</v>
      </c>
      <c r="I5404" s="51">
        <v>0</v>
      </c>
      <c r="J5404" s="51">
        <v>0</v>
      </c>
      <c r="K5404" s="51">
        <v>25</v>
      </c>
      <c r="L5404" s="51">
        <v>25</v>
      </c>
      <c r="M5404" s="51">
        <v>0</v>
      </c>
      <c r="N5404" s="52" t="s">
        <v>239</v>
      </c>
      <c r="O5404" s="52" t="s">
        <v>239</v>
      </c>
      <c r="P5404" s="52" t="s">
        <v>239</v>
      </c>
      <c r="Q5404" s="52" t="s">
        <v>239</v>
      </c>
      <c r="R5404" s="52" t="s">
        <v>239</v>
      </c>
      <c r="S5404" s="52" t="s">
        <v>239</v>
      </c>
      <c r="T5404" s="52" t="s">
        <v>239</v>
      </c>
      <c r="U5404" s="52" t="s">
        <v>239</v>
      </c>
      <c r="V5404" s="52" t="s">
        <v>239</v>
      </c>
      <c r="W5404" s="52" t="s">
        <v>239</v>
      </c>
      <c r="X5404" s="52" t="s">
        <v>239</v>
      </c>
      <c r="Y5404" s="52" t="s">
        <v>239</v>
      </c>
      <c r="Z5404" s="52" t="s">
        <v>239</v>
      </c>
      <c r="AA5404" s="52" t="s">
        <v>239</v>
      </c>
      <c r="AB5404" s="52" t="s">
        <v>239</v>
      </c>
      <c r="AC5404" s="53">
        <f>(I5404*$AC$5343)+(J5404*$AC$5343)+(L5404*$AC$5343)+(K5404*$AC$5343)+(M5404*$AC$5343)+100</f>
        <v>200</v>
      </c>
      <c r="AD5404" s="117"/>
    </row>
    <row r="5405" spans="1:30">
      <c r="A5405" s="99"/>
      <c r="B5405" s="87"/>
      <c r="C5405" s="21" t="s">
        <v>831</v>
      </c>
      <c r="D5405" s="12">
        <v>0</v>
      </c>
      <c r="E5405" s="12">
        <v>0</v>
      </c>
      <c r="F5405" s="12">
        <v>100</v>
      </c>
      <c r="G5405" s="12">
        <v>0</v>
      </c>
      <c r="H5405" s="12">
        <v>0</v>
      </c>
      <c r="I5405" s="13">
        <v>0</v>
      </c>
      <c r="J5405" s="13">
        <v>0</v>
      </c>
      <c r="K5405" s="13">
        <v>25</v>
      </c>
      <c r="L5405" s="13">
        <v>25</v>
      </c>
      <c r="M5405" s="13">
        <v>0</v>
      </c>
      <c r="N5405" s="14">
        <f>D5405*$D$3</f>
        <v>0</v>
      </c>
      <c r="O5405" s="14">
        <f>E5405*$E$3</f>
        <v>0</v>
      </c>
      <c r="P5405" s="14">
        <f>F5405*$F$3</f>
        <v>200</v>
      </c>
      <c r="Q5405" s="14">
        <f>G5405*$G$3</f>
        <v>0</v>
      </c>
      <c r="R5405" s="14">
        <f>H5405*$H$3</f>
        <v>0</v>
      </c>
      <c r="S5405" s="14">
        <f>(N5405/100)*(I5405*$I$3)+(N5405/100)*(J5405*$J$3)</f>
        <v>0</v>
      </c>
      <c r="T5405" s="14">
        <f>(O5405/100)*(K5405*$K$3)</f>
        <v>0</v>
      </c>
      <c r="U5405" s="14">
        <f>(P5405/100)*(K5405*$K$3)+(P5405/100)*(L5405*$L$3)</f>
        <v>300</v>
      </c>
      <c r="V5405" s="14">
        <f>(Q5405/100)*(L5405*$L$3)</f>
        <v>0</v>
      </c>
      <c r="W5405" s="14">
        <f>(R5405/100)*(K5405*$K$3)+(R5405/100)*(L5405*$L$3)</f>
        <v>0</v>
      </c>
      <c r="X5405" s="14">
        <f>N5405+S5405</f>
        <v>0</v>
      </c>
      <c r="Y5405" s="14">
        <f>O5405+T5405</f>
        <v>0</v>
      </c>
      <c r="Z5405" s="14">
        <f>P5405+U5405</f>
        <v>500</v>
      </c>
      <c r="AA5405" s="14">
        <f>Q5405+V5405</f>
        <v>0</v>
      </c>
      <c r="AB5405" s="14">
        <f>R5405+W5405</f>
        <v>0</v>
      </c>
      <c r="AC5405" s="15">
        <f>ROUND(X5405+Y5405+Z5405+AA5405+AB5405,1)</f>
        <v>500</v>
      </c>
      <c r="AD5405" s="48" t="s">
        <v>918</v>
      </c>
    </row>
    <row r="5406" spans="1:30">
      <c r="A5406" s="99"/>
      <c r="B5406" s="116" t="s">
        <v>375</v>
      </c>
      <c r="C5406" s="50" t="s">
        <v>239</v>
      </c>
      <c r="D5406" s="11">
        <v>0</v>
      </c>
      <c r="E5406" s="11">
        <v>0</v>
      </c>
      <c r="F5406" s="11">
        <v>0</v>
      </c>
      <c r="G5406" s="11">
        <v>0</v>
      </c>
      <c r="H5406" s="11">
        <v>0</v>
      </c>
      <c r="I5406" s="51">
        <v>0</v>
      </c>
      <c r="J5406" s="51">
        <v>0</v>
      </c>
      <c r="K5406" s="51">
        <v>25</v>
      </c>
      <c r="L5406" s="51">
        <v>25</v>
      </c>
      <c r="M5406" s="51">
        <v>0</v>
      </c>
      <c r="N5406" s="52" t="s">
        <v>239</v>
      </c>
      <c r="O5406" s="52" t="s">
        <v>239</v>
      </c>
      <c r="P5406" s="52" t="s">
        <v>239</v>
      </c>
      <c r="Q5406" s="52" t="s">
        <v>239</v>
      </c>
      <c r="R5406" s="52" t="s">
        <v>239</v>
      </c>
      <c r="S5406" s="52" t="s">
        <v>239</v>
      </c>
      <c r="T5406" s="52" t="s">
        <v>239</v>
      </c>
      <c r="U5406" s="52" t="s">
        <v>239</v>
      </c>
      <c r="V5406" s="52" t="s">
        <v>239</v>
      </c>
      <c r="W5406" s="52" t="s">
        <v>239</v>
      </c>
      <c r="X5406" s="52" t="s">
        <v>239</v>
      </c>
      <c r="Y5406" s="52" t="s">
        <v>239</v>
      </c>
      <c r="Z5406" s="52" t="s">
        <v>239</v>
      </c>
      <c r="AA5406" s="52" t="s">
        <v>239</v>
      </c>
      <c r="AB5406" s="52" t="s">
        <v>239</v>
      </c>
      <c r="AC5406" s="53">
        <f>(I5406*$AC$5343)+(J5406*$AC$5343)+(L5406*$AC$5343)+(K5406*$AC$5343)+(M5406*$AC$5343)+100</f>
        <v>200</v>
      </c>
      <c r="AD5406" s="117"/>
    </row>
    <row r="5407" spans="1:30">
      <c r="A5407" s="99"/>
      <c r="B5407" s="87"/>
      <c r="C5407" s="21" t="s">
        <v>831</v>
      </c>
      <c r="D5407" s="12">
        <v>0</v>
      </c>
      <c r="E5407" s="12">
        <v>0</v>
      </c>
      <c r="F5407" s="12">
        <v>125</v>
      </c>
      <c r="G5407" s="12">
        <v>0</v>
      </c>
      <c r="H5407" s="12">
        <v>0</v>
      </c>
      <c r="I5407" s="13">
        <v>0</v>
      </c>
      <c r="J5407" s="13">
        <v>0</v>
      </c>
      <c r="K5407" s="13">
        <v>25</v>
      </c>
      <c r="L5407" s="13">
        <v>25</v>
      </c>
      <c r="M5407" s="13">
        <v>0</v>
      </c>
      <c r="N5407" s="14">
        <f>D5407*$D$3</f>
        <v>0</v>
      </c>
      <c r="O5407" s="14">
        <f>E5407*$E$3</f>
        <v>0</v>
      </c>
      <c r="P5407" s="14">
        <f>F5407*$F$3</f>
        <v>250</v>
      </c>
      <c r="Q5407" s="14">
        <f>G5407*$G$3</f>
        <v>0</v>
      </c>
      <c r="R5407" s="14">
        <f>H5407*$H$3</f>
        <v>0</v>
      </c>
      <c r="S5407" s="14">
        <f>(N5407/100)*(I5407*$I$3)+(N5407/100)*(J5407*$J$3)</f>
        <v>0</v>
      </c>
      <c r="T5407" s="14">
        <f>(O5407/100)*(K5407*$K$3)</f>
        <v>0</v>
      </c>
      <c r="U5407" s="14">
        <f>(P5407/100)*(K5407*$K$3)+(P5407/100)*(L5407*$L$3)</f>
        <v>375</v>
      </c>
      <c r="V5407" s="14">
        <f>(Q5407/100)*(L5407*$L$3)</f>
        <v>0</v>
      </c>
      <c r="W5407" s="14">
        <f>(R5407/100)*(K5407*$K$3)+(R5407/100)*(L5407*$L$3)</f>
        <v>0</v>
      </c>
      <c r="X5407" s="14">
        <f>N5407+S5407</f>
        <v>0</v>
      </c>
      <c r="Y5407" s="14">
        <f>O5407+T5407</f>
        <v>0</v>
      </c>
      <c r="Z5407" s="14">
        <f>P5407+U5407</f>
        <v>625</v>
      </c>
      <c r="AA5407" s="14">
        <f>Q5407+V5407</f>
        <v>0</v>
      </c>
      <c r="AB5407" s="14">
        <f>R5407+W5407</f>
        <v>0</v>
      </c>
      <c r="AC5407" s="15">
        <f>ROUND(X5407+Y5407+Z5407+AA5407+AB5407,1)</f>
        <v>625</v>
      </c>
      <c r="AD5407" s="48" t="s">
        <v>928</v>
      </c>
    </row>
    <row r="5408" spans="1:30">
      <c r="A5408" s="99" t="s">
        <v>1048</v>
      </c>
      <c r="B5408" s="116" t="s">
        <v>80</v>
      </c>
      <c r="C5408" s="50" t="s">
        <v>453</v>
      </c>
      <c r="D5408" s="11">
        <v>0</v>
      </c>
      <c r="E5408" s="11">
        <v>0</v>
      </c>
      <c r="F5408" s="11">
        <v>150</v>
      </c>
      <c r="G5408" s="11">
        <v>0</v>
      </c>
      <c r="H5408" s="11">
        <v>0</v>
      </c>
      <c r="I5408" s="51">
        <v>0</v>
      </c>
      <c r="J5408" s="51">
        <v>0</v>
      </c>
      <c r="K5408" s="51">
        <v>25</v>
      </c>
      <c r="L5408" s="51">
        <v>25</v>
      </c>
      <c r="M5408" s="51">
        <v>0</v>
      </c>
      <c r="N5408" s="52" t="s">
        <v>239</v>
      </c>
      <c r="O5408" s="52" t="s">
        <v>239</v>
      </c>
      <c r="P5408" s="52" t="s">
        <v>239</v>
      </c>
      <c r="Q5408" s="52" t="s">
        <v>239</v>
      </c>
      <c r="R5408" s="52" t="s">
        <v>239</v>
      </c>
      <c r="S5408" s="52" t="s">
        <v>239</v>
      </c>
      <c r="T5408" s="52" t="s">
        <v>239</v>
      </c>
      <c r="U5408" s="52" t="s">
        <v>239</v>
      </c>
      <c r="V5408" s="52" t="s">
        <v>239</v>
      </c>
      <c r="W5408" s="52" t="s">
        <v>239</v>
      </c>
      <c r="X5408" s="52" t="s">
        <v>239</v>
      </c>
      <c r="Y5408" s="52" t="s">
        <v>239</v>
      </c>
      <c r="Z5408" s="52" t="s">
        <v>239</v>
      </c>
      <c r="AA5408" s="52" t="s">
        <v>239</v>
      </c>
      <c r="AB5408" s="52" t="s">
        <v>239</v>
      </c>
      <c r="AC5408" s="53">
        <f>(I5408*$AC$5343)+(J5408*$AC$5343)+(L5408*$AC$5343)+(K5408*$AC$5343)+(M5408*$AC$5343)+100</f>
        <v>200</v>
      </c>
      <c r="AD5408" s="117"/>
    </row>
    <row r="5409" spans="1:30">
      <c r="A5409" s="99"/>
      <c r="B5409" s="87"/>
      <c r="C5409" s="21" t="s">
        <v>831</v>
      </c>
      <c r="D5409" s="12">
        <v>0</v>
      </c>
      <c r="E5409" s="12">
        <v>0</v>
      </c>
      <c r="F5409" s="12">
        <v>150</v>
      </c>
      <c r="G5409" s="12">
        <v>0</v>
      </c>
      <c r="H5409" s="12">
        <v>0</v>
      </c>
      <c r="I5409" s="13">
        <v>0</v>
      </c>
      <c r="J5409" s="13">
        <v>0</v>
      </c>
      <c r="K5409" s="13">
        <v>25</v>
      </c>
      <c r="L5409" s="13">
        <v>25</v>
      </c>
      <c r="M5409" s="13">
        <v>0</v>
      </c>
      <c r="N5409" s="14">
        <f>D5409*$D$3</f>
        <v>0</v>
      </c>
      <c r="O5409" s="14">
        <f>E5409*$E$3</f>
        <v>0</v>
      </c>
      <c r="P5409" s="14">
        <f>F5409*$F$3</f>
        <v>300</v>
      </c>
      <c r="Q5409" s="14">
        <f>G5409*$G$3</f>
        <v>0</v>
      </c>
      <c r="R5409" s="14">
        <f>H5409*$H$3</f>
        <v>0</v>
      </c>
      <c r="S5409" s="14">
        <f>(N5409/100)*(I5409*$I$3)+(N5409/100)*(J5409*$J$3)</f>
        <v>0</v>
      </c>
      <c r="T5409" s="14">
        <f>(O5409/100)*(K5409*$K$3)</f>
        <v>0</v>
      </c>
      <c r="U5409" s="14">
        <f>(P5409/100)*(K5409*$K$3)+(P5409/100)*(L5409*$L$3)</f>
        <v>450</v>
      </c>
      <c r="V5409" s="14">
        <f>(Q5409/100)*(L5409*$L$3)</f>
        <v>0</v>
      </c>
      <c r="W5409" s="14">
        <f>(R5409/100)*(K5409*$K$3)+(R5409/100)*(L5409*$L$3)</f>
        <v>0</v>
      </c>
      <c r="X5409" s="14">
        <f>N5409+S5409</f>
        <v>0</v>
      </c>
      <c r="Y5409" s="14">
        <f>O5409+T5409</f>
        <v>0</v>
      </c>
      <c r="Z5409" s="14">
        <f>P5409+U5409</f>
        <v>750</v>
      </c>
      <c r="AA5409" s="14">
        <f>Q5409+V5409</f>
        <v>0</v>
      </c>
      <c r="AB5409" s="14">
        <f>R5409+W5409</f>
        <v>0</v>
      </c>
      <c r="AC5409" s="15">
        <f>ROUND(X5409+Y5409+Z5409+AA5409+AB5409,1)</f>
        <v>750</v>
      </c>
      <c r="AD5409" s="48" t="s">
        <v>905</v>
      </c>
    </row>
    <row r="5410" spans="1:30">
      <c r="A5410" s="99" t="s">
        <v>1048</v>
      </c>
      <c r="B5410" s="116" t="s">
        <v>183</v>
      </c>
      <c r="C5410" s="50" t="s">
        <v>453</v>
      </c>
      <c r="D5410" s="11">
        <v>90</v>
      </c>
      <c r="E5410" s="11">
        <v>0</v>
      </c>
      <c r="F5410" s="11">
        <v>75</v>
      </c>
      <c r="G5410" s="11">
        <v>0</v>
      </c>
      <c r="H5410" s="11">
        <v>0</v>
      </c>
      <c r="I5410" s="51">
        <v>0</v>
      </c>
      <c r="J5410" s="51">
        <v>0</v>
      </c>
      <c r="K5410" s="51">
        <v>25</v>
      </c>
      <c r="L5410" s="51">
        <v>25</v>
      </c>
      <c r="M5410" s="51">
        <v>0</v>
      </c>
      <c r="N5410" s="52" t="s">
        <v>239</v>
      </c>
      <c r="O5410" s="52" t="s">
        <v>239</v>
      </c>
      <c r="P5410" s="52" t="s">
        <v>239</v>
      </c>
      <c r="Q5410" s="52" t="s">
        <v>239</v>
      </c>
      <c r="R5410" s="52" t="s">
        <v>239</v>
      </c>
      <c r="S5410" s="52" t="s">
        <v>239</v>
      </c>
      <c r="T5410" s="52" t="s">
        <v>239</v>
      </c>
      <c r="U5410" s="52" t="s">
        <v>239</v>
      </c>
      <c r="V5410" s="52" t="s">
        <v>239</v>
      </c>
      <c r="W5410" s="52" t="s">
        <v>239</v>
      </c>
      <c r="X5410" s="52" t="s">
        <v>239</v>
      </c>
      <c r="Y5410" s="52" t="s">
        <v>239</v>
      </c>
      <c r="Z5410" s="52" t="s">
        <v>239</v>
      </c>
      <c r="AA5410" s="52" t="s">
        <v>239</v>
      </c>
      <c r="AB5410" s="52" t="s">
        <v>239</v>
      </c>
      <c r="AC5410" s="53">
        <f>(I5410*$AC$5343)+(J5410*$AC$5343)+(L5410*$AC$5343)+(K5410*$AC$5343)+(M5410*$AC$5343)+100</f>
        <v>200</v>
      </c>
      <c r="AD5410" s="117"/>
    </row>
    <row r="5411" spans="1:30">
      <c r="A5411" s="99"/>
      <c r="B5411" s="87"/>
      <c r="C5411" s="21" t="s">
        <v>831</v>
      </c>
      <c r="D5411" s="12">
        <v>90</v>
      </c>
      <c r="E5411" s="12">
        <v>0</v>
      </c>
      <c r="F5411" s="12">
        <v>75</v>
      </c>
      <c r="G5411" s="12">
        <v>0</v>
      </c>
      <c r="H5411" s="12">
        <v>0</v>
      </c>
      <c r="I5411" s="13">
        <v>10</v>
      </c>
      <c r="J5411" s="13">
        <v>50</v>
      </c>
      <c r="K5411" s="13">
        <v>25</v>
      </c>
      <c r="L5411" s="13">
        <v>25</v>
      </c>
      <c r="M5411" s="13">
        <v>0</v>
      </c>
      <c r="N5411" s="14">
        <f>D5411*$D$3</f>
        <v>180</v>
      </c>
      <c r="O5411" s="14">
        <f>E5411*$E$3</f>
        <v>0</v>
      </c>
      <c r="P5411" s="14">
        <f>F5411*$F$3</f>
        <v>150</v>
      </c>
      <c r="Q5411" s="14">
        <f>G5411*$G$3</f>
        <v>0</v>
      </c>
      <c r="R5411" s="14">
        <f>H5411*$H$3</f>
        <v>0</v>
      </c>
      <c r="S5411" s="14">
        <f>(N5411/100)*(I5411*$I$3)+(N5411/100)*(J5411*$J$3)</f>
        <v>324</v>
      </c>
      <c r="T5411" s="14">
        <f>(O5411/100)*(K5411*$K$3)</f>
        <v>0</v>
      </c>
      <c r="U5411" s="14">
        <f>(P5411/100)*(K5411*$K$3)+(P5411/100)*(L5411*$L$3)</f>
        <v>225</v>
      </c>
      <c r="V5411" s="14">
        <f>(Q5411/100)*(L5411*$L$3)</f>
        <v>0</v>
      </c>
      <c r="W5411" s="14">
        <f>(R5411/100)*(K5411*$K$3)+(R5411/100)*(L5411*$L$3)</f>
        <v>0</v>
      </c>
      <c r="X5411" s="14">
        <f>N5411+S5411</f>
        <v>504</v>
      </c>
      <c r="Y5411" s="14">
        <f>O5411+T5411</f>
        <v>0</v>
      </c>
      <c r="Z5411" s="14">
        <f>P5411+U5411</f>
        <v>375</v>
      </c>
      <c r="AA5411" s="14">
        <f>Q5411+V5411</f>
        <v>0</v>
      </c>
      <c r="AB5411" s="14">
        <f>R5411+W5411</f>
        <v>0</v>
      </c>
      <c r="AC5411" s="15">
        <f>ROUND(X5411+Y5411+Z5411+AA5411+AB5411,1)</f>
        <v>879</v>
      </c>
      <c r="AD5411" s="48" t="s">
        <v>906</v>
      </c>
    </row>
    <row r="5412" spans="1:30">
      <c r="A5412" s="107"/>
      <c r="B5412" s="152" t="s">
        <v>1062</v>
      </c>
      <c r="C5412" s="152"/>
      <c r="D5412" s="152"/>
      <c r="E5412" s="152"/>
      <c r="F5412" s="152"/>
      <c r="G5412" s="152"/>
      <c r="H5412" s="152"/>
      <c r="I5412" s="152"/>
      <c r="J5412" s="152"/>
      <c r="K5412" s="152"/>
      <c r="L5412" s="152"/>
      <c r="M5412" s="152"/>
      <c r="N5412" s="152"/>
      <c r="O5412" s="152"/>
      <c r="P5412" s="152"/>
      <c r="Q5412" s="152"/>
      <c r="R5412" s="152"/>
      <c r="S5412" s="152"/>
      <c r="T5412" s="152"/>
      <c r="U5412" s="152"/>
      <c r="V5412" s="152"/>
      <c r="W5412" s="152"/>
      <c r="X5412" s="152"/>
      <c r="Y5412" s="152"/>
      <c r="Z5412" s="152"/>
      <c r="AA5412" s="152"/>
      <c r="AB5412" s="152"/>
      <c r="AC5412" s="18">
        <v>3</v>
      </c>
      <c r="AD5412" s="18"/>
    </row>
    <row r="5413" spans="1:30">
      <c r="A5413" s="99"/>
      <c r="B5413" s="116" t="s">
        <v>1061</v>
      </c>
      <c r="C5413" s="50" t="s">
        <v>239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51">
        <v>0</v>
      </c>
      <c r="J5413" s="51">
        <v>0</v>
      </c>
      <c r="K5413" s="51">
        <v>0</v>
      </c>
      <c r="L5413" s="51">
        <v>0</v>
      </c>
      <c r="M5413" s="51">
        <v>75</v>
      </c>
      <c r="N5413" s="52" t="s">
        <v>239</v>
      </c>
      <c r="O5413" s="52" t="s">
        <v>239</v>
      </c>
      <c r="P5413" s="52" t="s">
        <v>239</v>
      </c>
      <c r="Q5413" s="52" t="s">
        <v>239</v>
      </c>
      <c r="R5413" s="52" t="s">
        <v>239</v>
      </c>
      <c r="S5413" s="52" t="s">
        <v>239</v>
      </c>
      <c r="T5413" s="52" t="s">
        <v>239</v>
      </c>
      <c r="U5413" s="52" t="s">
        <v>239</v>
      </c>
      <c r="V5413" s="52" t="s">
        <v>239</v>
      </c>
      <c r="W5413" s="52" t="s">
        <v>239</v>
      </c>
      <c r="X5413" s="52" t="s">
        <v>239</v>
      </c>
      <c r="Y5413" s="52" t="s">
        <v>239</v>
      </c>
      <c r="Z5413" s="52" t="s">
        <v>239</v>
      </c>
      <c r="AA5413" s="52" t="s">
        <v>239</v>
      </c>
      <c r="AB5413" s="52" t="s">
        <v>239</v>
      </c>
      <c r="AC5413" s="53">
        <f>(I5413*$AC$5343)+(J5413*$AC$5343)+(L5413*$AC$5343)+(K5413*$AC$5343)+(M5413*$AC$5343)+100</f>
        <v>250</v>
      </c>
      <c r="AD5413" s="117"/>
    </row>
    <row r="5414" spans="1:30">
      <c r="A5414" s="99"/>
      <c r="B5414" s="149" t="s">
        <v>1057</v>
      </c>
      <c r="C5414" s="21" t="s">
        <v>831</v>
      </c>
      <c r="D5414" s="12">
        <v>80</v>
      </c>
      <c r="E5414" s="12">
        <v>0</v>
      </c>
      <c r="F5414" s="12">
        <v>0</v>
      </c>
      <c r="G5414" s="12">
        <v>0</v>
      </c>
      <c r="H5414" s="12">
        <v>50</v>
      </c>
      <c r="I5414" s="13">
        <v>20</v>
      </c>
      <c r="J5414" s="13">
        <v>20</v>
      </c>
      <c r="K5414" s="13">
        <v>0</v>
      </c>
      <c r="L5414" s="13">
        <v>0</v>
      </c>
      <c r="M5414" s="13">
        <v>75</v>
      </c>
      <c r="N5414" s="14">
        <f>D5414*$D$3</f>
        <v>160</v>
      </c>
      <c r="O5414" s="14">
        <f>E5414*$E$3</f>
        <v>0</v>
      </c>
      <c r="P5414" s="14">
        <f>F5414*$F$3</f>
        <v>0</v>
      </c>
      <c r="Q5414" s="14">
        <f>G5414*$G$3</f>
        <v>0</v>
      </c>
      <c r="R5414" s="14">
        <f>H5414*$H$3</f>
        <v>100</v>
      </c>
      <c r="S5414" s="14">
        <f>(N5414/100)*(I5414*$I$3)+(N5414/100)*(J5414*$J$3)</f>
        <v>192</v>
      </c>
      <c r="T5414" s="14">
        <f>(O5414/100)*(K5414*$K$3)</f>
        <v>0</v>
      </c>
      <c r="U5414" s="14">
        <f>(P5414/100)*(K5414*$K$3)+(P5414/100)*(L5414*$L$3)</f>
        <v>0</v>
      </c>
      <c r="V5414" s="14">
        <f>(Q5414/100)*(L5414*$L$3)</f>
        <v>0</v>
      </c>
      <c r="W5414" s="14">
        <f>(R5414/100)*(K5414*$K$3)+(R5414/100)*(L5414*$L$3)</f>
        <v>0</v>
      </c>
      <c r="X5414" s="14">
        <f>N5414+S5414</f>
        <v>352</v>
      </c>
      <c r="Y5414" s="14">
        <f>O5414+T5414</f>
        <v>0</v>
      </c>
      <c r="Z5414" s="14">
        <f>P5414+U5414</f>
        <v>0</v>
      </c>
      <c r="AA5414" s="14">
        <f>Q5414+V5414</f>
        <v>0</v>
      </c>
      <c r="AB5414" s="14">
        <f>R5414+W5414</f>
        <v>100</v>
      </c>
      <c r="AC5414" s="15">
        <f>ROUND(X5414+Y5414+Z5414+AA5414+AB5414,1)</f>
        <v>452</v>
      </c>
      <c r="AD5414" s="48" t="s">
        <v>901</v>
      </c>
    </row>
    <row r="5415" spans="1:30">
      <c r="A5415" s="107"/>
      <c r="B5415" s="152" t="s">
        <v>377</v>
      </c>
      <c r="C5415" s="152"/>
      <c r="D5415" s="152"/>
      <c r="E5415" s="152"/>
      <c r="F5415" s="152"/>
      <c r="G5415" s="152"/>
      <c r="H5415" s="152"/>
      <c r="I5415" s="152"/>
      <c r="J5415" s="152"/>
      <c r="K5415" s="152"/>
      <c r="L5415" s="152"/>
      <c r="M5415" s="152"/>
      <c r="N5415" s="152"/>
      <c r="O5415" s="152"/>
      <c r="P5415" s="152"/>
      <c r="Q5415" s="152"/>
      <c r="R5415" s="152"/>
      <c r="S5415" s="152"/>
      <c r="T5415" s="152"/>
      <c r="U5415" s="152"/>
      <c r="V5415" s="152"/>
      <c r="W5415" s="152"/>
      <c r="X5415" s="152"/>
      <c r="Y5415" s="152"/>
      <c r="Z5415" s="152"/>
      <c r="AA5415" s="152"/>
      <c r="AB5415" s="152"/>
      <c r="AC5415" s="18"/>
      <c r="AD5415" s="18"/>
    </row>
    <row r="5416" spans="1:30">
      <c r="A5416" s="99"/>
      <c r="B5416" s="87" t="s">
        <v>378</v>
      </c>
      <c r="C5416" s="21" t="s">
        <v>239</v>
      </c>
      <c r="D5416" s="12">
        <v>50</v>
      </c>
      <c r="E5416" s="12">
        <v>0</v>
      </c>
      <c r="F5416" s="12">
        <v>0</v>
      </c>
      <c r="G5416" s="12">
        <v>0</v>
      </c>
      <c r="H5416" s="12">
        <v>0</v>
      </c>
      <c r="I5416" s="13" t="s">
        <v>239</v>
      </c>
      <c r="J5416" s="13" t="s">
        <v>239</v>
      </c>
      <c r="K5416" s="13" t="s">
        <v>239</v>
      </c>
      <c r="L5416" s="13" t="s">
        <v>239</v>
      </c>
      <c r="M5416" s="13" t="s">
        <v>239</v>
      </c>
      <c r="N5416" s="14" t="s">
        <v>239</v>
      </c>
      <c r="O5416" s="14" t="s">
        <v>239</v>
      </c>
      <c r="P5416" s="14" t="s">
        <v>239</v>
      </c>
      <c r="Q5416" s="14" t="s">
        <v>239</v>
      </c>
      <c r="R5416" s="14" t="s">
        <v>239</v>
      </c>
      <c r="S5416" s="14" t="s">
        <v>239</v>
      </c>
      <c r="T5416" s="14" t="s">
        <v>239</v>
      </c>
      <c r="U5416" s="14" t="s">
        <v>239</v>
      </c>
      <c r="V5416" s="14" t="s">
        <v>239</v>
      </c>
      <c r="W5416" s="14" t="s">
        <v>239</v>
      </c>
      <c r="X5416" s="14" t="s">
        <v>239</v>
      </c>
      <c r="Y5416" s="14" t="s">
        <v>239</v>
      </c>
      <c r="Z5416" s="14" t="s">
        <v>239</v>
      </c>
      <c r="AA5416" s="14" t="s">
        <v>239</v>
      </c>
      <c r="AB5416" s="14" t="s">
        <v>239</v>
      </c>
      <c r="AC5416" s="15" t="s">
        <v>239</v>
      </c>
      <c r="AD5416" s="48" t="s">
        <v>239</v>
      </c>
    </row>
    <row r="5417" spans="1:30">
      <c r="A5417" s="99"/>
      <c r="B5417" s="87" t="s">
        <v>379</v>
      </c>
      <c r="C5417" s="21" t="s">
        <v>239</v>
      </c>
      <c r="D5417" s="12">
        <v>60</v>
      </c>
      <c r="E5417" s="12">
        <v>0</v>
      </c>
      <c r="F5417" s="12">
        <v>0</v>
      </c>
      <c r="G5417" s="12">
        <v>0</v>
      </c>
      <c r="H5417" s="12">
        <v>0</v>
      </c>
      <c r="I5417" s="13" t="s">
        <v>239</v>
      </c>
      <c r="J5417" s="13" t="s">
        <v>239</v>
      </c>
      <c r="K5417" s="13" t="s">
        <v>239</v>
      </c>
      <c r="L5417" s="13" t="s">
        <v>239</v>
      </c>
      <c r="M5417" s="13" t="s">
        <v>239</v>
      </c>
      <c r="N5417" s="14" t="s">
        <v>239</v>
      </c>
      <c r="O5417" s="14" t="s">
        <v>239</v>
      </c>
      <c r="P5417" s="14" t="s">
        <v>239</v>
      </c>
      <c r="Q5417" s="14" t="s">
        <v>239</v>
      </c>
      <c r="R5417" s="14" t="s">
        <v>239</v>
      </c>
      <c r="S5417" s="14" t="s">
        <v>239</v>
      </c>
      <c r="T5417" s="14" t="s">
        <v>239</v>
      </c>
      <c r="U5417" s="14" t="s">
        <v>239</v>
      </c>
      <c r="V5417" s="14" t="s">
        <v>239</v>
      </c>
      <c r="W5417" s="14" t="s">
        <v>239</v>
      </c>
      <c r="X5417" s="14" t="s">
        <v>239</v>
      </c>
      <c r="Y5417" s="14" t="s">
        <v>239</v>
      </c>
      <c r="Z5417" s="14" t="s">
        <v>239</v>
      </c>
      <c r="AA5417" s="14" t="s">
        <v>239</v>
      </c>
      <c r="AB5417" s="14" t="s">
        <v>239</v>
      </c>
      <c r="AC5417" s="15" t="s">
        <v>239</v>
      </c>
      <c r="AD5417" s="48" t="s">
        <v>239</v>
      </c>
    </row>
    <row r="5418" spans="1:30">
      <c r="A5418" s="99"/>
      <c r="B5418" s="87" t="s">
        <v>380</v>
      </c>
      <c r="C5418" s="21" t="s">
        <v>239</v>
      </c>
      <c r="D5418" s="12">
        <v>70</v>
      </c>
      <c r="E5418" s="12">
        <v>0</v>
      </c>
      <c r="F5418" s="12">
        <v>0</v>
      </c>
      <c r="G5418" s="12">
        <v>0</v>
      </c>
      <c r="H5418" s="12">
        <v>0</v>
      </c>
      <c r="I5418" s="13" t="s">
        <v>239</v>
      </c>
      <c r="J5418" s="13" t="s">
        <v>239</v>
      </c>
      <c r="K5418" s="13" t="s">
        <v>239</v>
      </c>
      <c r="L5418" s="13" t="s">
        <v>239</v>
      </c>
      <c r="M5418" s="13" t="s">
        <v>239</v>
      </c>
      <c r="N5418" s="14" t="s">
        <v>239</v>
      </c>
      <c r="O5418" s="14" t="s">
        <v>239</v>
      </c>
      <c r="P5418" s="14" t="s">
        <v>239</v>
      </c>
      <c r="Q5418" s="14" t="s">
        <v>239</v>
      </c>
      <c r="R5418" s="14" t="s">
        <v>239</v>
      </c>
      <c r="S5418" s="14" t="s">
        <v>239</v>
      </c>
      <c r="T5418" s="14" t="s">
        <v>239</v>
      </c>
      <c r="U5418" s="14" t="s">
        <v>239</v>
      </c>
      <c r="V5418" s="14" t="s">
        <v>239</v>
      </c>
      <c r="W5418" s="14" t="s">
        <v>239</v>
      </c>
      <c r="X5418" s="14" t="s">
        <v>239</v>
      </c>
      <c r="Y5418" s="14" t="s">
        <v>239</v>
      </c>
      <c r="Z5418" s="14" t="s">
        <v>239</v>
      </c>
      <c r="AA5418" s="14" t="s">
        <v>239</v>
      </c>
      <c r="AB5418" s="14" t="s">
        <v>239</v>
      </c>
      <c r="AC5418" s="15" t="s">
        <v>239</v>
      </c>
      <c r="AD5418" s="48" t="s">
        <v>239</v>
      </c>
    </row>
    <row r="5419" spans="1:30">
      <c r="A5419" s="99"/>
      <c r="B5419" s="87" t="s">
        <v>381</v>
      </c>
      <c r="C5419" s="21" t="s">
        <v>239</v>
      </c>
      <c r="D5419" s="12">
        <v>80</v>
      </c>
      <c r="E5419" s="12">
        <v>0</v>
      </c>
      <c r="F5419" s="12">
        <v>0</v>
      </c>
      <c r="G5419" s="12">
        <v>0</v>
      </c>
      <c r="H5419" s="12">
        <v>0</v>
      </c>
      <c r="I5419" s="13" t="s">
        <v>239</v>
      </c>
      <c r="J5419" s="13" t="s">
        <v>239</v>
      </c>
      <c r="K5419" s="13" t="s">
        <v>239</v>
      </c>
      <c r="L5419" s="13" t="s">
        <v>239</v>
      </c>
      <c r="M5419" s="13" t="s">
        <v>239</v>
      </c>
      <c r="N5419" s="14" t="s">
        <v>239</v>
      </c>
      <c r="O5419" s="14" t="s">
        <v>239</v>
      </c>
      <c r="P5419" s="14" t="s">
        <v>239</v>
      </c>
      <c r="Q5419" s="14" t="s">
        <v>239</v>
      </c>
      <c r="R5419" s="14" t="s">
        <v>239</v>
      </c>
      <c r="S5419" s="14" t="s">
        <v>239</v>
      </c>
      <c r="T5419" s="14" t="s">
        <v>239</v>
      </c>
      <c r="U5419" s="14" t="s">
        <v>239</v>
      </c>
      <c r="V5419" s="14" t="s">
        <v>239</v>
      </c>
      <c r="W5419" s="14" t="s">
        <v>239</v>
      </c>
      <c r="X5419" s="14" t="s">
        <v>239</v>
      </c>
      <c r="Y5419" s="14" t="s">
        <v>239</v>
      </c>
      <c r="Z5419" s="14" t="s">
        <v>239</v>
      </c>
      <c r="AA5419" s="14" t="s">
        <v>239</v>
      </c>
      <c r="AB5419" s="14" t="s">
        <v>239</v>
      </c>
      <c r="AC5419" s="15" t="s">
        <v>239</v>
      </c>
      <c r="AD5419" s="48" t="s">
        <v>239</v>
      </c>
    </row>
    <row r="5420" spans="1:30">
      <c r="A5420" s="99"/>
      <c r="B5420" s="87" t="s">
        <v>382</v>
      </c>
      <c r="C5420" s="21" t="s">
        <v>239</v>
      </c>
      <c r="D5420" s="12">
        <v>0</v>
      </c>
      <c r="E5420" s="12">
        <v>80</v>
      </c>
      <c r="F5420" s="12">
        <v>0</v>
      </c>
      <c r="G5420" s="12">
        <v>0</v>
      </c>
      <c r="H5420" s="12">
        <v>0</v>
      </c>
      <c r="I5420" s="13" t="s">
        <v>239</v>
      </c>
      <c r="J5420" s="13" t="s">
        <v>239</v>
      </c>
      <c r="K5420" s="13" t="s">
        <v>239</v>
      </c>
      <c r="L5420" s="13" t="s">
        <v>239</v>
      </c>
      <c r="M5420" s="13" t="s">
        <v>239</v>
      </c>
      <c r="N5420" s="14" t="s">
        <v>239</v>
      </c>
      <c r="O5420" s="14" t="s">
        <v>239</v>
      </c>
      <c r="P5420" s="14" t="s">
        <v>239</v>
      </c>
      <c r="Q5420" s="14" t="s">
        <v>239</v>
      </c>
      <c r="R5420" s="14" t="s">
        <v>239</v>
      </c>
      <c r="S5420" s="14" t="s">
        <v>239</v>
      </c>
      <c r="T5420" s="14" t="s">
        <v>239</v>
      </c>
      <c r="U5420" s="14" t="s">
        <v>239</v>
      </c>
      <c r="V5420" s="14" t="s">
        <v>239</v>
      </c>
      <c r="W5420" s="14" t="s">
        <v>239</v>
      </c>
      <c r="X5420" s="14" t="s">
        <v>239</v>
      </c>
      <c r="Y5420" s="14" t="s">
        <v>239</v>
      </c>
      <c r="Z5420" s="14" t="s">
        <v>239</v>
      </c>
      <c r="AA5420" s="14" t="s">
        <v>239</v>
      </c>
      <c r="AB5420" s="14" t="s">
        <v>239</v>
      </c>
      <c r="AC5420" s="15" t="s">
        <v>239</v>
      </c>
      <c r="AD5420" s="48" t="s">
        <v>239</v>
      </c>
    </row>
    <row r="5421" spans="1:30">
      <c r="A5421" s="99"/>
      <c r="B5421" s="87" t="s">
        <v>383</v>
      </c>
      <c r="C5421" s="21" t="s">
        <v>239</v>
      </c>
      <c r="D5421" s="12">
        <v>0</v>
      </c>
      <c r="E5421" s="12">
        <v>0</v>
      </c>
      <c r="F5421" s="12">
        <v>80</v>
      </c>
      <c r="G5421" s="12">
        <v>0</v>
      </c>
      <c r="H5421" s="12">
        <v>0</v>
      </c>
      <c r="I5421" s="13" t="s">
        <v>239</v>
      </c>
      <c r="J5421" s="13" t="s">
        <v>239</v>
      </c>
      <c r="K5421" s="13" t="s">
        <v>239</v>
      </c>
      <c r="L5421" s="13" t="s">
        <v>239</v>
      </c>
      <c r="M5421" s="13" t="s">
        <v>239</v>
      </c>
      <c r="N5421" s="14" t="s">
        <v>239</v>
      </c>
      <c r="O5421" s="14" t="s">
        <v>239</v>
      </c>
      <c r="P5421" s="14" t="s">
        <v>239</v>
      </c>
      <c r="Q5421" s="14" t="s">
        <v>239</v>
      </c>
      <c r="R5421" s="14" t="s">
        <v>239</v>
      </c>
      <c r="S5421" s="14" t="s">
        <v>239</v>
      </c>
      <c r="T5421" s="14" t="s">
        <v>239</v>
      </c>
      <c r="U5421" s="14" t="s">
        <v>239</v>
      </c>
      <c r="V5421" s="14" t="s">
        <v>239</v>
      </c>
      <c r="W5421" s="14" t="s">
        <v>239</v>
      </c>
      <c r="X5421" s="14" t="s">
        <v>239</v>
      </c>
      <c r="Y5421" s="14" t="s">
        <v>239</v>
      </c>
      <c r="Z5421" s="14" t="s">
        <v>239</v>
      </c>
      <c r="AA5421" s="14" t="s">
        <v>239</v>
      </c>
      <c r="AB5421" s="14" t="s">
        <v>239</v>
      </c>
      <c r="AC5421" s="15" t="s">
        <v>239</v>
      </c>
      <c r="AD5421" s="48" t="s">
        <v>239</v>
      </c>
    </row>
    <row r="5422" spans="1:30">
      <c r="A5422" s="99"/>
      <c r="B5422" s="87" t="s">
        <v>291</v>
      </c>
      <c r="C5422" s="21" t="s">
        <v>239</v>
      </c>
      <c r="D5422" s="12">
        <v>0</v>
      </c>
      <c r="E5422" s="12">
        <v>0</v>
      </c>
      <c r="F5422" s="12">
        <v>0</v>
      </c>
      <c r="G5422" s="12">
        <v>80</v>
      </c>
      <c r="H5422" s="12">
        <v>0</v>
      </c>
      <c r="I5422" s="13" t="s">
        <v>239</v>
      </c>
      <c r="J5422" s="13" t="s">
        <v>239</v>
      </c>
      <c r="K5422" s="13" t="s">
        <v>239</v>
      </c>
      <c r="L5422" s="13" t="s">
        <v>239</v>
      </c>
      <c r="M5422" s="13" t="s">
        <v>239</v>
      </c>
      <c r="N5422" s="14" t="s">
        <v>239</v>
      </c>
      <c r="O5422" s="14" t="s">
        <v>239</v>
      </c>
      <c r="P5422" s="14" t="s">
        <v>239</v>
      </c>
      <c r="Q5422" s="14" t="s">
        <v>239</v>
      </c>
      <c r="R5422" s="14" t="s">
        <v>239</v>
      </c>
      <c r="S5422" s="14" t="s">
        <v>239</v>
      </c>
      <c r="T5422" s="14" t="s">
        <v>239</v>
      </c>
      <c r="U5422" s="14" t="s">
        <v>239</v>
      </c>
      <c r="V5422" s="14" t="s">
        <v>239</v>
      </c>
      <c r="W5422" s="14" t="s">
        <v>239</v>
      </c>
      <c r="X5422" s="14" t="s">
        <v>239</v>
      </c>
      <c r="Y5422" s="14" t="s">
        <v>239</v>
      </c>
      <c r="Z5422" s="14" t="s">
        <v>239</v>
      </c>
      <c r="AA5422" s="14" t="s">
        <v>239</v>
      </c>
      <c r="AB5422" s="14" t="s">
        <v>239</v>
      </c>
      <c r="AC5422" s="15" t="s">
        <v>239</v>
      </c>
      <c r="AD5422" s="48" t="s">
        <v>239</v>
      </c>
    </row>
    <row r="5423" spans="1:30">
      <c r="A5423" s="99"/>
      <c r="B5423" s="87" t="s">
        <v>384</v>
      </c>
      <c r="C5423" s="21" t="s">
        <v>239</v>
      </c>
      <c r="D5423" s="12">
        <v>0</v>
      </c>
      <c r="E5423" s="12">
        <v>0</v>
      </c>
      <c r="F5423" s="12">
        <v>0</v>
      </c>
      <c r="G5423" s="12">
        <v>0</v>
      </c>
      <c r="H5423" s="12">
        <v>80</v>
      </c>
      <c r="I5423" s="13" t="s">
        <v>239</v>
      </c>
      <c r="J5423" s="13" t="s">
        <v>239</v>
      </c>
      <c r="K5423" s="13" t="s">
        <v>239</v>
      </c>
      <c r="L5423" s="13" t="s">
        <v>239</v>
      </c>
      <c r="M5423" s="13" t="s">
        <v>239</v>
      </c>
      <c r="N5423" s="14" t="s">
        <v>239</v>
      </c>
      <c r="O5423" s="14" t="s">
        <v>239</v>
      </c>
      <c r="P5423" s="14" t="s">
        <v>239</v>
      </c>
      <c r="Q5423" s="14" t="s">
        <v>239</v>
      </c>
      <c r="R5423" s="14" t="s">
        <v>239</v>
      </c>
      <c r="S5423" s="14" t="s">
        <v>239</v>
      </c>
      <c r="T5423" s="14" t="s">
        <v>239</v>
      </c>
      <c r="U5423" s="14" t="s">
        <v>239</v>
      </c>
      <c r="V5423" s="14" t="s">
        <v>239</v>
      </c>
      <c r="W5423" s="14" t="s">
        <v>239</v>
      </c>
      <c r="X5423" s="14" t="s">
        <v>239</v>
      </c>
      <c r="Y5423" s="14" t="s">
        <v>239</v>
      </c>
      <c r="Z5423" s="14" t="s">
        <v>239</v>
      </c>
      <c r="AA5423" s="14" t="s">
        <v>239</v>
      </c>
      <c r="AB5423" s="14" t="s">
        <v>239</v>
      </c>
      <c r="AC5423" s="15" t="s">
        <v>239</v>
      </c>
      <c r="AD5423" s="48" t="s">
        <v>239</v>
      </c>
    </row>
    <row r="5424" spans="1:30">
      <c r="A5424" s="99"/>
      <c r="B5424" s="87" t="s">
        <v>385</v>
      </c>
      <c r="C5424" s="21" t="s">
        <v>239</v>
      </c>
      <c r="D5424" s="12">
        <v>30</v>
      </c>
      <c r="E5424" s="12">
        <v>0</v>
      </c>
      <c r="F5424" s="12">
        <v>0</v>
      </c>
      <c r="G5424" s="12">
        <v>0</v>
      </c>
      <c r="H5424" s="12">
        <v>0</v>
      </c>
      <c r="I5424" s="13" t="s">
        <v>239</v>
      </c>
      <c r="J5424" s="13" t="s">
        <v>239</v>
      </c>
      <c r="K5424" s="13" t="s">
        <v>239</v>
      </c>
      <c r="L5424" s="13" t="s">
        <v>239</v>
      </c>
      <c r="M5424" s="13" t="s">
        <v>239</v>
      </c>
      <c r="N5424" s="14" t="s">
        <v>239</v>
      </c>
      <c r="O5424" s="14" t="s">
        <v>239</v>
      </c>
      <c r="P5424" s="14" t="s">
        <v>239</v>
      </c>
      <c r="Q5424" s="14" t="s">
        <v>239</v>
      </c>
      <c r="R5424" s="14" t="s">
        <v>239</v>
      </c>
      <c r="S5424" s="14" t="s">
        <v>239</v>
      </c>
      <c r="T5424" s="14" t="s">
        <v>239</v>
      </c>
      <c r="U5424" s="14" t="s">
        <v>239</v>
      </c>
      <c r="V5424" s="14" t="s">
        <v>239</v>
      </c>
      <c r="W5424" s="14" t="s">
        <v>239</v>
      </c>
      <c r="X5424" s="14" t="s">
        <v>239</v>
      </c>
      <c r="Y5424" s="14" t="s">
        <v>239</v>
      </c>
      <c r="Z5424" s="14" t="s">
        <v>239</v>
      </c>
      <c r="AA5424" s="14" t="s">
        <v>239</v>
      </c>
      <c r="AB5424" s="14" t="s">
        <v>239</v>
      </c>
      <c r="AC5424" s="15" t="s">
        <v>239</v>
      </c>
      <c r="AD5424" s="48" t="s">
        <v>239</v>
      </c>
    </row>
    <row r="5425" spans="1:30">
      <c r="A5425" s="99"/>
      <c r="B5425" s="87" t="s">
        <v>386</v>
      </c>
      <c r="C5425" s="21" t="s">
        <v>239</v>
      </c>
      <c r="D5425" s="12">
        <v>30</v>
      </c>
      <c r="E5425" s="12">
        <v>0</v>
      </c>
      <c r="F5425" s="12">
        <v>0</v>
      </c>
      <c r="G5425" s="12">
        <v>0</v>
      </c>
      <c r="H5425" s="12">
        <v>0</v>
      </c>
      <c r="I5425" s="13" t="s">
        <v>239</v>
      </c>
      <c r="J5425" s="13" t="s">
        <v>239</v>
      </c>
      <c r="K5425" s="13" t="s">
        <v>239</v>
      </c>
      <c r="L5425" s="13" t="s">
        <v>239</v>
      </c>
      <c r="M5425" s="13" t="s">
        <v>239</v>
      </c>
      <c r="N5425" s="14" t="s">
        <v>239</v>
      </c>
      <c r="O5425" s="14" t="s">
        <v>239</v>
      </c>
      <c r="P5425" s="14" t="s">
        <v>239</v>
      </c>
      <c r="Q5425" s="14" t="s">
        <v>239</v>
      </c>
      <c r="R5425" s="14" t="s">
        <v>239</v>
      </c>
      <c r="S5425" s="14" t="s">
        <v>239</v>
      </c>
      <c r="T5425" s="14" t="s">
        <v>239</v>
      </c>
      <c r="U5425" s="14" t="s">
        <v>239</v>
      </c>
      <c r="V5425" s="14" t="s">
        <v>239</v>
      </c>
      <c r="W5425" s="14" t="s">
        <v>239</v>
      </c>
      <c r="X5425" s="14" t="s">
        <v>239</v>
      </c>
      <c r="Y5425" s="14" t="s">
        <v>239</v>
      </c>
      <c r="Z5425" s="14" t="s">
        <v>239</v>
      </c>
      <c r="AA5425" s="14" t="s">
        <v>239</v>
      </c>
      <c r="AB5425" s="14" t="s">
        <v>239</v>
      </c>
      <c r="AC5425" s="15" t="s">
        <v>239</v>
      </c>
      <c r="AD5425" s="48" t="s">
        <v>239</v>
      </c>
    </row>
    <row r="5426" spans="1:30">
      <c r="A5426" s="99"/>
      <c r="B5426" s="87" t="s">
        <v>387</v>
      </c>
      <c r="C5426" s="21" t="s">
        <v>239</v>
      </c>
      <c r="D5426" s="12">
        <v>30</v>
      </c>
      <c r="E5426" s="12">
        <v>0</v>
      </c>
      <c r="F5426" s="12">
        <v>0</v>
      </c>
      <c r="G5426" s="12">
        <v>0</v>
      </c>
      <c r="H5426" s="12">
        <v>0</v>
      </c>
      <c r="I5426" s="13" t="s">
        <v>239</v>
      </c>
      <c r="J5426" s="13" t="s">
        <v>239</v>
      </c>
      <c r="K5426" s="13" t="s">
        <v>239</v>
      </c>
      <c r="L5426" s="13" t="s">
        <v>239</v>
      </c>
      <c r="M5426" s="13" t="s">
        <v>239</v>
      </c>
      <c r="N5426" s="14" t="s">
        <v>239</v>
      </c>
      <c r="O5426" s="14" t="s">
        <v>239</v>
      </c>
      <c r="P5426" s="14" t="s">
        <v>239</v>
      </c>
      <c r="Q5426" s="14" t="s">
        <v>239</v>
      </c>
      <c r="R5426" s="14" t="s">
        <v>239</v>
      </c>
      <c r="S5426" s="14" t="s">
        <v>239</v>
      </c>
      <c r="T5426" s="14" t="s">
        <v>239</v>
      </c>
      <c r="U5426" s="14" t="s">
        <v>239</v>
      </c>
      <c r="V5426" s="14" t="s">
        <v>239</v>
      </c>
      <c r="W5426" s="14" t="s">
        <v>239</v>
      </c>
      <c r="X5426" s="14" t="s">
        <v>239</v>
      </c>
      <c r="Y5426" s="14" t="s">
        <v>239</v>
      </c>
      <c r="Z5426" s="14" t="s">
        <v>239</v>
      </c>
      <c r="AA5426" s="14" t="s">
        <v>239</v>
      </c>
      <c r="AB5426" s="14" t="s">
        <v>239</v>
      </c>
      <c r="AC5426" s="15" t="s">
        <v>239</v>
      </c>
      <c r="AD5426" s="48" t="s">
        <v>239</v>
      </c>
    </row>
    <row r="5427" spans="1:30">
      <c r="A5427" s="99"/>
      <c r="B5427" s="87" t="s">
        <v>388</v>
      </c>
      <c r="C5427" s="21" t="s">
        <v>239</v>
      </c>
      <c r="D5427" s="12">
        <v>100</v>
      </c>
      <c r="E5427" s="12">
        <v>0</v>
      </c>
      <c r="F5427" s="12">
        <v>0</v>
      </c>
      <c r="G5427" s="12">
        <v>0</v>
      </c>
      <c r="H5427" s="12">
        <v>0</v>
      </c>
      <c r="I5427" s="13" t="s">
        <v>239</v>
      </c>
      <c r="J5427" s="13" t="s">
        <v>239</v>
      </c>
      <c r="K5427" s="13" t="s">
        <v>239</v>
      </c>
      <c r="L5427" s="13" t="s">
        <v>239</v>
      </c>
      <c r="M5427" s="13" t="s">
        <v>239</v>
      </c>
      <c r="N5427" s="14" t="s">
        <v>239</v>
      </c>
      <c r="O5427" s="14" t="s">
        <v>239</v>
      </c>
      <c r="P5427" s="14" t="s">
        <v>239</v>
      </c>
      <c r="Q5427" s="14" t="s">
        <v>239</v>
      </c>
      <c r="R5427" s="14" t="s">
        <v>239</v>
      </c>
      <c r="S5427" s="14" t="s">
        <v>239</v>
      </c>
      <c r="T5427" s="14" t="s">
        <v>239</v>
      </c>
      <c r="U5427" s="14" t="s">
        <v>239</v>
      </c>
      <c r="V5427" s="14" t="s">
        <v>239</v>
      </c>
      <c r="W5427" s="14" t="s">
        <v>239</v>
      </c>
      <c r="X5427" s="14" t="s">
        <v>239</v>
      </c>
      <c r="Y5427" s="14" t="s">
        <v>239</v>
      </c>
      <c r="Z5427" s="14" t="s">
        <v>239</v>
      </c>
      <c r="AA5427" s="14" t="s">
        <v>239</v>
      </c>
      <c r="AB5427" s="14" t="s">
        <v>239</v>
      </c>
      <c r="AC5427" s="15" t="s">
        <v>239</v>
      </c>
      <c r="AD5427" s="48" t="s">
        <v>239</v>
      </c>
    </row>
    <row r="5428" spans="1:30">
      <c r="A5428" s="107"/>
      <c r="B5428" s="152" t="s">
        <v>389</v>
      </c>
      <c r="C5428" s="152"/>
      <c r="D5428" s="152"/>
      <c r="E5428" s="152"/>
      <c r="F5428" s="152"/>
      <c r="G5428" s="152"/>
      <c r="H5428" s="152"/>
      <c r="I5428" s="152"/>
      <c r="J5428" s="152"/>
      <c r="K5428" s="152"/>
      <c r="L5428" s="152"/>
      <c r="M5428" s="152"/>
      <c r="N5428" s="152"/>
      <c r="O5428" s="152"/>
      <c r="P5428" s="152"/>
      <c r="Q5428" s="152"/>
      <c r="R5428" s="152"/>
      <c r="S5428" s="152"/>
      <c r="T5428" s="152"/>
      <c r="U5428" s="152"/>
      <c r="V5428" s="152"/>
      <c r="W5428" s="152"/>
      <c r="X5428" s="152"/>
      <c r="Y5428" s="152"/>
      <c r="Z5428" s="152"/>
      <c r="AA5428" s="152"/>
      <c r="AB5428" s="152"/>
      <c r="AC5428" s="18"/>
      <c r="AD5428" s="18"/>
    </row>
    <row r="5429" spans="1:30">
      <c r="A5429" s="99"/>
      <c r="B5429" s="87" t="s">
        <v>390</v>
      </c>
      <c r="C5429" s="21" t="s">
        <v>239</v>
      </c>
      <c r="D5429" s="12">
        <v>60</v>
      </c>
      <c r="E5429" s="12">
        <v>0</v>
      </c>
      <c r="F5429" s="12">
        <v>0</v>
      </c>
      <c r="G5429" s="12">
        <v>0</v>
      </c>
      <c r="H5429" s="12">
        <v>0</v>
      </c>
      <c r="I5429" s="13" t="s">
        <v>239</v>
      </c>
      <c r="J5429" s="13" t="s">
        <v>239</v>
      </c>
      <c r="K5429" s="13" t="s">
        <v>239</v>
      </c>
      <c r="L5429" s="13" t="s">
        <v>239</v>
      </c>
      <c r="M5429" s="13" t="s">
        <v>239</v>
      </c>
      <c r="N5429" s="14" t="s">
        <v>239</v>
      </c>
      <c r="O5429" s="14" t="s">
        <v>239</v>
      </c>
      <c r="P5429" s="14" t="s">
        <v>239</v>
      </c>
      <c r="Q5429" s="14" t="s">
        <v>239</v>
      </c>
      <c r="R5429" s="14" t="s">
        <v>239</v>
      </c>
      <c r="S5429" s="14" t="s">
        <v>239</v>
      </c>
      <c r="T5429" s="14" t="s">
        <v>239</v>
      </c>
      <c r="U5429" s="14" t="s">
        <v>239</v>
      </c>
      <c r="V5429" s="14" t="s">
        <v>239</v>
      </c>
      <c r="W5429" s="14" t="s">
        <v>239</v>
      </c>
      <c r="X5429" s="14" t="s">
        <v>239</v>
      </c>
      <c r="Y5429" s="14" t="s">
        <v>239</v>
      </c>
      <c r="Z5429" s="14" t="s">
        <v>239</v>
      </c>
      <c r="AA5429" s="14" t="s">
        <v>239</v>
      </c>
      <c r="AB5429" s="14" t="s">
        <v>239</v>
      </c>
      <c r="AC5429" s="15" t="s">
        <v>239</v>
      </c>
      <c r="AD5429" s="48" t="s">
        <v>239</v>
      </c>
    </row>
    <row r="5430" spans="1:30">
      <c r="A5430" s="99"/>
      <c r="B5430" s="87" t="s">
        <v>391</v>
      </c>
      <c r="C5430" s="21" t="s">
        <v>239</v>
      </c>
      <c r="D5430" s="12">
        <v>80</v>
      </c>
      <c r="E5430" s="12">
        <v>0</v>
      </c>
      <c r="F5430" s="12">
        <v>0</v>
      </c>
      <c r="G5430" s="12">
        <v>0</v>
      </c>
      <c r="H5430" s="12">
        <v>0</v>
      </c>
      <c r="I5430" s="13" t="s">
        <v>239</v>
      </c>
      <c r="J5430" s="13" t="s">
        <v>239</v>
      </c>
      <c r="K5430" s="13" t="s">
        <v>239</v>
      </c>
      <c r="L5430" s="13" t="s">
        <v>239</v>
      </c>
      <c r="M5430" s="13" t="s">
        <v>239</v>
      </c>
      <c r="N5430" s="14" t="s">
        <v>239</v>
      </c>
      <c r="O5430" s="14" t="s">
        <v>239</v>
      </c>
      <c r="P5430" s="14" t="s">
        <v>239</v>
      </c>
      <c r="Q5430" s="14" t="s">
        <v>239</v>
      </c>
      <c r="R5430" s="14" t="s">
        <v>239</v>
      </c>
      <c r="S5430" s="14" t="s">
        <v>239</v>
      </c>
      <c r="T5430" s="14" t="s">
        <v>239</v>
      </c>
      <c r="U5430" s="14" t="s">
        <v>239</v>
      </c>
      <c r="V5430" s="14" t="s">
        <v>239</v>
      </c>
      <c r="W5430" s="14" t="s">
        <v>239</v>
      </c>
      <c r="X5430" s="14" t="s">
        <v>239</v>
      </c>
      <c r="Y5430" s="14" t="s">
        <v>239</v>
      </c>
      <c r="Z5430" s="14" t="s">
        <v>239</v>
      </c>
      <c r="AA5430" s="14" t="s">
        <v>239</v>
      </c>
      <c r="AB5430" s="14" t="s">
        <v>239</v>
      </c>
      <c r="AC5430" s="15" t="s">
        <v>239</v>
      </c>
      <c r="AD5430" s="48" t="s">
        <v>239</v>
      </c>
    </row>
    <row r="5431" spans="1:30">
      <c r="A5431" s="99"/>
      <c r="B5431" s="87" t="s">
        <v>392</v>
      </c>
      <c r="C5431" s="21" t="s">
        <v>239</v>
      </c>
      <c r="D5431" s="12">
        <v>0</v>
      </c>
      <c r="E5431" s="12">
        <v>0</v>
      </c>
      <c r="F5431" s="12">
        <v>0</v>
      </c>
      <c r="G5431" s="12">
        <v>90</v>
      </c>
      <c r="H5431" s="12">
        <v>0</v>
      </c>
      <c r="I5431" s="13" t="s">
        <v>239</v>
      </c>
      <c r="J5431" s="13" t="s">
        <v>239</v>
      </c>
      <c r="K5431" s="13" t="s">
        <v>239</v>
      </c>
      <c r="L5431" s="13" t="s">
        <v>239</v>
      </c>
      <c r="M5431" s="13" t="s">
        <v>239</v>
      </c>
      <c r="N5431" s="14" t="s">
        <v>239</v>
      </c>
      <c r="O5431" s="14" t="s">
        <v>239</v>
      </c>
      <c r="P5431" s="14" t="s">
        <v>239</v>
      </c>
      <c r="Q5431" s="14" t="s">
        <v>239</v>
      </c>
      <c r="R5431" s="14" t="s">
        <v>239</v>
      </c>
      <c r="S5431" s="14" t="s">
        <v>239</v>
      </c>
      <c r="T5431" s="14" t="s">
        <v>239</v>
      </c>
      <c r="U5431" s="14" t="s">
        <v>239</v>
      </c>
      <c r="V5431" s="14" t="s">
        <v>239</v>
      </c>
      <c r="W5431" s="14" t="s">
        <v>239</v>
      </c>
      <c r="X5431" s="14" t="s">
        <v>239</v>
      </c>
      <c r="Y5431" s="14" t="s">
        <v>239</v>
      </c>
      <c r="Z5431" s="14" t="s">
        <v>239</v>
      </c>
      <c r="AA5431" s="14" t="s">
        <v>239</v>
      </c>
      <c r="AB5431" s="14" t="s">
        <v>239</v>
      </c>
      <c r="AC5431" s="15" t="s">
        <v>239</v>
      </c>
      <c r="AD5431" s="48" t="s">
        <v>239</v>
      </c>
    </row>
    <row r="5432" spans="1:30">
      <c r="A5432" s="99"/>
      <c r="B5432" s="87" t="s">
        <v>393</v>
      </c>
      <c r="C5432" s="21" t="s">
        <v>239</v>
      </c>
      <c r="D5432" s="12">
        <v>70</v>
      </c>
      <c r="E5432" s="12">
        <v>0</v>
      </c>
      <c r="F5432" s="12">
        <v>0</v>
      </c>
      <c r="G5432" s="12">
        <v>0</v>
      </c>
      <c r="H5432" s="12">
        <v>0</v>
      </c>
      <c r="I5432" s="13" t="s">
        <v>239</v>
      </c>
      <c r="J5432" s="13" t="s">
        <v>239</v>
      </c>
      <c r="K5432" s="13" t="s">
        <v>239</v>
      </c>
      <c r="L5432" s="13" t="s">
        <v>239</v>
      </c>
      <c r="M5432" s="13" t="s">
        <v>239</v>
      </c>
      <c r="N5432" s="14" t="s">
        <v>239</v>
      </c>
      <c r="O5432" s="14" t="s">
        <v>239</v>
      </c>
      <c r="P5432" s="14" t="s">
        <v>239</v>
      </c>
      <c r="Q5432" s="14" t="s">
        <v>239</v>
      </c>
      <c r="R5432" s="14" t="s">
        <v>239</v>
      </c>
      <c r="S5432" s="14" t="s">
        <v>239</v>
      </c>
      <c r="T5432" s="14" t="s">
        <v>239</v>
      </c>
      <c r="U5432" s="14" t="s">
        <v>239</v>
      </c>
      <c r="V5432" s="14" t="s">
        <v>239</v>
      </c>
      <c r="W5432" s="14" t="s">
        <v>239</v>
      </c>
      <c r="X5432" s="14" t="s">
        <v>239</v>
      </c>
      <c r="Y5432" s="14" t="s">
        <v>239</v>
      </c>
      <c r="Z5432" s="14" t="s">
        <v>239</v>
      </c>
      <c r="AA5432" s="14" t="s">
        <v>239</v>
      </c>
      <c r="AB5432" s="14" t="s">
        <v>239</v>
      </c>
      <c r="AC5432" s="15" t="s">
        <v>239</v>
      </c>
      <c r="AD5432" s="48" t="s">
        <v>239</v>
      </c>
    </row>
    <row r="5433" spans="1:30">
      <c r="A5433" s="99"/>
      <c r="B5433" s="87" t="s">
        <v>394</v>
      </c>
      <c r="C5433" s="21" t="s">
        <v>239</v>
      </c>
      <c r="D5433" s="12">
        <v>90</v>
      </c>
      <c r="E5433" s="12">
        <v>0</v>
      </c>
      <c r="F5433" s="12">
        <v>0</v>
      </c>
      <c r="G5433" s="12">
        <v>0</v>
      </c>
      <c r="H5433" s="12">
        <v>0</v>
      </c>
      <c r="I5433" s="13" t="s">
        <v>239</v>
      </c>
      <c r="J5433" s="13" t="s">
        <v>239</v>
      </c>
      <c r="K5433" s="13" t="s">
        <v>239</v>
      </c>
      <c r="L5433" s="13" t="s">
        <v>239</v>
      </c>
      <c r="M5433" s="13" t="s">
        <v>239</v>
      </c>
      <c r="N5433" s="14" t="s">
        <v>239</v>
      </c>
      <c r="O5433" s="14" t="s">
        <v>239</v>
      </c>
      <c r="P5433" s="14" t="s">
        <v>239</v>
      </c>
      <c r="Q5433" s="14" t="s">
        <v>239</v>
      </c>
      <c r="R5433" s="14" t="s">
        <v>239</v>
      </c>
      <c r="S5433" s="14" t="s">
        <v>239</v>
      </c>
      <c r="T5433" s="14" t="s">
        <v>239</v>
      </c>
      <c r="U5433" s="14" t="s">
        <v>239</v>
      </c>
      <c r="V5433" s="14" t="s">
        <v>239</v>
      </c>
      <c r="W5433" s="14" t="s">
        <v>239</v>
      </c>
      <c r="X5433" s="14" t="s">
        <v>239</v>
      </c>
      <c r="Y5433" s="14" t="s">
        <v>239</v>
      </c>
      <c r="Z5433" s="14" t="s">
        <v>239</v>
      </c>
      <c r="AA5433" s="14" t="s">
        <v>239</v>
      </c>
      <c r="AB5433" s="14" t="s">
        <v>239</v>
      </c>
      <c r="AC5433" s="15" t="s">
        <v>239</v>
      </c>
      <c r="AD5433" s="48" t="s">
        <v>239</v>
      </c>
    </row>
    <row r="5434" spans="1:30">
      <c r="A5434" s="99"/>
      <c r="B5434" s="87" t="s">
        <v>395</v>
      </c>
      <c r="C5434" s="21" t="s">
        <v>239</v>
      </c>
      <c r="D5434" s="12">
        <v>0</v>
      </c>
      <c r="E5434" s="12">
        <v>90</v>
      </c>
      <c r="F5434" s="12">
        <v>0</v>
      </c>
      <c r="G5434" s="12">
        <v>0</v>
      </c>
      <c r="H5434" s="12">
        <v>0</v>
      </c>
      <c r="I5434" s="13" t="s">
        <v>239</v>
      </c>
      <c r="J5434" s="13" t="s">
        <v>239</v>
      </c>
      <c r="K5434" s="13" t="s">
        <v>239</v>
      </c>
      <c r="L5434" s="13" t="s">
        <v>239</v>
      </c>
      <c r="M5434" s="13" t="s">
        <v>239</v>
      </c>
      <c r="N5434" s="14" t="s">
        <v>239</v>
      </c>
      <c r="O5434" s="14" t="s">
        <v>239</v>
      </c>
      <c r="P5434" s="14" t="s">
        <v>239</v>
      </c>
      <c r="Q5434" s="14" t="s">
        <v>239</v>
      </c>
      <c r="R5434" s="14" t="s">
        <v>239</v>
      </c>
      <c r="S5434" s="14" t="s">
        <v>239</v>
      </c>
      <c r="T5434" s="14" t="s">
        <v>239</v>
      </c>
      <c r="U5434" s="14" t="s">
        <v>239</v>
      </c>
      <c r="V5434" s="14" t="s">
        <v>239</v>
      </c>
      <c r="W5434" s="14" t="s">
        <v>239</v>
      </c>
      <c r="X5434" s="14" t="s">
        <v>239</v>
      </c>
      <c r="Y5434" s="14" t="s">
        <v>239</v>
      </c>
      <c r="Z5434" s="14" t="s">
        <v>239</v>
      </c>
      <c r="AA5434" s="14" t="s">
        <v>239</v>
      </c>
      <c r="AB5434" s="14" t="s">
        <v>239</v>
      </c>
      <c r="AC5434" s="15" t="s">
        <v>239</v>
      </c>
      <c r="AD5434" s="48" t="s">
        <v>239</v>
      </c>
    </row>
    <row r="5435" spans="1:30">
      <c r="A5435" s="99"/>
      <c r="B5435" s="87" t="s">
        <v>396</v>
      </c>
      <c r="C5435" s="21" t="s">
        <v>239</v>
      </c>
      <c r="D5435" s="12">
        <v>0</v>
      </c>
      <c r="E5435" s="12">
        <v>0</v>
      </c>
      <c r="F5435" s="12">
        <v>90</v>
      </c>
      <c r="G5435" s="12">
        <v>0</v>
      </c>
      <c r="H5435" s="12">
        <v>0</v>
      </c>
      <c r="I5435" s="13" t="s">
        <v>239</v>
      </c>
      <c r="J5435" s="13" t="s">
        <v>239</v>
      </c>
      <c r="K5435" s="13" t="s">
        <v>239</v>
      </c>
      <c r="L5435" s="13" t="s">
        <v>239</v>
      </c>
      <c r="M5435" s="13" t="s">
        <v>239</v>
      </c>
      <c r="N5435" s="14" t="s">
        <v>239</v>
      </c>
      <c r="O5435" s="14" t="s">
        <v>239</v>
      </c>
      <c r="P5435" s="14" t="s">
        <v>239</v>
      </c>
      <c r="Q5435" s="14" t="s">
        <v>239</v>
      </c>
      <c r="R5435" s="14" t="s">
        <v>239</v>
      </c>
      <c r="S5435" s="14" t="s">
        <v>239</v>
      </c>
      <c r="T5435" s="14" t="s">
        <v>239</v>
      </c>
      <c r="U5435" s="14" t="s">
        <v>239</v>
      </c>
      <c r="V5435" s="14" t="s">
        <v>239</v>
      </c>
      <c r="W5435" s="14" t="s">
        <v>239</v>
      </c>
      <c r="X5435" s="14" t="s">
        <v>239</v>
      </c>
      <c r="Y5435" s="14" t="s">
        <v>239</v>
      </c>
      <c r="Z5435" s="14" t="s">
        <v>239</v>
      </c>
      <c r="AA5435" s="14" t="s">
        <v>239</v>
      </c>
      <c r="AB5435" s="14" t="s">
        <v>239</v>
      </c>
      <c r="AC5435" s="15" t="s">
        <v>239</v>
      </c>
      <c r="AD5435" s="48" t="s">
        <v>239</v>
      </c>
    </row>
    <row r="5436" spans="1:30">
      <c r="A5436" s="99"/>
      <c r="B5436" s="87" t="s">
        <v>397</v>
      </c>
      <c r="C5436" s="21" t="s">
        <v>239</v>
      </c>
      <c r="D5436" s="12">
        <v>0</v>
      </c>
      <c r="E5436" s="12">
        <v>0</v>
      </c>
      <c r="F5436" s="12">
        <v>0</v>
      </c>
      <c r="G5436" s="12">
        <v>0</v>
      </c>
      <c r="H5436" s="12">
        <v>90</v>
      </c>
      <c r="I5436" s="13" t="s">
        <v>239</v>
      </c>
      <c r="J5436" s="13" t="s">
        <v>239</v>
      </c>
      <c r="K5436" s="13" t="s">
        <v>239</v>
      </c>
      <c r="L5436" s="13" t="s">
        <v>239</v>
      </c>
      <c r="M5436" s="13" t="s">
        <v>239</v>
      </c>
      <c r="N5436" s="14" t="s">
        <v>239</v>
      </c>
      <c r="O5436" s="14" t="s">
        <v>239</v>
      </c>
      <c r="P5436" s="14" t="s">
        <v>239</v>
      </c>
      <c r="Q5436" s="14" t="s">
        <v>239</v>
      </c>
      <c r="R5436" s="14" t="s">
        <v>239</v>
      </c>
      <c r="S5436" s="14" t="s">
        <v>239</v>
      </c>
      <c r="T5436" s="14" t="s">
        <v>239</v>
      </c>
      <c r="U5436" s="14" t="s">
        <v>239</v>
      </c>
      <c r="V5436" s="14" t="s">
        <v>239</v>
      </c>
      <c r="W5436" s="14" t="s">
        <v>239</v>
      </c>
      <c r="X5436" s="14" t="s">
        <v>239</v>
      </c>
      <c r="Y5436" s="14" t="s">
        <v>239</v>
      </c>
      <c r="Z5436" s="14" t="s">
        <v>239</v>
      </c>
      <c r="AA5436" s="14" t="s">
        <v>239</v>
      </c>
      <c r="AB5436" s="14" t="s">
        <v>239</v>
      </c>
      <c r="AC5436" s="15" t="s">
        <v>239</v>
      </c>
      <c r="AD5436" s="48" t="s">
        <v>239</v>
      </c>
    </row>
    <row r="5437" spans="1:30">
      <c r="A5437" s="99"/>
      <c r="B5437" s="87" t="s">
        <v>398</v>
      </c>
      <c r="C5437" s="21" t="s">
        <v>239</v>
      </c>
      <c r="D5437" s="12">
        <v>100</v>
      </c>
      <c r="E5437" s="12">
        <v>0</v>
      </c>
      <c r="F5437" s="12">
        <v>0</v>
      </c>
      <c r="G5437" s="12">
        <v>0</v>
      </c>
      <c r="H5437" s="12">
        <v>0</v>
      </c>
      <c r="I5437" s="13" t="s">
        <v>239</v>
      </c>
      <c r="J5437" s="13" t="s">
        <v>239</v>
      </c>
      <c r="K5437" s="13" t="s">
        <v>239</v>
      </c>
      <c r="L5437" s="13" t="s">
        <v>239</v>
      </c>
      <c r="M5437" s="13" t="s">
        <v>239</v>
      </c>
      <c r="N5437" s="14" t="s">
        <v>239</v>
      </c>
      <c r="O5437" s="14" t="s">
        <v>239</v>
      </c>
      <c r="P5437" s="14" t="s">
        <v>239</v>
      </c>
      <c r="Q5437" s="14" t="s">
        <v>239</v>
      </c>
      <c r="R5437" s="14" t="s">
        <v>239</v>
      </c>
      <c r="S5437" s="14" t="s">
        <v>239</v>
      </c>
      <c r="T5437" s="14" t="s">
        <v>239</v>
      </c>
      <c r="U5437" s="14" t="s">
        <v>239</v>
      </c>
      <c r="V5437" s="14" t="s">
        <v>239</v>
      </c>
      <c r="W5437" s="14" t="s">
        <v>239</v>
      </c>
      <c r="X5437" s="14" t="s">
        <v>239</v>
      </c>
      <c r="Y5437" s="14" t="s">
        <v>239</v>
      </c>
      <c r="Z5437" s="14" t="s">
        <v>239</v>
      </c>
      <c r="AA5437" s="14" t="s">
        <v>239</v>
      </c>
      <c r="AB5437" s="14" t="s">
        <v>239</v>
      </c>
      <c r="AC5437" s="15" t="s">
        <v>239</v>
      </c>
      <c r="AD5437" s="48" t="s">
        <v>239</v>
      </c>
    </row>
    <row r="5438" spans="1:30">
      <c r="A5438" s="107"/>
      <c r="B5438" s="152" t="s">
        <v>399</v>
      </c>
      <c r="C5438" s="152"/>
      <c r="D5438" s="152"/>
      <c r="E5438" s="152"/>
      <c r="F5438" s="152"/>
      <c r="G5438" s="152"/>
      <c r="H5438" s="152"/>
      <c r="I5438" s="152"/>
      <c r="J5438" s="152"/>
      <c r="K5438" s="152"/>
      <c r="L5438" s="152"/>
      <c r="M5438" s="152"/>
      <c r="N5438" s="152"/>
      <c r="O5438" s="152"/>
      <c r="P5438" s="152"/>
      <c r="Q5438" s="152"/>
      <c r="R5438" s="152"/>
      <c r="S5438" s="152"/>
      <c r="T5438" s="152"/>
      <c r="U5438" s="152"/>
      <c r="V5438" s="152"/>
      <c r="W5438" s="152"/>
      <c r="X5438" s="152"/>
      <c r="Y5438" s="152"/>
      <c r="Z5438" s="152"/>
      <c r="AA5438" s="152"/>
      <c r="AB5438" s="152"/>
      <c r="AC5438" s="18"/>
      <c r="AD5438" s="18"/>
    </row>
    <row r="5439" spans="1:30">
      <c r="A5439" s="99"/>
      <c r="B5439" s="87" t="s">
        <v>400</v>
      </c>
      <c r="C5439" s="21" t="s">
        <v>239</v>
      </c>
      <c r="D5439" s="12">
        <v>50</v>
      </c>
      <c r="E5439" s="12">
        <v>0</v>
      </c>
      <c r="F5439" s="12">
        <v>0</v>
      </c>
      <c r="G5439" s="12">
        <v>0</v>
      </c>
      <c r="H5439" s="12">
        <v>0</v>
      </c>
      <c r="I5439" s="13" t="s">
        <v>239</v>
      </c>
      <c r="J5439" s="13" t="s">
        <v>239</v>
      </c>
      <c r="K5439" s="13" t="s">
        <v>239</v>
      </c>
      <c r="L5439" s="13" t="s">
        <v>239</v>
      </c>
      <c r="M5439" s="13" t="s">
        <v>239</v>
      </c>
      <c r="N5439" s="14" t="s">
        <v>239</v>
      </c>
      <c r="O5439" s="14" t="s">
        <v>239</v>
      </c>
      <c r="P5439" s="14" t="s">
        <v>239</v>
      </c>
      <c r="Q5439" s="14" t="s">
        <v>239</v>
      </c>
      <c r="R5439" s="14" t="s">
        <v>239</v>
      </c>
      <c r="S5439" s="14" t="s">
        <v>239</v>
      </c>
      <c r="T5439" s="14" t="s">
        <v>239</v>
      </c>
      <c r="U5439" s="14" t="s">
        <v>239</v>
      </c>
      <c r="V5439" s="14" t="s">
        <v>239</v>
      </c>
      <c r="W5439" s="14" t="s">
        <v>239</v>
      </c>
      <c r="X5439" s="14" t="s">
        <v>239</v>
      </c>
      <c r="Y5439" s="14" t="s">
        <v>239</v>
      </c>
      <c r="Z5439" s="14" t="s">
        <v>239</v>
      </c>
      <c r="AA5439" s="14" t="s">
        <v>239</v>
      </c>
      <c r="AB5439" s="14" t="s">
        <v>239</v>
      </c>
      <c r="AC5439" s="15" t="s">
        <v>239</v>
      </c>
      <c r="AD5439" s="48" t="s">
        <v>239</v>
      </c>
    </row>
    <row r="5440" spans="1:30">
      <c r="A5440" s="99"/>
      <c r="B5440" s="87" t="s">
        <v>401</v>
      </c>
      <c r="C5440" s="21" t="s">
        <v>239</v>
      </c>
      <c r="D5440" s="12">
        <v>70</v>
      </c>
      <c r="E5440" s="12">
        <v>0</v>
      </c>
      <c r="F5440" s="12">
        <v>0</v>
      </c>
      <c r="G5440" s="12">
        <v>0</v>
      </c>
      <c r="H5440" s="12">
        <v>0</v>
      </c>
      <c r="I5440" s="13" t="s">
        <v>239</v>
      </c>
      <c r="J5440" s="13" t="s">
        <v>239</v>
      </c>
      <c r="K5440" s="13" t="s">
        <v>239</v>
      </c>
      <c r="L5440" s="13" t="s">
        <v>239</v>
      </c>
      <c r="M5440" s="13" t="s">
        <v>239</v>
      </c>
      <c r="N5440" s="14" t="s">
        <v>239</v>
      </c>
      <c r="O5440" s="14" t="s">
        <v>239</v>
      </c>
      <c r="P5440" s="14" t="s">
        <v>239</v>
      </c>
      <c r="Q5440" s="14" t="s">
        <v>239</v>
      </c>
      <c r="R5440" s="14" t="s">
        <v>239</v>
      </c>
      <c r="S5440" s="14" t="s">
        <v>239</v>
      </c>
      <c r="T5440" s="14" t="s">
        <v>239</v>
      </c>
      <c r="U5440" s="14" t="s">
        <v>239</v>
      </c>
      <c r="V5440" s="14" t="s">
        <v>239</v>
      </c>
      <c r="W5440" s="14" t="s">
        <v>239</v>
      </c>
      <c r="X5440" s="14" t="s">
        <v>239</v>
      </c>
      <c r="Y5440" s="14" t="s">
        <v>239</v>
      </c>
      <c r="Z5440" s="14" t="s">
        <v>239</v>
      </c>
      <c r="AA5440" s="14" t="s">
        <v>239</v>
      </c>
      <c r="AB5440" s="14" t="s">
        <v>239</v>
      </c>
      <c r="AC5440" s="15" t="s">
        <v>239</v>
      </c>
      <c r="AD5440" s="48" t="s">
        <v>239</v>
      </c>
    </row>
    <row r="5441" spans="1:30">
      <c r="A5441" s="99"/>
      <c r="B5441" s="87" t="s">
        <v>402</v>
      </c>
      <c r="C5441" s="21" t="s">
        <v>239</v>
      </c>
      <c r="D5441" s="12">
        <v>80</v>
      </c>
      <c r="E5441" s="12">
        <v>0</v>
      </c>
      <c r="F5441" s="12">
        <v>0</v>
      </c>
      <c r="G5441" s="12">
        <v>0</v>
      </c>
      <c r="H5441" s="12">
        <v>0</v>
      </c>
      <c r="I5441" s="13" t="s">
        <v>239</v>
      </c>
      <c r="J5441" s="13" t="s">
        <v>239</v>
      </c>
      <c r="K5441" s="13" t="s">
        <v>239</v>
      </c>
      <c r="L5441" s="13" t="s">
        <v>239</v>
      </c>
      <c r="M5441" s="13" t="s">
        <v>239</v>
      </c>
      <c r="N5441" s="14" t="s">
        <v>239</v>
      </c>
      <c r="O5441" s="14" t="s">
        <v>239</v>
      </c>
      <c r="P5441" s="14" t="s">
        <v>239</v>
      </c>
      <c r="Q5441" s="14" t="s">
        <v>239</v>
      </c>
      <c r="R5441" s="14" t="s">
        <v>239</v>
      </c>
      <c r="S5441" s="14" t="s">
        <v>239</v>
      </c>
      <c r="T5441" s="14" t="s">
        <v>239</v>
      </c>
      <c r="U5441" s="14" t="s">
        <v>239</v>
      </c>
      <c r="V5441" s="14" t="s">
        <v>239</v>
      </c>
      <c r="W5441" s="14" t="s">
        <v>239</v>
      </c>
      <c r="X5441" s="14" t="s">
        <v>239</v>
      </c>
      <c r="Y5441" s="14" t="s">
        <v>239</v>
      </c>
      <c r="Z5441" s="14" t="s">
        <v>239</v>
      </c>
      <c r="AA5441" s="14" t="s">
        <v>239</v>
      </c>
      <c r="AB5441" s="14" t="s">
        <v>239</v>
      </c>
      <c r="AC5441" s="15" t="s">
        <v>239</v>
      </c>
      <c r="AD5441" s="48" t="s">
        <v>239</v>
      </c>
    </row>
    <row r="5442" spans="1:30">
      <c r="A5442" s="99"/>
      <c r="B5442" s="87" t="s">
        <v>403</v>
      </c>
      <c r="C5442" s="21" t="s">
        <v>239</v>
      </c>
      <c r="D5442" s="12">
        <v>90</v>
      </c>
      <c r="E5442" s="12">
        <v>0</v>
      </c>
      <c r="F5442" s="12">
        <v>0</v>
      </c>
      <c r="G5442" s="12">
        <v>0</v>
      </c>
      <c r="H5442" s="12">
        <v>0</v>
      </c>
      <c r="I5442" s="13" t="s">
        <v>239</v>
      </c>
      <c r="J5442" s="13" t="s">
        <v>239</v>
      </c>
      <c r="K5442" s="13" t="s">
        <v>239</v>
      </c>
      <c r="L5442" s="13" t="s">
        <v>239</v>
      </c>
      <c r="M5442" s="13" t="s">
        <v>239</v>
      </c>
      <c r="N5442" s="14" t="s">
        <v>239</v>
      </c>
      <c r="O5442" s="14" t="s">
        <v>239</v>
      </c>
      <c r="P5442" s="14" t="s">
        <v>239</v>
      </c>
      <c r="Q5442" s="14" t="s">
        <v>239</v>
      </c>
      <c r="R5442" s="14" t="s">
        <v>239</v>
      </c>
      <c r="S5442" s="14" t="s">
        <v>239</v>
      </c>
      <c r="T5442" s="14" t="s">
        <v>239</v>
      </c>
      <c r="U5442" s="14" t="s">
        <v>239</v>
      </c>
      <c r="V5442" s="14" t="s">
        <v>239</v>
      </c>
      <c r="W5442" s="14" t="s">
        <v>239</v>
      </c>
      <c r="X5442" s="14" t="s">
        <v>239</v>
      </c>
      <c r="Y5442" s="14" t="s">
        <v>239</v>
      </c>
      <c r="Z5442" s="14" t="s">
        <v>239</v>
      </c>
      <c r="AA5442" s="14" t="s">
        <v>239</v>
      </c>
      <c r="AB5442" s="14" t="s">
        <v>239</v>
      </c>
      <c r="AC5442" s="15" t="s">
        <v>239</v>
      </c>
      <c r="AD5442" s="48" t="s">
        <v>239</v>
      </c>
    </row>
    <row r="5443" spans="1:30">
      <c r="A5443" s="99"/>
      <c r="B5443" s="87" t="s">
        <v>404</v>
      </c>
      <c r="C5443" s="21" t="s">
        <v>239</v>
      </c>
      <c r="D5443" s="12">
        <v>30</v>
      </c>
      <c r="E5443" s="12">
        <v>0</v>
      </c>
      <c r="F5443" s="12">
        <v>0</v>
      </c>
      <c r="G5443" s="12">
        <v>0</v>
      </c>
      <c r="H5443" s="12">
        <v>0</v>
      </c>
      <c r="I5443" s="13" t="s">
        <v>239</v>
      </c>
      <c r="J5443" s="13" t="s">
        <v>239</v>
      </c>
      <c r="K5443" s="13" t="s">
        <v>239</v>
      </c>
      <c r="L5443" s="13" t="s">
        <v>239</v>
      </c>
      <c r="M5443" s="13" t="s">
        <v>239</v>
      </c>
      <c r="N5443" s="14" t="s">
        <v>239</v>
      </c>
      <c r="O5443" s="14" t="s">
        <v>239</v>
      </c>
      <c r="P5443" s="14" t="s">
        <v>239</v>
      </c>
      <c r="Q5443" s="14" t="s">
        <v>239</v>
      </c>
      <c r="R5443" s="14" t="s">
        <v>239</v>
      </c>
      <c r="S5443" s="14" t="s">
        <v>239</v>
      </c>
      <c r="T5443" s="14" t="s">
        <v>239</v>
      </c>
      <c r="U5443" s="14" t="s">
        <v>239</v>
      </c>
      <c r="V5443" s="14" t="s">
        <v>239</v>
      </c>
      <c r="W5443" s="14" t="s">
        <v>239</v>
      </c>
      <c r="X5443" s="14" t="s">
        <v>239</v>
      </c>
      <c r="Y5443" s="14" t="s">
        <v>239</v>
      </c>
      <c r="Z5443" s="14" t="s">
        <v>239</v>
      </c>
      <c r="AA5443" s="14" t="s">
        <v>239</v>
      </c>
      <c r="AB5443" s="14" t="s">
        <v>239</v>
      </c>
      <c r="AC5443" s="15" t="s">
        <v>239</v>
      </c>
      <c r="AD5443" s="48" t="s">
        <v>239</v>
      </c>
    </row>
    <row r="5444" spans="1:30">
      <c r="A5444" s="99"/>
      <c r="B5444" s="87" t="s">
        <v>405</v>
      </c>
      <c r="C5444" s="21" t="s">
        <v>239</v>
      </c>
      <c r="D5444" s="12">
        <v>0</v>
      </c>
      <c r="E5444" s="12">
        <v>90</v>
      </c>
      <c r="F5444" s="12">
        <v>0</v>
      </c>
      <c r="G5444" s="12">
        <v>0</v>
      </c>
      <c r="H5444" s="12">
        <v>0</v>
      </c>
      <c r="I5444" s="13" t="s">
        <v>239</v>
      </c>
      <c r="J5444" s="13" t="s">
        <v>239</v>
      </c>
      <c r="K5444" s="13" t="s">
        <v>239</v>
      </c>
      <c r="L5444" s="13" t="s">
        <v>239</v>
      </c>
      <c r="M5444" s="13" t="s">
        <v>239</v>
      </c>
      <c r="N5444" s="14" t="s">
        <v>239</v>
      </c>
      <c r="O5444" s="14" t="s">
        <v>239</v>
      </c>
      <c r="P5444" s="14" t="s">
        <v>239</v>
      </c>
      <c r="Q5444" s="14" t="s">
        <v>239</v>
      </c>
      <c r="R5444" s="14" t="s">
        <v>239</v>
      </c>
      <c r="S5444" s="14" t="s">
        <v>239</v>
      </c>
      <c r="T5444" s="14" t="s">
        <v>239</v>
      </c>
      <c r="U5444" s="14" t="s">
        <v>239</v>
      </c>
      <c r="V5444" s="14" t="s">
        <v>239</v>
      </c>
      <c r="W5444" s="14" t="s">
        <v>239</v>
      </c>
      <c r="X5444" s="14" t="s">
        <v>239</v>
      </c>
      <c r="Y5444" s="14" t="s">
        <v>239</v>
      </c>
      <c r="Z5444" s="14" t="s">
        <v>239</v>
      </c>
      <c r="AA5444" s="14" t="s">
        <v>239</v>
      </c>
      <c r="AB5444" s="14" t="s">
        <v>239</v>
      </c>
      <c r="AC5444" s="15" t="s">
        <v>239</v>
      </c>
      <c r="AD5444" s="48" t="s">
        <v>239</v>
      </c>
    </row>
    <row r="5445" spans="1:30">
      <c r="A5445" s="99"/>
      <c r="B5445" s="87" t="s">
        <v>406</v>
      </c>
      <c r="C5445" s="21" t="s">
        <v>239</v>
      </c>
      <c r="D5445" s="12">
        <v>0</v>
      </c>
      <c r="E5445" s="12">
        <v>90</v>
      </c>
      <c r="F5445" s="12">
        <v>0</v>
      </c>
      <c r="G5445" s="12">
        <v>0</v>
      </c>
      <c r="H5445" s="12">
        <v>0</v>
      </c>
      <c r="I5445" s="13" t="s">
        <v>239</v>
      </c>
      <c r="J5445" s="13" t="s">
        <v>239</v>
      </c>
      <c r="K5445" s="13" t="s">
        <v>239</v>
      </c>
      <c r="L5445" s="13" t="s">
        <v>239</v>
      </c>
      <c r="M5445" s="13" t="s">
        <v>239</v>
      </c>
      <c r="N5445" s="14" t="s">
        <v>239</v>
      </c>
      <c r="O5445" s="14" t="s">
        <v>239</v>
      </c>
      <c r="P5445" s="14" t="s">
        <v>239</v>
      </c>
      <c r="Q5445" s="14" t="s">
        <v>239</v>
      </c>
      <c r="R5445" s="14" t="s">
        <v>239</v>
      </c>
      <c r="S5445" s="14" t="s">
        <v>239</v>
      </c>
      <c r="T5445" s="14" t="s">
        <v>239</v>
      </c>
      <c r="U5445" s="14" t="s">
        <v>239</v>
      </c>
      <c r="V5445" s="14" t="s">
        <v>239</v>
      </c>
      <c r="W5445" s="14" t="s">
        <v>239</v>
      </c>
      <c r="X5445" s="14" t="s">
        <v>239</v>
      </c>
      <c r="Y5445" s="14" t="s">
        <v>239</v>
      </c>
      <c r="Z5445" s="14" t="s">
        <v>239</v>
      </c>
      <c r="AA5445" s="14" t="s">
        <v>239</v>
      </c>
      <c r="AB5445" s="14" t="s">
        <v>239</v>
      </c>
      <c r="AC5445" s="15" t="s">
        <v>239</v>
      </c>
      <c r="AD5445" s="48" t="s">
        <v>239</v>
      </c>
    </row>
    <row r="5446" spans="1:30">
      <c r="A5446" s="99"/>
      <c r="B5446" s="87" t="s">
        <v>407</v>
      </c>
      <c r="C5446" s="21" t="s">
        <v>239</v>
      </c>
      <c r="D5446" s="12">
        <v>0</v>
      </c>
      <c r="E5446" s="12">
        <v>0</v>
      </c>
      <c r="F5446" s="12">
        <v>90</v>
      </c>
      <c r="G5446" s="12">
        <v>0</v>
      </c>
      <c r="H5446" s="12">
        <v>0</v>
      </c>
      <c r="I5446" s="13" t="s">
        <v>239</v>
      </c>
      <c r="J5446" s="13" t="s">
        <v>239</v>
      </c>
      <c r="K5446" s="13" t="s">
        <v>239</v>
      </c>
      <c r="L5446" s="13" t="s">
        <v>239</v>
      </c>
      <c r="M5446" s="13" t="s">
        <v>239</v>
      </c>
      <c r="N5446" s="14" t="s">
        <v>239</v>
      </c>
      <c r="O5446" s="14" t="s">
        <v>239</v>
      </c>
      <c r="P5446" s="14" t="s">
        <v>239</v>
      </c>
      <c r="Q5446" s="14" t="s">
        <v>239</v>
      </c>
      <c r="R5446" s="14" t="s">
        <v>239</v>
      </c>
      <c r="S5446" s="14" t="s">
        <v>239</v>
      </c>
      <c r="T5446" s="14" t="s">
        <v>239</v>
      </c>
      <c r="U5446" s="14" t="s">
        <v>239</v>
      </c>
      <c r="V5446" s="14" t="s">
        <v>239</v>
      </c>
      <c r="W5446" s="14" t="s">
        <v>239</v>
      </c>
      <c r="X5446" s="14" t="s">
        <v>239</v>
      </c>
      <c r="Y5446" s="14" t="s">
        <v>239</v>
      </c>
      <c r="Z5446" s="14" t="s">
        <v>239</v>
      </c>
      <c r="AA5446" s="14" t="s">
        <v>239</v>
      </c>
      <c r="AB5446" s="14" t="s">
        <v>239</v>
      </c>
      <c r="AC5446" s="15" t="s">
        <v>239</v>
      </c>
      <c r="AD5446" s="48" t="s">
        <v>239</v>
      </c>
    </row>
    <row r="5447" spans="1:30">
      <c r="A5447" s="99"/>
      <c r="B5447" s="87" t="s">
        <v>408</v>
      </c>
      <c r="C5447" s="21" t="s">
        <v>239</v>
      </c>
      <c r="D5447" s="12">
        <v>0</v>
      </c>
      <c r="E5447" s="12">
        <v>0</v>
      </c>
      <c r="F5447" s="12">
        <v>0</v>
      </c>
      <c r="G5447" s="12">
        <v>90</v>
      </c>
      <c r="H5447" s="12">
        <v>0</v>
      </c>
      <c r="I5447" s="13" t="s">
        <v>239</v>
      </c>
      <c r="J5447" s="13" t="s">
        <v>239</v>
      </c>
      <c r="K5447" s="13" t="s">
        <v>239</v>
      </c>
      <c r="L5447" s="13" t="s">
        <v>239</v>
      </c>
      <c r="M5447" s="13" t="s">
        <v>239</v>
      </c>
      <c r="N5447" s="14" t="s">
        <v>239</v>
      </c>
      <c r="O5447" s="14" t="s">
        <v>239</v>
      </c>
      <c r="P5447" s="14" t="s">
        <v>239</v>
      </c>
      <c r="Q5447" s="14" t="s">
        <v>239</v>
      </c>
      <c r="R5447" s="14" t="s">
        <v>239</v>
      </c>
      <c r="S5447" s="14" t="s">
        <v>239</v>
      </c>
      <c r="T5447" s="14" t="s">
        <v>239</v>
      </c>
      <c r="U5447" s="14" t="s">
        <v>239</v>
      </c>
      <c r="V5447" s="14" t="s">
        <v>239</v>
      </c>
      <c r="W5447" s="14" t="s">
        <v>239</v>
      </c>
      <c r="X5447" s="14" t="s">
        <v>239</v>
      </c>
      <c r="Y5447" s="14" t="s">
        <v>239</v>
      </c>
      <c r="Z5447" s="14" t="s">
        <v>239</v>
      </c>
      <c r="AA5447" s="14" t="s">
        <v>239</v>
      </c>
      <c r="AB5447" s="14" t="s">
        <v>239</v>
      </c>
      <c r="AC5447" s="15" t="s">
        <v>239</v>
      </c>
      <c r="AD5447" s="48" t="s">
        <v>239</v>
      </c>
    </row>
    <row r="5448" spans="1:30">
      <c r="A5448" s="99"/>
      <c r="B5448" s="87" t="s">
        <v>409</v>
      </c>
      <c r="C5448" s="21" t="s">
        <v>239</v>
      </c>
      <c r="D5448" s="12">
        <v>0</v>
      </c>
      <c r="E5448" s="12">
        <v>0</v>
      </c>
      <c r="F5448" s="12">
        <v>0</v>
      </c>
      <c r="G5448" s="12">
        <v>0</v>
      </c>
      <c r="H5448" s="12">
        <v>90</v>
      </c>
      <c r="I5448" s="13" t="s">
        <v>239</v>
      </c>
      <c r="J5448" s="13" t="s">
        <v>239</v>
      </c>
      <c r="K5448" s="13" t="s">
        <v>239</v>
      </c>
      <c r="L5448" s="13" t="s">
        <v>239</v>
      </c>
      <c r="M5448" s="13" t="s">
        <v>239</v>
      </c>
      <c r="N5448" s="14" t="s">
        <v>239</v>
      </c>
      <c r="O5448" s="14" t="s">
        <v>239</v>
      </c>
      <c r="P5448" s="14" t="s">
        <v>239</v>
      </c>
      <c r="Q5448" s="14" t="s">
        <v>239</v>
      </c>
      <c r="R5448" s="14" t="s">
        <v>239</v>
      </c>
      <c r="S5448" s="14" t="s">
        <v>239</v>
      </c>
      <c r="T5448" s="14" t="s">
        <v>239</v>
      </c>
      <c r="U5448" s="14" t="s">
        <v>239</v>
      </c>
      <c r="V5448" s="14" t="s">
        <v>239</v>
      </c>
      <c r="W5448" s="14" t="s">
        <v>239</v>
      </c>
      <c r="X5448" s="14" t="s">
        <v>239</v>
      </c>
      <c r="Y5448" s="14" t="s">
        <v>239</v>
      </c>
      <c r="Z5448" s="14" t="s">
        <v>239</v>
      </c>
      <c r="AA5448" s="14" t="s">
        <v>239</v>
      </c>
      <c r="AB5448" s="14" t="s">
        <v>239</v>
      </c>
      <c r="AC5448" s="15" t="s">
        <v>239</v>
      </c>
      <c r="AD5448" s="48" t="s">
        <v>239</v>
      </c>
    </row>
    <row r="5449" spans="1:30">
      <c r="A5449" s="99"/>
      <c r="B5449" s="87" t="s">
        <v>410</v>
      </c>
      <c r="C5449" s="21" t="s">
        <v>239</v>
      </c>
      <c r="D5449" s="12">
        <v>30</v>
      </c>
      <c r="E5449" s="12">
        <v>0</v>
      </c>
      <c r="F5449" s="12">
        <v>0</v>
      </c>
      <c r="G5449" s="12">
        <v>0</v>
      </c>
      <c r="H5449" s="12">
        <v>0</v>
      </c>
      <c r="I5449" s="13" t="s">
        <v>239</v>
      </c>
      <c r="J5449" s="13" t="s">
        <v>239</v>
      </c>
      <c r="K5449" s="13" t="s">
        <v>239</v>
      </c>
      <c r="L5449" s="13" t="s">
        <v>239</v>
      </c>
      <c r="M5449" s="13" t="s">
        <v>239</v>
      </c>
      <c r="N5449" s="14" t="s">
        <v>239</v>
      </c>
      <c r="O5449" s="14" t="s">
        <v>239</v>
      </c>
      <c r="P5449" s="14" t="s">
        <v>239</v>
      </c>
      <c r="Q5449" s="14" t="s">
        <v>239</v>
      </c>
      <c r="R5449" s="14" t="s">
        <v>239</v>
      </c>
      <c r="S5449" s="14" t="s">
        <v>239</v>
      </c>
      <c r="T5449" s="14" t="s">
        <v>239</v>
      </c>
      <c r="U5449" s="14" t="s">
        <v>239</v>
      </c>
      <c r="V5449" s="14" t="s">
        <v>239</v>
      </c>
      <c r="W5449" s="14" t="s">
        <v>239</v>
      </c>
      <c r="X5449" s="14" t="s">
        <v>239</v>
      </c>
      <c r="Y5449" s="14" t="s">
        <v>239</v>
      </c>
      <c r="Z5449" s="14" t="s">
        <v>239</v>
      </c>
      <c r="AA5449" s="14" t="s">
        <v>239</v>
      </c>
      <c r="AB5449" s="14" t="s">
        <v>239</v>
      </c>
      <c r="AC5449" s="15" t="s">
        <v>239</v>
      </c>
      <c r="AD5449" s="48" t="s">
        <v>239</v>
      </c>
    </row>
    <row r="5450" spans="1:30">
      <c r="A5450" s="99"/>
      <c r="B5450" s="87" t="s">
        <v>411</v>
      </c>
      <c r="C5450" s="21" t="s">
        <v>239</v>
      </c>
      <c r="D5450" s="12">
        <v>30</v>
      </c>
      <c r="E5450" s="12">
        <v>0</v>
      </c>
      <c r="F5450" s="12">
        <v>0</v>
      </c>
      <c r="G5450" s="12">
        <v>0</v>
      </c>
      <c r="H5450" s="12">
        <v>0</v>
      </c>
      <c r="I5450" s="13" t="s">
        <v>239</v>
      </c>
      <c r="J5450" s="13" t="s">
        <v>239</v>
      </c>
      <c r="K5450" s="13" t="s">
        <v>239</v>
      </c>
      <c r="L5450" s="13" t="s">
        <v>239</v>
      </c>
      <c r="M5450" s="13" t="s">
        <v>239</v>
      </c>
      <c r="N5450" s="14" t="s">
        <v>239</v>
      </c>
      <c r="O5450" s="14" t="s">
        <v>239</v>
      </c>
      <c r="P5450" s="14" t="s">
        <v>239</v>
      </c>
      <c r="Q5450" s="14" t="s">
        <v>239</v>
      </c>
      <c r="R5450" s="14" t="s">
        <v>239</v>
      </c>
      <c r="S5450" s="14" t="s">
        <v>239</v>
      </c>
      <c r="T5450" s="14" t="s">
        <v>239</v>
      </c>
      <c r="U5450" s="14" t="s">
        <v>239</v>
      </c>
      <c r="V5450" s="14" t="s">
        <v>239</v>
      </c>
      <c r="W5450" s="14" t="s">
        <v>239</v>
      </c>
      <c r="X5450" s="14" t="s">
        <v>239</v>
      </c>
      <c r="Y5450" s="14" t="s">
        <v>239</v>
      </c>
      <c r="Z5450" s="14" t="s">
        <v>239</v>
      </c>
      <c r="AA5450" s="14" t="s">
        <v>239</v>
      </c>
      <c r="AB5450" s="14" t="s">
        <v>239</v>
      </c>
      <c r="AC5450" s="15" t="s">
        <v>239</v>
      </c>
      <c r="AD5450" s="48" t="s">
        <v>239</v>
      </c>
    </row>
    <row r="5451" spans="1:30">
      <c r="A5451" s="100"/>
      <c r="B5451" s="87" t="s">
        <v>412</v>
      </c>
      <c r="C5451" s="21" t="s">
        <v>239</v>
      </c>
      <c r="D5451" s="12">
        <v>100</v>
      </c>
      <c r="E5451" s="12">
        <v>0</v>
      </c>
      <c r="F5451" s="12">
        <v>0</v>
      </c>
      <c r="G5451" s="12">
        <v>0</v>
      </c>
      <c r="H5451" s="12">
        <v>0</v>
      </c>
      <c r="I5451" s="13" t="s">
        <v>239</v>
      </c>
      <c r="J5451" s="13" t="s">
        <v>239</v>
      </c>
      <c r="K5451" s="13" t="s">
        <v>239</v>
      </c>
      <c r="L5451" s="13" t="s">
        <v>239</v>
      </c>
      <c r="M5451" s="13" t="s">
        <v>239</v>
      </c>
      <c r="N5451" s="14" t="s">
        <v>239</v>
      </c>
      <c r="O5451" s="14" t="s">
        <v>239</v>
      </c>
      <c r="P5451" s="14" t="s">
        <v>239</v>
      </c>
      <c r="Q5451" s="14" t="s">
        <v>239</v>
      </c>
      <c r="R5451" s="14" t="s">
        <v>239</v>
      </c>
      <c r="S5451" s="14" t="s">
        <v>239</v>
      </c>
      <c r="T5451" s="14" t="s">
        <v>239</v>
      </c>
      <c r="U5451" s="14" t="s">
        <v>239</v>
      </c>
      <c r="V5451" s="14" t="s">
        <v>239</v>
      </c>
      <c r="W5451" s="14" t="s">
        <v>239</v>
      </c>
      <c r="X5451" s="14" t="s">
        <v>239</v>
      </c>
      <c r="Y5451" s="14" t="s">
        <v>239</v>
      </c>
      <c r="Z5451" s="14" t="s">
        <v>239</v>
      </c>
      <c r="AA5451" s="14" t="s">
        <v>239</v>
      </c>
      <c r="AB5451" s="14" t="s">
        <v>239</v>
      </c>
      <c r="AC5451" s="15" t="s">
        <v>239</v>
      </c>
      <c r="AD5451" s="48" t="s">
        <v>239</v>
      </c>
    </row>
    <row r="5452" spans="1:30">
      <c r="A5452" s="2"/>
    </row>
    <row r="5453" spans="1:30">
      <c r="A5453" s="2"/>
    </row>
    <row r="5454" spans="1:30">
      <c r="A5454" s="2"/>
    </row>
    <row r="5455" spans="1:30">
      <c r="A5455" s="2"/>
    </row>
    <row r="5456" spans="1:30">
      <c r="A5456" s="2"/>
    </row>
    <row r="5457" spans="1:1">
      <c r="A5457" s="2"/>
    </row>
    <row r="5458" spans="1:1">
      <c r="A5458" s="2"/>
    </row>
    <row r="5459" spans="1:1">
      <c r="A5459" s="2"/>
    </row>
    <row r="5460" spans="1:1">
      <c r="A5460" s="2"/>
    </row>
    <row r="5461" spans="1:1">
      <c r="A5461" s="2"/>
    </row>
    <row r="5462" spans="1:1">
      <c r="A5462" s="2"/>
    </row>
    <row r="5463" spans="1:1">
      <c r="A5463" s="2"/>
    </row>
    <row r="5464" spans="1:1">
      <c r="A5464" s="2"/>
    </row>
    <row r="5465" spans="1:1">
      <c r="A5465" s="2"/>
    </row>
    <row r="5466" spans="1:1">
      <c r="A5466" s="2"/>
    </row>
    <row r="5467" spans="1:1">
      <c r="A5467" s="2"/>
    </row>
    <row r="5468" spans="1:1">
      <c r="A5468" s="2"/>
    </row>
    <row r="5469" spans="1:1">
      <c r="A5469" s="2"/>
    </row>
    <row r="5470" spans="1:1">
      <c r="A5470" s="2"/>
    </row>
    <row r="5471" spans="1:1">
      <c r="A5471" s="2"/>
    </row>
    <row r="5472" spans="1:1">
      <c r="A5472" s="2"/>
    </row>
    <row r="5473" spans="1:1">
      <c r="A5473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7">
    <mergeCell ref="B5412:AB5412"/>
    <mergeCell ref="B5370:AB5370"/>
    <mergeCell ref="B5314:AB5314"/>
    <mergeCell ref="B4785:AB4785"/>
    <mergeCell ref="B5112:AB5112"/>
    <mergeCell ref="B5167:AB5167"/>
    <mergeCell ref="B5231:AB5231"/>
    <mergeCell ref="B4936:AB4936"/>
    <mergeCell ref="B4967:AB4967"/>
    <mergeCell ref="B4998:AB4998"/>
    <mergeCell ref="B5438:AB5438"/>
    <mergeCell ref="B1931:AB1931"/>
    <mergeCell ref="B2430:AB2430"/>
    <mergeCell ref="B3156:AB3156"/>
    <mergeCell ref="B3985:AB3985"/>
    <mergeCell ref="B3954:AB3954"/>
    <mergeCell ref="B5186:AB5186"/>
    <mergeCell ref="B5229:AB5229"/>
    <mergeCell ref="B5343:AB5343"/>
    <mergeCell ref="B5403:AB5403"/>
    <mergeCell ref="B4588:AB4588"/>
    <mergeCell ref="B4709:AB4709"/>
    <mergeCell ref="B5415:AB5415"/>
    <mergeCell ref="B5428:AB5428"/>
    <mergeCell ref="B4497:AB4497"/>
    <mergeCell ref="B2643:AB2643"/>
    <mergeCell ref="B4121:AB4121"/>
    <mergeCell ref="B4347:AB4347"/>
    <mergeCell ref="B2627:AB2627"/>
    <mergeCell ref="B2824:AB2824"/>
    <mergeCell ref="B1992:AB1992"/>
    <mergeCell ref="B2113:AB2113"/>
    <mergeCell ref="B2279:AB2279"/>
    <mergeCell ref="B2461:AB2461"/>
    <mergeCell ref="B2840:AB2840"/>
    <mergeCell ref="D18:H18"/>
    <mergeCell ref="I18:M18"/>
    <mergeCell ref="N18:AB18"/>
    <mergeCell ref="B3172:AB3172"/>
    <mergeCell ref="B3593:AB3593"/>
    <mergeCell ref="B19:AB19"/>
    <mergeCell ref="B366:AB366"/>
    <mergeCell ref="B833:AB833"/>
    <mergeCell ref="B1269:AB1269"/>
    <mergeCell ref="B1615:AB1615"/>
    <mergeCell ref="B787:AB787"/>
    <mergeCell ref="B320:AB320"/>
  </mergeCells>
  <conditionalFormatting sqref="AD5416:AD5427 AD5429:AD5437 AD5439:AD5451 AD5168:AD5185 AD5230 AD5232:AD5313 AD5187:AD5228 AD5113:AD5166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 AD4786:AD5111">
    <cfRule type="cellIs" dxfId="11" priority="1570" operator="greaterThan">
      <formula>0.01</formula>
    </cfRule>
    <cfRule type="cellIs" dxfId="10" priority="1571" operator="lessThan">
      <formula>0</formula>
    </cfRule>
    <cfRule type="cellIs" dxfId="9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112"/>
  <sheetViews>
    <sheetView zoomScaleNormal="100" workbookViewId="0">
      <pane ySplit="1" topLeftCell="A2" activePane="bottomLeft" state="frozen"/>
      <selection pane="bottomLeft" activeCell="F20" sqref="F20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7" t="s">
        <v>657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N2"/>
    </row>
    <row r="3" spans="1:14" s="22" customFormat="1">
      <c r="A3" s="22" t="s">
        <v>652</v>
      </c>
      <c r="B3" s="22" t="s">
        <v>646</v>
      </c>
      <c r="D3" s="22" t="s">
        <v>651</v>
      </c>
      <c r="E3" s="23" t="s">
        <v>653</v>
      </c>
      <c r="F3" s="23" t="s">
        <v>654</v>
      </c>
      <c r="G3" s="23" t="s">
        <v>655</v>
      </c>
      <c r="H3" s="23" t="s">
        <v>656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787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647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648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788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650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1033</v>
      </c>
      <c r="B9" s="139">
        <v>58</v>
      </c>
      <c r="C9" s="139"/>
      <c r="D9" s="139">
        <v>98</v>
      </c>
      <c r="E9" s="81">
        <f t="shared" ref="E9:L11" si="1">1 - (E10)</f>
        <v>8.7999999999999967E-2</v>
      </c>
      <c r="F9" s="81">
        <f t="shared" si="1"/>
        <v>8.3999999999999964E-2</v>
      </c>
      <c r="G9" s="81">
        <f t="shared" si="1"/>
        <v>7.999999999999996E-2</v>
      </c>
      <c r="H9" s="81">
        <f t="shared" si="1"/>
        <v>8.2000000000000073E-2</v>
      </c>
      <c r="I9" s="82">
        <f t="shared" si="1"/>
        <v>6.0000000000000053E-2</v>
      </c>
      <c r="J9" s="82">
        <f t="shared" si="1"/>
        <v>7.999999999999996E-2</v>
      </c>
      <c r="K9" s="82">
        <f t="shared" si="1"/>
        <v>6.0000000000000053E-2</v>
      </c>
      <c r="L9" s="82">
        <f t="shared" si="1"/>
        <v>6.0000000000000053E-2</v>
      </c>
      <c r="M9" s="1"/>
    </row>
    <row r="10" spans="1:14">
      <c r="A10" s="79" t="s">
        <v>647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0.94</v>
      </c>
      <c r="J10" s="77">
        <v>0.92</v>
      </c>
      <c r="K10" s="77">
        <v>0.94</v>
      </c>
      <c r="L10" s="77">
        <v>0.94</v>
      </c>
      <c r="M10" s="1"/>
    </row>
    <row r="11" spans="1:14">
      <c r="A11" s="141" t="s">
        <v>1037</v>
      </c>
      <c r="B11" s="139">
        <v>58</v>
      </c>
      <c r="C11" s="139"/>
      <c r="D11" s="139">
        <v>98</v>
      </c>
      <c r="E11" s="81">
        <f t="shared" si="1"/>
        <v>8.7999999999999967E-2</v>
      </c>
      <c r="F11" s="81">
        <f t="shared" si="1"/>
        <v>8.3999999999999964E-2</v>
      </c>
      <c r="G11" s="81">
        <f t="shared" si="1"/>
        <v>7.999999999999996E-2</v>
      </c>
      <c r="H11" s="81">
        <f t="shared" si="1"/>
        <v>8.2000000000000073E-2</v>
      </c>
      <c r="I11" s="82">
        <f t="shared" si="1"/>
        <v>6.0000000000000053E-2</v>
      </c>
      <c r="J11" s="82">
        <f t="shared" si="1"/>
        <v>4.0000000000000036E-2</v>
      </c>
      <c r="K11" s="82">
        <f t="shared" si="1"/>
        <v>4.0000000000000036E-2</v>
      </c>
      <c r="L11" s="82">
        <f t="shared" si="1"/>
        <v>6.0000000000000053E-2</v>
      </c>
      <c r="M11" s="1"/>
    </row>
    <row r="12" spans="1:14">
      <c r="A12" s="79" t="s">
        <v>647</v>
      </c>
      <c r="B12" s="138">
        <f>B11*0.15</f>
        <v>8.6999999999999993</v>
      </c>
      <c r="C12" s="138">
        <f>(100-D12)/100</f>
        <v>0.85299999999999998</v>
      </c>
      <c r="D12" s="138">
        <f>D11*0.15</f>
        <v>14.7</v>
      </c>
      <c r="E12" s="77">
        <v>0.91200000000000003</v>
      </c>
      <c r="F12" s="77">
        <v>0.91600000000000004</v>
      </c>
      <c r="G12" s="77">
        <v>0.92</v>
      </c>
      <c r="H12" s="77">
        <v>0.91799999999999993</v>
      </c>
      <c r="I12" s="77">
        <v>0.94</v>
      </c>
      <c r="J12" s="77">
        <v>0.96</v>
      </c>
      <c r="K12" s="77">
        <v>0.96</v>
      </c>
      <c r="L12" s="77">
        <v>0.94</v>
      </c>
      <c r="M12" s="1"/>
    </row>
    <row r="13" spans="1:14">
      <c r="A13" s="141" t="s">
        <v>984</v>
      </c>
      <c r="B13" s="139">
        <v>58</v>
      </c>
      <c r="C13" s="139"/>
      <c r="D13" s="139">
        <v>98</v>
      </c>
      <c r="E13" s="81">
        <f t="shared" ref="E13:F13" si="2">1 - (E14) * (E15) * (E16) * (E17)</f>
        <v>0.45252596223999997</v>
      </c>
      <c r="F13" s="81">
        <f t="shared" si="2"/>
        <v>0.43586183423999991</v>
      </c>
      <c r="G13" s="81">
        <f>1 - (G14) * (G15) * (G16) * (G17)</f>
        <v>0.41885439999999996</v>
      </c>
      <c r="H13" s="81">
        <f t="shared" ref="H13:L13" si="3">1 - (H14) * (H15) * (H16) * (H17)</f>
        <v>0.42740129134000004</v>
      </c>
      <c r="I13" s="82">
        <f t="shared" si="3"/>
        <v>0.41885439999999996</v>
      </c>
      <c r="J13" s="82">
        <f t="shared" si="3"/>
        <v>0.41885439999999996</v>
      </c>
      <c r="K13" s="82">
        <f t="shared" si="3"/>
        <v>0.41885439999999996</v>
      </c>
      <c r="L13" s="82">
        <f t="shared" si="3"/>
        <v>0.41885439999999996</v>
      </c>
      <c r="M13" s="1"/>
    </row>
    <row r="14" spans="1:14">
      <c r="A14" s="79" t="s">
        <v>647</v>
      </c>
      <c r="B14" s="138">
        <f>B13*0.15</f>
        <v>8.6999999999999993</v>
      </c>
      <c r="C14" s="138">
        <f>(100-D14)/100</f>
        <v>0.85299999999999998</v>
      </c>
      <c r="D14" s="138">
        <f>D13*0.15</f>
        <v>14.7</v>
      </c>
      <c r="E14" s="77">
        <v>0.91200000000000003</v>
      </c>
      <c r="F14" s="77">
        <v>0.91600000000000004</v>
      </c>
      <c r="G14" s="77">
        <v>0.92</v>
      </c>
      <c r="H14" s="77">
        <v>0.91799999999999993</v>
      </c>
      <c r="I14" s="77">
        <v>0.92</v>
      </c>
      <c r="J14" s="77">
        <v>0.92</v>
      </c>
      <c r="K14" s="77">
        <v>0.92</v>
      </c>
      <c r="L14" s="77">
        <v>0.92</v>
      </c>
      <c r="M14" s="1"/>
    </row>
    <row r="15" spans="1:14">
      <c r="A15" s="79" t="s">
        <v>648</v>
      </c>
      <c r="B15" s="138">
        <f>B13*0.4</f>
        <v>23.200000000000003</v>
      </c>
      <c r="C15" s="138">
        <f>(100-D15)/100</f>
        <v>0.60799999999999998</v>
      </c>
      <c r="D15" s="138">
        <f>D13*0.4</f>
        <v>39.200000000000003</v>
      </c>
      <c r="E15" s="77">
        <v>0.78</v>
      </c>
      <c r="F15" s="77">
        <v>0.79</v>
      </c>
      <c r="G15" s="77">
        <v>0.8</v>
      </c>
      <c r="H15" s="77">
        <v>0.79500000000000004</v>
      </c>
      <c r="I15" s="77">
        <v>0.8</v>
      </c>
      <c r="J15" s="77">
        <v>0.8</v>
      </c>
      <c r="K15" s="77">
        <v>0.8</v>
      </c>
      <c r="L15" s="77">
        <v>0.8</v>
      </c>
      <c r="M15" s="1"/>
    </row>
    <row r="16" spans="1:14">
      <c r="A16" s="79" t="s">
        <v>788</v>
      </c>
      <c r="B16" s="138">
        <f>B13*0.15</f>
        <v>8.6999999999999993</v>
      </c>
      <c r="C16" s="138">
        <f>(100-D16)/100</f>
        <v>0.85299999999999998</v>
      </c>
      <c r="D16" s="138">
        <f>D13*0.15</f>
        <v>14.7</v>
      </c>
      <c r="E16" s="77">
        <v>0.93399999999999994</v>
      </c>
      <c r="F16" s="77">
        <v>0.93700000000000006</v>
      </c>
      <c r="G16" s="77">
        <v>0.94</v>
      </c>
      <c r="H16" s="77">
        <v>0.9385</v>
      </c>
      <c r="I16" s="77">
        <v>0.94</v>
      </c>
      <c r="J16" s="77">
        <v>0.94</v>
      </c>
      <c r="K16" s="77">
        <v>0.94</v>
      </c>
      <c r="L16" s="77">
        <v>0.94</v>
      </c>
      <c r="M16" s="1"/>
    </row>
    <row r="17" spans="1:13">
      <c r="A17" s="79" t="s">
        <v>650</v>
      </c>
      <c r="B17" s="138">
        <f>B13*0.3</f>
        <v>17.399999999999999</v>
      </c>
      <c r="C17" s="138">
        <f>(100-D17)/100</f>
        <v>0.70599999999999996</v>
      </c>
      <c r="D17" s="138">
        <f>D13*0.3</f>
        <v>29.4</v>
      </c>
      <c r="E17" s="77">
        <v>0.82399999999999995</v>
      </c>
      <c r="F17" s="77">
        <v>0.83199999999999996</v>
      </c>
      <c r="G17" s="77">
        <v>0.84</v>
      </c>
      <c r="H17" s="77">
        <v>0.83599999999999997</v>
      </c>
      <c r="I17" s="77">
        <v>0.84</v>
      </c>
      <c r="J17" s="77">
        <v>0.84</v>
      </c>
      <c r="K17" s="77">
        <v>0.84</v>
      </c>
      <c r="L17" s="77">
        <v>0.84</v>
      </c>
      <c r="M17" s="1"/>
    </row>
    <row r="18" spans="1:13">
      <c r="A18" s="55" t="s">
        <v>667</v>
      </c>
      <c r="B18" s="139">
        <v>56</v>
      </c>
      <c r="C18" s="139"/>
      <c r="D18" s="139">
        <v>96</v>
      </c>
      <c r="E18" s="81">
        <f t="shared" ref="E18:L18" si="4">1 - (E19) * (E20) * (E21) * (E22)</f>
        <v>0.44423655093999992</v>
      </c>
      <c r="F18" s="81">
        <f t="shared" si="4"/>
        <v>0.42740129134000004</v>
      </c>
      <c r="G18" s="81">
        <f>1 - (G19) * (G20) * (G21) * (G22)</f>
        <v>0.41022063654000007</v>
      </c>
      <c r="H18" s="81">
        <f t="shared" si="4"/>
        <v>0.41885439999999996</v>
      </c>
      <c r="I18" s="82">
        <f t="shared" si="4"/>
        <v>0.41885439999999996</v>
      </c>
      <c r="J18" s="82">
        <f t="shared" si="4"/>
        <v>0.41885439999999996</v>
      </c>
      <c r="K18" s="82">
        <f t="shared" si="4"/>
        <v>0.37480633750000003</v>
      </c>
      <c r="L18" s="82">
        <f t="shared" si="4"/>
        <v>0.37480633750000003</v>
      </c>
      <c r="M18" s="1"/>
    </row>
    <row r="19" spans="1:13">
      <c r="A19" s="79" t="s">
        <v>647</v>
      </c>
      <c r="B19" s="138">
        <f>B18*0.15</f>
        <v>8.4</v>
      </c>
      <c r="C19" s="138">
        <f>(100-D19)/100</f>
        <v>0.85599999999999998</v>
      </c>
      <c r="D19" s="138">
        <f>D18*0.15</f>
        <v>14.399999999999999</v>
      </c>
      <c r="E19" s="77">
        <v>0.91400000000000003</v>
      </c>
      <c r="F19" s="77">
        <v>0.91799999999999993</v>
      </c>
      <c r="G19" s="77">
        <v>0.92199999999999993</v>
      </c>
      <c r="H19" s="77">
        <v>0.92</v>
      </c>
      <c r="I19" s="77">
        <v>0.92</v>
      </c>
      <c r="J19" s="77">
        <v>0.92</v>
      </c>
      <c r="K19" s="77">
        <v>0.93</v>
      </c>
      <c r="L19" s="77">
        <v>0.93</v>
      </c>
      <c r="M19" s="1"/>
    </row>
    <row r="20" spans="1:13">
      <c r="A20" s="79" t="s">
        <v>648</v>
      </c>
      <c r="B20" s="138">
        <f>B18*0.4</f>
        <v>22.400000000000002</v>
      </c>
      <c r="C20" s="138">
        <f>(100-D20)/100</f>
        <v>0.61599999999999999</v>
      </c>
      <c r="D20" s="138">
        <f>D18*0.4</f>
        <v>38.400000000000006</v>
      </c>
      <c r="E20" s="77">
        <v>0.78500000000000003</v>
      </c>
      <c r="F20" s="77">
        <v>0.79500000000000004</v>
      </c>
      <c r="G20" s="77">
        <v>0.80499999999999994</v>
      </c>
      <c r="H20" s="77">
        <v>0.8</v>
      </c>
      <c r="I20" s="77">
        <v>0.8</v>
      </c>
      <c r="J20" s="77">
        <v>0.8</v>
      </c>
      <c r="K20" s="77">
        <v>0.82499999999999996</v>
      </c>
      <c r="L20" s="77">
        <v>0.82499999999999996</v>
      </c>
      <c r="M20" s="1"/>
    </row>
    <row r="21" spans="1:13">
      <c r="A21" s="79" t="s">
        <v>788</v>
      </c>
      <c r="B21" s="138">
        <f>B18*0.15</f>
        <v>8.4</v>
      </c>
      <c r="C21" s="138">
        <f>(100-D21)/100</f>
        <v>0.85599999999999998</v>
      </c>
      <c r="D21" s="138">
        <f>D18*0.15</f>
        <v>14.399999999999999</v>
      </c>
      <c r="E21" s="77">
        <v>0.9355</v>
      </c>
      <c r="F21" s="77">
        <v>0.9385</v>
      </c>
      <c r="G21" s="77">
        <v>0.9415</v>
      </c>
      <c r="H21" s="77">
        <v>0.94</v>
      </c>
      <c r="I21" s="77">
        <v>0.94</v>
      </c>
      <c r="J21" s="77">
        <v>0.94</v>
      </c>
      <c r="K21" s="77">
        <v>0.94750000000000001</v>
      </c>
      <c r="L21" s="77">
        <v>0.94750000000000001</v>
      </c>
      <c r="M21" s="1"/>
    </row>
    <row r="22" spans="1:13">
      <c r="A22" s="79" t="s">
        <v>650</v>
      </c>
      <c r="B22" s="138">
        <f>B18*0.3</f>
        <v>16.8</v>
      </c>
      <c r="C22" s="138">
        <f>(100-D22)/100</f>
        <v>0.71200000000000008</v>
      </c>
      <c r="D22" s="138">
        <f>D18*0.3</f>
        <v>28.799999999999997</v>
      </c>
      <c r="E22" s="77">
        <v>0.82799999999999996</v>
      </c>
      <c r="F22" s="77">
        <v>0.83599999999999997</v>
      </c>
      <c r="G22" s="77">
        <v>0.84399999999999997</v>
      </c>
      <c r="H22" s="77">
        <v>0.84</v>
      </c>
      <c r="I22" s="77">
        <v>0.84</v>
      </c>
      <c r="J22" s="77">
        <v>0.84</v>
      </c>
      <c r="K22" s="77">
        <v>0.86</v>
      </c>
      <c r="L22" s="77">
        <v>0.86</v>
      </c>
      <c r="M22" s="1"/>
    </row>
    <row r="23" spans="1:13">
      <c r="A23" s="141" t="s">
        <v>668</v>
      </c>
      <c r="B23" s="139">
        <v>55</v>
      </c>
      <c r="C23" s="139"/>
      <c r="D23" s="139">
        <v>95</v>
      </c>
      <c r="E23" s="81">
        <f t="shared" ref="E23:L23" si="5">1 - (E24) * (E25) * (E26) * (E27)</f>
        <v>0.44423655093999992</v>
      </c>
      <c r="F23" s="81">
        <f t="shared" si="5"/>
        <v>0.42740129134000004</v>
      </c>
      <c r="G23" s="81">
        <f>1 - (G24) * (G25) * (G26) * (G27)</f>
        <v>0.41022063654000007</v>
      </c>
      <c r="H23" s="81">
        <f t="shared" si="5"/>
        <v>0.41885439999999996</v>
      </c>
      <c r="I23" s="82">
        <f t="shared" si="5"/>
        <v>0.37480633750000003</v>
      </c>
      <c r="J23" s="82">
        <f t="shared" si="5"/>
        <v>0.32852040000000016</v>
      </c>
      <c r="K23" s="82">
        <f t="shared" si="5"/>
        <v>0.37480633750000003</v>
      </c>
      <c r="L23" s="82">
        <f t="shared" si="5"/>
        <v>0.50049999999999994</v>
      </c>
      <c r="M23" s="1"/>
    </row>
    <row r="24" spans="1:13">
      <c r="A24" s="79" t="s">
        <v>647</v>
      </c>
      <c r="B24" s="138">
        <f>B23*0.15</f>
        <v>8.25</v>
      </c>
      <c r="C24" s="138">
        <f>(100-D24)/100</f>
        <v>0.85750000000000004</v>
      </c>
      <c r="D24" s="138">
        <f>D23*0.15</f>
        <v>14.25</v>
      </c>
      <c r="E24" s="77">
        <v>0.91400000000000003</v>
      </c>
      <c r="F24" s="77">
        <v>0.91799999999999993</v>
      </c>
      <c r="G24" s="77">
        <v>0.92199999999999993</v>
      </c>
      <c r="H24" s="77">
        <v>0.92</v>
      </c>
      <c r="I24" s="77">
        <v>0.93</v>
      </c>
      <c r="J24" s="77">
        <v>0.94</v>
      </c>
      <c r="K24" s="77">
        <v>0.93</v>
      </c>
      <c r="L24" s="77">
        <v>0.9</v>
      </c>
      <c r="M24" s="1"/>
    </row>
    <row r="25" spans="1:13">
      <c r="A25" s="79" t="s">
        <v>648</v>
      </c>
      <c r="B25" s="138">
        <f>B23*0.4</f>
        <v>22</v>
      </c>
      <c r="C25" s="138">
        <f>(100-D25)/100</f>
        <v>0.62</v>
      </c>
      <c r="D25" s="138">
        <f>D23*0.4</f>
        <v>38</v>
      </c>
      <c r="E25" s="77">
        <v>0.78500000000000003</v>
      </c>
      <c r="F25" s="77">
        <v>0.79500000000000004</v>
      </c>
      <c r="G25" s="77">
        <v>0.80499999999999994</v>
      </c>
      <c r="H25" s="77">
        <v>0.8</v>
      </c>
      <c r="I25" s="77">
        <v>0.82499999999999996</v>
      </c>
      <c r="J25" s="77">
        <v>0.85</v>
      </c>
      <c r="K25" s="77">
        <v>0.82499999999999996</v>
      </c>
      <c r="L25" s="77">
        <v>0.75</v>
      </c>
      <c r="M25" s="1"/>
    </row>
    <row r="26" spans="1:13">
      <c r="A26" s="79" t="s">
        <v>788</v>
      </c>
      <c r="B26" s="138">
        <f>B23*0.15</f>
        <v>8.25</v>
      </c>
      <c r="C26" s="138">
        <f>(100-D26)/100</f>
        <v>0.85750000000000004</v>
      </c>
      <c r="D26" s="138">
        <f>D23*0.15</f>
        <v>14.25</v>
      </c>
      <c r="E26" s="77">
        <v>0.9355</v>
      </c>
      <c r="F26" s="77">
        <v>0.9385</v>
      </c>
      <c r="G26" s="77">
        <v>0.9415</v>
      </c>
      <c r="H26" s="77">
        <v>0.94</v>
      </c>
      <c r="I26" s="77">
        <v>0.94750000000000001</v>
      </c>
      <c r="J26" s="77">
        <v>0.95499999999999996</v>
      </c>
      <c r="K26" s="77">
        <v>0.94750000000000001</v>
      </c>
      <c r="L26" s="77">
        <v>0.92500000000000004</v>
      </c>
      <c r="M26" s="1"/>
    </row>
    <row r="27" spans="1:13">
      <c r="A27" s="79" t="s">
        <v>650</v>
      </c>
      <c r="B27" s="138">
        <f>B23*0.3</f>
        <v>16.5</v>
      </c>
      <c r="C27" s="138">
        <f>(100-D27)/100</f>
        <v>0.71499999999999997</v>
      </c>
      <c r="D27" s="138">
        <f>D23*0.3</f>
        <v>28.5</v>
      </c>
      <c r="E27" s="77">
        <v>0.82799999999999996</v>
      </c>
      <c r="F27" s="77">
        <v>0.83599999999999997</v>
      </c>
      <c r="G27" s="77">
        <v>0.84399999999999997</v>
      </c>
      <c r="H27" s="77">
        <v>0.84</v>
      </c>
      <c r="I27" s="77">
        <v>0.86</v>
      </c>
      <c r="J27" s="77">
        <v>0.88</v>
      </c>
      <c r="K27" s="77">
        <v>0.86</v>
      </c>
      <c r="L27" s="77">
        <v>0.8</v>
      </c>
      <c r="M27" s="1"/>
    </row>
    <row r="28" spans="1:13">
      <c r="A28" s="55" t="s">
        <v>669</v>
      </c>
      <c r="B28" s="139">
        <v>54</v>
      </c>
      <c r="C28" s="139"/>
      <c r="D28" s="139">
        <v>94</v>
      </c>
      <c r="E28" s="81">
        <f t="shared" ref="E28:L28" si="6">1 - (E29) * (E30) * (E31) * (E32)</f>
        <v>0.43586183423999991</v>
      </c>
      <c r="F28" s="81">
        <f t="shared" si="6"/>
        <v>0.41885439999999996</v>
      </c>
      <c r="G28" s="81">
        <f>1 - (G29) * (G30) * (G31) * (G32)</f>
        <v>0.40149947584000001</v>
      </c>
      <c r="H28" s="81">
        <f t="shared" si="6"/>
        <v>0.41022063654000007</v>
      </c>
      <c r="I28" s="82">
        <f t="shared" si="6"/>
        <v>0.37480633750000003</v>
      </c>
      <c r="J28" s="82">
        <f t="shared" si="6"/>
        <v>0.37480633750000003</v>
      </c>
      <c r="K28" s="82">
        <f t="shared" si="6"/>
        <v>0.37480633750000003</v>
      </c>
      <c r="L28" s="82">
        <f t="shared" si="6"/>
        <v>0.37480633750000003</v>
      </c>
      <c r="M28" s="1"/>
    </row>
    <row r="29" spans="1:13">
      <c r="A29" s="79" t="s">
        <v>647</v>
      </c>
      <c r="B29" s="138">
        <f>B28*0.15</f>
        <v>8.1</v>
      </c>
      <c r="C29" s="138">
        <f>(100-D29)/100</f>
        <v>0.8590000000000001</v>
      </c>
      <c r="D29" s="138">
        <f>D28*0.15</f>
        <v>14.1</v>
      </c>
      <c r="E29" s="77">
        <v>0.91600000000000004</v>
      </c>
      <c r="F29" s="77">
        <v>0.92</v>
      </c>
      <c r="G29" s="77">
        <v>0.92399999999999993</v>
      </c>
      <c r="H29" s="77">
        <v>0.92199999999999993</v>
      </c>
      <c r="I29" s="77">
        <v>0.93</v>
      </c>
      <c r="J29" s="77">
        <v>0.93</v>
      </c>
      <c r="K29" s="77">
        <v>0.93</v>
      </c>
      <c r="L29" s="77">
        <v>0.93</v>
      </c>
      <c r="M29" s="1"/>
    </row>
    <row r="30" spans="1:13">
      <c r="A30" s="79" t="s">
        <v>648</v>
      </c>
      <c r="B30" s="138">
        <f>B28*0.4</f>
        <v>21.6</v>
      </c>
      <c r="C30" s="138">
        <f>(100-D30)/100</f>
        <v>0.624</v>
      </c>
      <c r="D30" s="138">
        <f>D28*0.4</f>
        <v>37.6</v>
      </c>
      <c r="E30" s="77">
        <v>0.79</v>
      </c>
      <c r="F30" s="77">
        <v>0.8</v>
      </c>
      <c r="G30" s="77">
        <v>0.81</v>
      </c>
      <c r="H30" s="77">
        <v>0.80499999999999994</v>
      </c>
      <c r="I30" s="77">
        <v>0.82499999999999996</v>
      </c>
      <c r="J30" s="77">
        <v>0.82499999999999996</v>
      </c>
      <c r="K30" s="77">
        <v>0.82499999999999996</v>
      </c>
      <c r="L30" s="77">
        <v>0.82499999999999996</v>
      </c>
      <c r="M30" s="1"/>
    </row>
    <row r="31" spans="1:13">
      <c r="A31" s="79" t="s">
        <v>788</v>
      </c>
      <c r="B31" s="138">
        <f>B28*0.15</f>
        <v>8.1</v>
      </c>
      <c r="C31" s="138">
        <f>(100-D31)/100</f>
        <v>0.8590000000000001</v>
      </c>
      <c r="D31" s="138">
        <f>D28*0.15</f>
        <v>14.1</v>
      </c>
      <c r="E31" s="77">
        <v>0.93700000000000006</v>
      </c>
      <c r="F31" s="77">
        <v>0.94</v>
      </c>
      <c r="G31" s="77">
        <v>0.94299999999999995</v>
      </c>
      <c r="H31" s="77">
        <v>0.9415</v>
      </c>
      <c r="I31" s="77">
        <v>0.94750000000000001</v>
      </c>
      <c r="J31" s="77">
        <v>0.94750000000000001</v>
      </c>
      <c r="K31" s="77">
        <v>0.94750000000000001</v>
      </c>
      <c r="L31" s="77">
        <v>0.94750000000000001</v>
      </c>
      <c r="M31" s="1"/>
    </row>
    <row r="32" spans="1:13">
      <c r="A32" s="79" t="s">
        <v>650</v>
      </c>
      <c r="B32" s="138">
        <f>B28*0.3</f>
        <v>16.2</v>
      </c>
      <c r="C32" s="138">
        <f>(100-D32)/100</f>
        <v>0.71799999999999997</v>
      </c>
      <c r="D32" s="138">
        <f>D28*0.3</f>
        <v>28.2</v>
      </c>
      <c r="E32" s="77">
        <v>0.83199999999999996</v>
      </c>
      <c r="F32" s="77">
        <v>0.84</v>
      </c>
      <c r="G32" s="77">
        <v>0.84799999999999998</v>
      </c>
      <c r="H32" s="77">
        <v>0.84399999999999997</v>
      </c>
      <c r="I32" s="77">
        <v>0.86</v>
      </c>
      <c r="J32" s="77">
        <v>0.86</v>
      </c>
      <c r="K32" s="77">
        <v>0.86</v>
      </c>
      <c r="L32" s="77">
        <v>0.86</v>
      </c>
      <c r="M32" s="1"/>
    </row>
    <row r="33" spans="1:13">
      <c r="A33" s="141" t="s">
        <v>670</v>
      </c>
      <c r="B33" s="139">
        <v>53</v>
      </c>
      <c r="C33" s="139"/>
      <c r="D33" s="139">
        <v>93</v>
      </c>
      <c r="E33" s="81">
        <f t="shared" ref="E33:L33" si="7">1 - (E34) * (E35) * (E36) * (E37)</f>
        <v>0.43586183423999991</v>
      </c>
      <c r="F33" s="81">
        <f t="shared" si="7"/>
        <v>0.41885439999999996</v>
      </c>
      <c r="G33" s="81">
        <f>1 - (G34) * (G35) * (G36) * (G37)</f>
        <v>0.40149947584000001</v>
      </c>
      <c r="H33" s="81">
        <f t="shared" si="7"/>
        <v>0.41022063654000007</v>
      </c>
      <c r="I33" s="82">
        <f t="shared" si="7"/>
        <v>0.37480633750000003</v>
      </c>
      <c r="J33" s="82">
        <f t="shared" si="7"/>
        <v>0.37480633750000003</v>
      </c>
      <c r="K33" s="82">
        <f t="shared" si="7"/>
        <v>0.37480633750000003</v>
      </c>
      <c r="L33" s="82">
        <f t="shared" si="7"/>
        <v>0.37480633750000003</v>
      </c>
      <c r="M33" s="1"/>
    </row>
    <row r="34" spans="1:13">
      <c r="A34" s="79" t="s">
        <v>647</v>
      </c>
      <c r="B34" s="138">
        <f>B33*0.15</f>
        <v>7.9499999999999993</v>
      </c>
      <c r="C34" s="138">
        <f>(100-D34)/100</f>
        <v>0.86049999999999993</v>
      </c>
      <c r="D34" s="138">
        <f>D33*0.15</f>
        <v>13.95</v>
      </c>
      <c r="E34" s="77">
        <v>0.91600000000000004</v>
      </c>
      <c r="F34" s="77">
        <v>0.92</v>
      </c>
      <c r="G34" s="77">
        <v>0.92399999999999993</v>
      </c>
      <c r="H34" s="77">
        <v>0.92199999999999993</v>
      </c>
      <c r="I34" s="77">
        <v>0.93</v>
      </c>
      <c r="J34" s="77">
        <v>0.93</v>
      </c>
      <c r="K34" s="77">
        <v>0.93</v>
      </c>
      <c r="L34" s="77">
        <v>0.93</v>
      </c>
      <c r="M34" s="1"/>
    </row>
    <row r="35" spans="1:13">
      <c r="A35" s="79" t="s">
        <v>648</v>
      </c>
      <c r="B35" s="138">
        <f>B33*0.4</f>
        <v>21.200000000000003</v>
      </c>
      <c r="C35" s="138">
        <f>(100-D35)/100</f>
        <v>0.628</v>
      </c>
      <c r="D35" s="138">
        <f>D33*0.4</f>
        <v>37.200000000000003</v>
      </c>
      <c r="E35" s="77">
        <v>0.79</v>
      </c>
      <c r="F35" s="77">
        <v>0.8</v>
      </c>
      <c r="G35" s="77">
        <v>0.81</v>
      </c>
      <c r="H35" s="77">
        <v>0.80499999999999994</v>
      </c>
      <c r="I35" s="77">
        <v>0.82499999999999996</v>
      </c>
      <c r="J35" s="77">
        <v>0.82499999999999996</v>
      </c>
      <c r="K35" s="77">
        <v>0.82499999999999996</v>
      </c>
      <c r="L35" s="77">
        <v>0.82499999999999996</v>
      </c>
      <c r="M35" s="1"/>
    </row>
    <row r="36" spans="1:13">
      <c r="A36" s="79" t="s">
        <v>788</v>
      </c>
      <c r="B36" s="138">
        <f>B33*0.15</f>
        <v>7.9499999999999993</v>
      </c>
      <c r="C36" s="138">
        <f>(100-D36)/100</f>
        <v>0.86049999999999993</v>
      </c>
      <c r="D36" s="138">
        <f>D33*0.15</f>
        <v>13.95</v>
      </c>
      <c r="E36" s="77">
        <v>0.93700000000000006</v>
      </c>
      <c r="F36" s="77">
        <v>0.94</v>
      </c>
      <c r="G36" s="77">
        <v>0.94299999999999995</v>
      </c>
      <c r="H36" s="77">
        <v>0.9415</v>
      </c>
      <c r="I36" s="77">
        <v>0.94750000000000001</v>
      </c>
      <c r="J36" s="77">
        <v>0.94750000000000001</v>
      </c>
      <c r="K36" s="77">
        <v>0.94750000000000001</v>
      </c>
      <c r="L36" s="77">
        <v>0.94750000000000001</v>
      </c>
      <c r="M36" s="1"/>
    </row>
    <row r="37" spans="1:13">
      <c r="A37" s="79" t="s">
        <v>650</v>
      </c>
      <c r="B37" s="138">
        <f>B33*0.3</f>
        <v>15.899999999999999</v>
      </c>
      <c r="C37" s="138">
        <f>(100-D37)/100</f>
        <v>0.72099999999999997</v>
      </c>
      <c r="D37" s="138">
        <f>D33*0.3</f>
        <v>27.9</v>
      </c>
      <c r="E37" s="77">
        <v>0.83199999999999996</v>
      </c>
      <c r="F37" s="77">
        <v>0.84</v>
      </c>
      <c r="G37" s="77">
        <v>0.84799999999999998</v>
      </c>
      <c r="H37" s="77">
        <v>0.84399999999999997</v>
      </c>
      <c r="I37" s="77">
        <v>0.86</v>
      </c>
      <c r="J37" s="77">
        <v>0.86</v>
      </c>
      <c r="K37" s="77">
        <v>0.86</v>
      </c>
      <c r="L37" s="77">
        <v>0.86</v>
      </c>
      <c r="M37" s="1"/>
    </row>
    <row r="38" spans="1:13">
      <c r="A38" s="55" t="s">
        <v>841</v>
      </c>
      <c r="B38" s="139">
        <v>53</v>
      </c>
      <c r="C38" s="139"/>
      <c r="D38" s="139">
        <v>93</v>
      </c>
      <c r="E38" s="81">
        <f t="shared" ref="E38:L38" si="8">1 - (E39) * (E40) * (E41) * (E42)</f>
        <v>0.43586183423999991</v>
      </c>
      <c r="F38" s="81">
        <f t="shared" si="8"/>
        <v>0.41885439999999996</v>
      </c>
      <c r="G38" s="81">
        <f t="shared" si="8"/>
        <v>0.40149947584000001</v>
      </c>
      <c r="H38" s="81">
        <f t="shared" si="8"/>
        <v>0.41022063654000007</v>
      </c>
      <c r="I38" s="82">
        <f t="shared" si="8"/>
        <v>0.37480633750000003</v>
      </c>
      <c r="J38" s="82">
        <f t="shared" si="8"/>
        <v>0.41885439999999996</v>
      </c>
      <c r="K38" s="82">
        <f t="shared" si="8"/>
        <v>0.37480633750000003</v>
      </c>
      <c r="L38" s="82">
        <f t="shared" si="8"/>
        <v>0.37480633750000003</v>
      </c>
      <c r="M38" s="1"/>
    </row>
    <row r="39" spans="1:13">
      <c r="A39" s="79" t="s">
        <v>647</v>
      </c>
      <c r="B39" s="138">
        <f>B38*0.15</f>
        <v>7.9499999999999993</v>
      </c>
      <c r="C39" s="138">
        <f>(100-D39)/100</f>
        <v>0.86049999999999993</v>
      </c>
      <c r="D39" s="138">
        <f>D38*0.15</f>
        <v>13.95</v>
      </c>
      <c r="E39" s="77">
        <v>0.91600000000000004</v>
      </c>
      <c r="F39" s="77">
        <v>0.92</v>
      </c>
      <c r="G39" s="77">
        <v>0.92399999999999993</v>
      </c>
      <c r="H39" s="77">
        <v>0.92199999999999993</v>
      </c>
      <c r="I39" s="77">
        <v>0.93</v>
      </c>
      <c r="J39" s="77">
        <v>0.92</v>
      </c>
      <c r="K39" s="77">
        <v>0.93</v>
      </c>
      <c r="L39" s="77">
        <v>0.93</v>
      </c>
      <c r="M39" s="1"/>
    </row>
    <row r="40" spans="1:13">
      <c r="A40" s="79" t="s">
        <v>648</v>
      </c>
      <c r="B40" s="138">
        <f>B38*0.4</f>
        <v>21.200000000000003</v>
      </c>
      <c r="C40" s="138">
        <f>(100-D40)/100</f>
        <v>0.628</v>
      </c>
      <c r="D40" s="138">
        <f>D38*0.4</f>
        <v>37.200000000000003</v>
      </c>
      <c r="E40" s="77">
        <v>0.79</v>
      </c>
      <c r="F40" s="77">
        <v>0.8</v>
      </c>
      <c r="G40" s="77">
        <v>0.81</v>
      </c>
      <c r="H40" s="77">
        <v>0.80499999999999994</v>
      </c>
      <c r="I40" s="77">
        <v>0.82499999999999996</v>
      </c>
      <c r="J40" s="77">
        <v>0.8</v>
      </c>
      <c r="K40" s="77">
        <v>0.82499999999999996</v>
      </c>
      <c r="L40" s="77">
        <v>0.82499999999999996</v>
      </c>
      <c r="M40" s="1"/>
    </row>
    <row r="41" spans="1:13">
      <c r="A41" s="79" t="s">
        <v>788</v>
      </c>
      <c r="B41" s="138">
        <f>B38*0.15</f>
        <v>7.9499999999999993</v>
      </c>
      <c r="C41" s="138">
        <f>(100-D41)/100</f>
        <v>0.86049999999999993</v>
      </c>
      <c r="D41" s="138">
        <f>D38*0.15</f>
        <v>13.95</v>
      </c>
      <c r="E41" s="77">
        <v>0.93700000000000006</v>
      </c>
      <c r="F41" s="77">
        <v>0.94</v>
      </c>
      <c r="G41" s="77">
        <v>0.94299999999999995</v>
      </c>
      <c r="H41" s="77">
        <v>0.9415</v>
      </c>
      <c r="I41" s="77">
        <v>0.94750000000000001</v>
      </c>
      <c r="J41" s="77">
        <v>0.94</v>
      </c>
      <c r="K41" s="77">
        <v>0.94750000000000001</v>
      </c>
      <c r="L41" s="77">
        <v>0.94750000000000001</v>
      </c>
      <c r="M41" s="1"/>
    </row>
    <row r="42" spans="1:13">
      <c r="A42" s="79" t="s">
        <v>650</v>
      </c>
      <c r="B42" s="138">
        <f>B38*0.3</f>
        <v>15.899999999999999</v>
      </c>
      <c r="C42" s="138">
        <f>(100-D42)/100</f>
        <v>0.72099999999999997</v>
      </c>
      <c r="D42" s="138">
        <f>D38*0.3</f>
        <v>27.9</v>
      </c>
      <c r="E42" s="77">
        <v>0.83199999999999996</v>
      </c>
      <c r="F42" s="77">
        <v>0.84</v>
      </c>
      <c r="G42" s="77">
        <v>0.84799999999999998</v>
      </c>
      <c r="H42" s="77">
        <v>0.84399999999999997</v>
      </c>
      <c r="I42" s="77">
        <v>0.86</v>
      </c>
      <c r="J42" s="77">
        <v>0.84</v>
      </c>
      <c r="K42" s="77">
        <v>0.86</v>
      </c>
      <c r="L42" s="77">
        <v>0.86</v>
      </c>
      <c r="M42" s="1"/>
    </row>
    <row r="43" spans="1:13">
      <c r="A43" s="141" t="s">
        <v>671</v>
      </c>
      <c r="B43" s="139">
        <v>53</v>
      </c>
      <c r="C43" s="139"/>
      <c r="D43" s="139">
        <v>93</v>
      </c>
      <c r="E43" s="81">
        <f t="shared" ref="E43:L43" si="9">1 - (E44) * (E45) * (E46) * (E47)</f>
        <v>0.43586183423999991</v>
      </c>
      <c r="F43" s="81">
        <f t="shared" si="9"/>
        <v>0.41885439999999996</v>
      </c>
      <c r="G43" s="81">
        <f>1 - (G44) * (G45) * (G46) * (G47)</f>
        <v>0.40149947584000001</v>
      </c>
      <c r="H43" s="81">
        <f t="shared" si="9"/>
        <v>0.41022063654000007</v>
      </c>
      <c r="I43" s="82">
        <f t="shared" si="9"/>
        <v>0.37480633750000003</v>
      </c>
      <c r="J43" s="82">
        <f t="shared" si="9"/>
        <v>0.37480633750000003</v>
      </c>
      <c r="K43" s="82">
        <f t="shared" si="9"/>
        <v>0.37480633750000003</v>
      </c>
      <c r="L43" s="82">
        <f t="shared" si="9"/>
        <v>0.41885439999999996</v>
      </c>
      <c r="M43" s="1"/>
    </row>
    <row r="44" spans="1:13">
      <c r="A44" s="79" t="s">
        <v>647</v>
      </c>
      <c r="B44" s="138">
        <f>B43*0.15</f>
        <v>7.9499999999999993</v>
      </c>
      <c r="C44" s="138">
        <f>(100-D44)/100</f>
        <v>0.86049999999999993</v>
      </c>
      <c r="D44" s="138">
        <f>D43*0.15</f>
        <v>13.95</v>
      </c>
      <c r="E44" s="77">
        <v>0.91600000000000004</v>
      </c>
      <c r="F44" s="77">
        <v>0.92</v>
      </c>
      <c r="G44" s="77">
        <v>0.92399999999999993</v>
      </c>
      <c r="H44" s="77">
        <v>0.92199999999999993</v>
      </c>
      <c r="I44" s="77">
        <v>0.93</v>
      </c>
      <c r="J44" s="77">
        <v>0.93</v>
      </c>
      <c r="K44" s="77">
        <v>0.93</v>
      </c>
      <c r="L44" s="77">
        <v>0.92</v>
      </c>
      <c r="M44" s="1"/>
    </row>
    <row r="45" spans="1:13">
      <c r="A45" s="79" t="s">
        <v>648</v>
      </c>
      <c r="B45" s="138">
        <f>B43*0.4</f>
        <v>21.200000000000003</v>
      </c>
      <c r="C45" s="138">
        <f>(100-D45)/100</f>
        <v>0.628</v>
      </c>
      <c r="D45" s="138">
        <f>D43*0.4</f>
        <v>37.200000000000003</v>
      </c>
      <c r="E45" s="77">
        <v>0.79</v>
      </c>
      <c r="F45" s="77">
        <v>0.8</v>
      </c>
      <c r="G45" s="77">
        <v>0.81</v>
      </c>
      <c r="H45" s="77">
        <v>0.80499999999999994</v>
      </c>
      <c r="I45" s="77">
        <v>0.82499999999999996</v>
      </c>
      <c r="J45" s="77">
        <v>0.82499999999999996</v>
      </c>
      <c r="K45" s="77">
        <v>0.82499999999999996</v>
      </c>
      <c r="L45" s="77">
        <v>0.8</v>
      </c>
      <c r="M45" s="1"/>
    </row>
    <row r="46" spans="1:13">
      <c r="A46" s="79" t="s">
        <v>788</v>
      </c>
      <c r="B46" s="138">
        <f>B43*0.15</f>
        <v>7.9499999999999993</v>
      </c>
      <c r="C46" s="138">
        <f>(100-D46)/100</f>
        <v>0.86049999999999993</v>
      </c>
      <c r="D46" s="138">
        <f>D43*0.15</f>
        <v>13.95</v>
      </c>
      <c r="E46" s="77">
        <v>0.93700000000000006</v>
      </c>
      <c r="F46" s="77">
        <v>0.94</v>
      </c>
      <c r="G46" s="77">
        <v>0.94299999999999995</v>
      </c>
      <c r="H46" s="77">
        <v>0.9415</v>
      </c>
      <c r="I46" s="77">
        <v>0.94750000000000001</v>
      </c>
      <c r="J46" s="77">
        <v>0.94750000000000001</v>
      </c>
      <c r="K46" s="77">
        <v>0.94750000000000001</v>
      </c>
      <c r="L46" s="77">
        <v>0.94</v>
      </c>
      <c r="M46" s="1"/>
    </row>
    <row r="47" spans="1:13">
      <c r="A47" s="79" t="s">
        <v>650</v>
      </c>
      <c r="B47" s="138">
        <f>B43*0.3</f>
        <v>15.899999999999999</v>
      </c>
      <c r="C47" s="138">
        <f>(100-D47)/100</f>
        <v>0.72099999999999997</v>
      </c>
      <c r="D47" s="138">
        <f>D43*0.3</f>
        <v>27.9</v>
      </c>
      <c r="E47" s="77">
        <v>0.83199999999999996</v>
      </c>
      <c r="F47" s="77">
        <v>0.84</v>
      </c>
      <c r="G47" s="77">
        <v>0.84799999999999998</v>
      </c>
      <c r="H47" s="77">
        <v>0.84399999999999997</v>
      </c>
      <c r="I47" s="77">
        <v>0.86</v>
      </c>
      <c r="J47" s="77">
        <v>0.86</v>
      </c>
      <c r="K47" s="77">
        <v>0.86</v>
      </c>
      <c r="L47" s="77">
        <v>0.84</v>
      </c>
      <c r="M47" s="1"/>
    </row>
    <row r="48" spans="1:13">
      <c r="A48" s="55" t="s">
        <v>1034</v>
      </c>
      <c r="B48" s="139">
        <v>53</v>
      </c>
      <c r="C48" s="139"/>
      <c r="D48" s="139">
        <v>93</v>
      </c>
      <c r="E48" s="81">
        <f t="shared" ref="E48:L48" si="10">1 - (E49)</f>
        <v>8.3999999999999964E-2</v>
      </c>
      <c r="F48" s="81">
        <f t="shared" si="10"/>
        <v>7.999999999999996E-2</v>
      </c>
      <c r="G48" s="81">
        <f t="shared" si="10"/>
        <v>7.6000000000000068E-2</v>
      </c>
      <c r="H48" s="81">
        <f t="shared" si="10"/>
        <v>7.8000000000000069E-2</v>
      </c>
      <c r="I48" s="82">
        <f t="shared" si="10"/>
        <v>7.999999999999996E-2</v>
      </c>
      <c r="J48" s="82">
        <f t="shared" si="10"/>
        <v>7.999999999999996E-2</v>
      </c>
      <c r="K48" s="82">
        <f t="shared" si="10"/>
        <v>7.999999999999996E-2</v>
      </c>
      <c r="L48" s="82">
        <f t="shared" si="10"/>
        <v>7.999999999999996E-2</v>
      </c>
      <c r="M48" s="1"/>
    </row>
    <row r="49" spans="1:14">
      <c r="A49" s="79" t="s">
        <v>647</v>
      </c>
      <c r="B49" s="138">
        <f>B48*0.15</f>
        <v>7.9499999999999993</v>
      </c>
      <c r="C49" s="138">
        <f>(100-D49)/100</f>
        <v>0.86049999999999993</v>
      </c>
      <c r="D49" s="138">
        <f>D48*0.15</f>
        <v>13.95</v>
      </c>
      <c r="E49" s="77">
        <v>0.91600000000000004</v>
      </c>
      <c r="F49" s="77">
        <v>0.92</v>
      </c>
      <c r="G49" s="77">
        <v>0.92399999999999993</v>
      </c>
      <c r="H49" s="77">
        <v>0.92199999999999993</v>
      </c>
      <c r="I49" s="77">
        <v>0.92</v>
      </c>
      <c r="J49" s="77">
        <v>0.92</v>
      </c>
      <c r="K49" s="77">
        <v>0.92</v>
      </c>
      <c r="L49" s="77">
        <v>0.92</v>
      </c>
      <c r="M49" s="1"/>
      <c r="N49">
        <v>39</v>
      </c>
    </row>
    <row r="50" spans="1:14">
      <c r="A50" s="55" t="s">
        <v>672</v>
      </c>
      <c r="B50" s="139">
        <v>53</v>
      </c>
      <c r="C50" s="139"/>
      <c r="D50" s="139">
        <v>93</v>
      </c>
      <c r="E50" s="81">
        <f t="shared" ref="E50:L50" si="11">1 - (E51) * (E52) * (E53) * (E54)</f>
        <v>0.43586183423999991</v>
      </c>
      <c r="F50" s="81">
        <f t="shared" si="11"/>
        <v>0.41885439999999996</v>
      </c>
      <c r="G50" s="81">
        <f t="shared" si="11"/>
        <v>0.40149947584000001</v>
      </c>
      <c r="H50" s="81">
        <f t="shared" si="11"/>
        <v>0.41022063654000007</v>
      </c>
      <c r="I50" s="82">
        <f t="shared" si="11"/>
        <v>0.37480633750000003</v>
      </c>
      <c r="J50" s="82">
        <f t="shared" si="11"/>
        <v>0.37480633750000003</v>
      </c>
      <c r="K50" s="82">
        <f t="shared" si="11"/>
        <v>0.37480633750000003</v>
      </c>
      <c r="L50" s="82">
        <f t="shared" si="11"/>
        <v>0.37480633750000003</v>
      </c>
      <c r="M50" s="1"/>
      <c r="N50" s="62">
        <f>1-(N49*0.2)/100</f>
        <v>0.92199999999999993</v>
      </c>
    </row>
    <row r="51" spans="1:14">
      <c r="A51" s="79" t="s">
        <v>647</v>
      </c>
      <c r="B51" s="138">
        <f>B50*0.15</f>
        <v>7.9499999999999993</v>
      </c>
      <c r="C51" s="138">
        <f>(100-D51)/100</f>
        <v>0.86049999999999993</v>
      </c>
      <c r="D51" s="138">
        <f>D50*0.15</f>
        <v>13.95</v>
      </c>
      <c r="E51" s="77">
        <v>0.91600000000000004</v>
      </c>
      <c r="F51" s="77">
        <v>0.92</v>
      </c>
      <c r="G51" s="77">
        <v>0.92399999999999993</v>
      </c>
      <c r="H51" s="77">
        <v>0.92199999999999993</v>
      </c>
      <c r="I51" s="77">
        <v>0.93</v>
      </c>
      <c r="J51" s="77">
        <v>0.93</v>
      </c>
      <c r="K51" s="77">
        <v>0.93</v>
      </c>
      <c r="L51" s="77">
        <v>0.93</v>
      </c>
      <c r="M51" s="1"/>
      <c r="N51" s="62">
        <f>1-(N49*0.5)/100</f>
        <v>0.80499999999999994</v>
      </c>
    </row>
    <row r="52" spans="1:14">
      <c r="A52" s="79" t="s">
        <v>648</v>
      </c>
      <c r="B52" s="138">
        <f>B50*0.4</f>
        <v>21.200000000000003</v>
      </c>
      <c r="C52" s="138">
        <f>(100-D52)/100</f>
        <v>0.628</v>
      </c>
      <c r="D52" s="138">
        <f>D50*0.4</f>
        <v>37.200000000000003</v>
      </c>
      <c r="E52" s="77">
        <v>0.79</v>
      </c>
      <c r="F52" s="77">
        <v>0.8</v>
      </c>
      <c r="G52" s="77">
        <v>0.81</v>
      </c>
      <c r="H52" s="77">
        <v>0.80499999999999994</v>
      </c>
      <c r="I52" s="77">
        <v>0.82499999999999996</v>
      </c>
      <c r="J52" s="77">
        <v>0.82499999999999996</v>
      </c>
      <c r="K52" s="77">
        <v>0.82499999999999996</v>
      </c>
      <c r="L52" s="77">
        <v>0.82499999999999996</v>
      </c>
      <c r="M52" s="1"/>
      <c r="N52" s="62">
        <f>1-(N49*0.15)/100</f>
        <v>0.9415</v>
      </c>
    </row>
    <row r="53" spans="1:14">
      <c r="A53" s="79" t="s">
        <v>788</v>
      </c>
      <c r="B53" s="138">
        <f>B50*0.15</f>
        <v>7.9499999999999993</v>
      </c>
      <c r="C53" s="138">
        <f>(100-D53)/100</f>
        <v>0.86049999999999993</v>
      </c>
      <c r="D53" s="138">
        <f>D50*0.15</f>
        <v>13.95</v>
      </c>
      <c r="E53" s="77">
        <v>0.93700000000000006</v>
      </c>
      <c r="F53" s="77">
        <v>0.94</v>
      </c>
      <c r="G53" s="77">
        <v>0.94299999999999995</v>
      </c>
      <c r="H53" s="77">
        <v>0.9415</v>
      </c>
      <c r="I53" s="77">
        <v>0.94750000000000001</v>
      </c>
      <c r="J53" s="77">
        <v>0.94750000000000001</v>
      </c>
      <c r="K53" s="77">
        <v>0.94750000000000001</v>
      </c>
      <c r="L53" s="77">
        <v>0.94750000000000001</v>
      </c>
      <c r="M53" s="1"/>
      <c r="N53" s="62">
        <f>1-(N49*0.4)/100</f>
        <v>0.84399999999999997</v>
      </c>
    </row>
    <row r="54" spans="1:14">
      <c r="A54" s="79" t="s">
        <v>650</v>
      </c>
      <c r="B54" s="138">
        <f>B50*0.3</f>
        <v>15.899999999999999</v>
      </c>
      <c r="C54" s="138">
        <f>(100-D54)/100</f>
        <v>0.72099999999999997</v>
      </c>
      <c r="D54" s="138">
        <f>D50*0.3</f>
        <v>27.9</v>
      </c>
      <c r="E54" s="77">
        <v>0.83199999999999996</v>
      </c>
      <c r="F54" s="77">
        <v>0.84</v>
      </c>
      <c r="G54" s="77">
        <v>0.84799999999999998</v>
      </c>
      <c r="H54" s="77">
        <v>0.84399999999999997</v>
      </c>
      <c r="I54" s="77">
        <v>0.86</v>
      </c>
      <c r="J54" s="77">
        <v>0.86</v>
      </c>
      <c r="K54" s="77">
        <v>0.86</v>
      </c>
      <c r="L54" s="77">
        <v>0.86</v>
      </c>
      <c r="M54" s="1"/>
    </row>
    <row r="55" spans="1:14">
      <c r="A55" s="55" t="s">
        <v>970</v>
      </c>
      <c r="B55" s="139">
        <v>53</v>
      </c>
      <c r="C55" s="139"/>
      <c r="D55" s="139">
        <v>93</v>
      </c>
      <c r="E55" s="81">
        <f t="shared" ref="E55:F55" si="12">1 - (E56) * (E57) * (E58) * (E59)</f>
        <v>0.43586183423999991</v>
      </c>
      <c r="F55" s="81">
        <f t="shared" si="12"/>
        <v>0.41885439999999996</v>
      </c>
      <c r="G55" s="81">
        <f>1 - (G56) * (G57) * (G58) * (G59)</f>
        <v>0.40149947584000001</v>
      </c>
      <c r="H55" s="81">
        <f t="shared" ref="H55:L55" si="13">1 - (H56) * (H57) * (H58) * (H59)</f>
        <v>0.41022063654000007</v>
      </c>
      <c r="I55" s="82">
        <f t="shared" si="13"/>
        <v>0.37480633750000003</v>
      </c>
      <c r="J55" s="82">
        <f t="shared" si="13"/>
        <v>0.37480633750000003</v>
      </c>
      <c r="K55" s="82">
        <f t="shared" si="13"/>
        <v>0.50049999999999994</v>
      </c>
      <c r="L55" s="82">
        <f t="shared" si="13"/>
        <v>0.37480633750000003</v>
      </c>
      <c r="M55" s="1"/>
    </row>
    <row r="56" spans="1:14">
      <c r="A56" s="79" t="s">
        <v>647</v>
      </c>
      <c r="B56" s="138">
        <f>B55*0.15</f>
        <v>7.9499999999999993</v>
      </c>
      <c r="C56" s="138">
        <f>(100-D56)/100</f>
        <v>0.86049999999999993</v>
      </c>
      <c r="D56" s="138">
        <f>D55*0.15</f>
        <v>13.95</v>
      </c>
      <c r="E56" s="77">
        <v>0.91600000000000004</v>
      </c>
      <c r="F56" s="77">
        <v>0.92</v>
      </c>
      <c r="G56" s="77">
        <v>0.92399999999999993</v>
      </c>
      <c r="H56" s="77">
        <v>0.92199999999999993</v>
      </c>
      <c r="I56" s="77">
        <v>0.93</v>
      </c>
      <c r="J56" s="77">
        <v>0.93</v>
      </c>
      <c r="K56" s="77">
        <v>0.9</v>
      </c>
      <c r="L56" s="77">
        <v>0.93</v>
      </c>
      <c r="M56" s="1"/>
    </row>
    <row r="57" spans="1:14">
      <c r="A57" s="79" t="s">
        <v>648</v>
      </c>
      <c r="B57" s="138">
        <f>B55*0.4</f>
        <v>21.200000000000003</v>
      </c>
      <c r="C57" s="138">
        <f>(100-D57)/100</f>
        <v>0.628</v>
      </c>
      <c r="D57" s="138">
        <f>D55*0.4</f>
        <v>37.200000000000003</v>
      </c>
      <c r="E57" s="77">
        <v>0.79</v>
      </c>
      <c r="F57" s="77">
        <v>0.8</v>
      </c>
      <c r="G57" s="77">
        <v>0.81</v>
      </c>
      <c r="H57" s="77">
        <v>0.80499999999999994</v>
      </c>
      <c r="I57" s="77">
        <v>0.82499999999999996</v>
      </c>
      <c r="J57" s="77">
        <v>0.82499999999999996</v>
      </c>
      <c r="K57" s="77">
        <v>0.75</v>
      </c>
      <c r="L57" s="77">
        <v>0.82499999999999996</v>
      </c>
      <c r="M57" s="1"/>
    </row>
    <row r="58" spans="1:14">
      <c r="A58" s="79" t="s">
        <v>788</v>
      </c>
      <c r="B58" s="138">
        <f>B55*0.15</f>
        <v>7.9499999999999993</v>
      </c>
      <c r="C58" s="138">
        <f>(100-D58)/100</f>
        <v>0.86049999999999993</v>
      </c>
      <c r="D58" s="138">
        <f>D55*0.15</f>
        <v>13.95</v>
      </c>
      <c r="E58" s="77">
        <v>0.93700000000000006</v>
      </c>
      <c r="F58" s="77">
        <v>0.94</v>
      </c>
      <c r="G58" s="77">
        <v>0.94299999999999995</v>
      </c>
      <c r="H58" s="77">
        <v>0.9415</v>
      </c>
      <c r="I58" s="77">
        <v>0.94750000000000001</v>
      </c>
      <c r="J58" s="77">
        <v>0.94750000000000001</v>
      </c>
      <c r="K58" s="77">
        <v>0.92500000000000004</v>
      </c>
      <c r="L58" s="77">
        <v>0.94750000000000001</v>
      </c>
      <c r="M58" s="1"/>
    </row>
    <row r="59" spans="1:14">
      <c r="A59" s="79" t="s">
        <v>650</v>
      </c>
      <c r="B59" s="138">
        <f>B55*0.3</f>
        <v>15.899999999999999</v>
      </c>
      <c r="C59" s="138">
        <f>(100-D59)/100</f>
        <v>0.72099999999999997</v>
      </c>
      <c r="D59" s="138">
        <f>D55*0.3</f>
        <v>27.9</v>
      </c>
      <c r="E59" s="77">
        <v>0.83199999999999996</v>
      </c>
      <c r="F59" s="77">
        <v>0.84</v>
      </c>
      <c r="G59" s="77">
        <v>0.84799999999999998</v>
      </c>
      <c r="H59" s="77">
        <v>0.84399999999999997</v>
      </c>
      <c r="I59" s="77">
        <v>0.86</v>
      </c>
      <c r="J59" s="77">
        <v>0.86</v>
      </c>
      <c r="K59" s="77">
        <v>0.8</v>
      </c>
      <c r="L59" s="77">
        <v>0.86</v>
      </c>
      <c r="M59" s="1"/>
    </row>
    <row r="60" spans="1:14">
      <c r="A60" s="141" t="s">
        <v>838</v>
      </c>
      <c r="B60" s="139">
        <v>53</v>
      </c>
      <c r="C60" s="139"/>
      <c r="D60" s="139">
        <v>93</v>
      </c>
      <c r="E60" s="81">
        <f t="shared" ref="E60:L60" si="14">1 - (E61) * (E62) * (E63) * (E64)</f>
        <v>0.43586183423999991</v>
      </c>
      <c r="F60" s="81">
        <f t="shared" si="14"/>
        <v>0.41885439999999996</v>
      </c>
      <c r="G60" s="81">
        <f t="shared" si="14"/>
        <v>0.40149947584000001</v>
      </c>
      <c r="H60" s="81">
        <f t="shared" si="14"/>
        <v>0.41022063654000007</v>
      </c>
      <c r="I60" s="82">
        <f t="shared" si="14"/>
        <v>0.37480633750000003</v>
      </c>
      <c r="J60" s="82">
        <f t="shared" si="14"/>
        <v>0.41885439999999996</v>
      </c>
      <c r="K60" s="82">
        <f t="shared" si="14"/>
        <v>0.37480633750000003</v>
      </c>
      <c r="L60" s="82">
        <f t="shared" si="14"/>
        <v>0.37480633750000003</v>
      </c>
      <c r="M60" s="1"/>
    </row>
    <row r="61" spans="1:14">
      <c r="A61" s="79" t="s">
        <v>647</v>
      </c>
      <c r="B61" s="138">
        <f>B60*0.15</f>
        <v>7.9499999999999993</v>
      </c>
      <c r="C61" s="138">
        <f>(100-D61)/100</f>
        <v>0.86049999999999993</v>
      </c>
      <c r="D61" s="138">
        <f>D60*0.15</f>
        <v>13.95</v>
      </c>
      <c r="E61" s="77">
        <v>0.91600000000000004</v>
      </c>
      <c r="F61" s="77">
        <v>0.92</v>
      </c>
      <c r="G61" s="77">
        <v>0.92399999999999993</v>
      </c>
      <c r="H61" s="77">
        <v>0.92199999999999993</v>
      </c>
      <c r="I61" s="77">
        <v>0.93</v>
      </c>
      <c r="J61" s="77">
        <v>0.92</v>
      </c>
      <c r="K61" s="77">
        <v>0.93</v>
      </c>
      <c r="L61" s="77">
        <v>0.93</v>
      </c>
      <c r="M61" s="1"/>
    </row>
    <row r="62" spans="1:14">
      <c r="A62" s="79" t="s">
        <v>648</v>
      </c>
      <c r="B62" s="138">
        <f>B60*0.4</f>
        <v>21.200000000000003</v>
      </c>
      <c r="C62" s="138">
        <f>(100-D62)/100</f>
        <v>0.628</v>
      </c>
      <c r="D62" s="138">
        <f>D60*0.4</f>
        <v>37.200000000000003</v>
      </c>
      <c r="E62" s="77">
        <v>0.79</v>
      </c>
      <c r="F62" s="77">
        <v>0.8</v>
      </c>
      <c r="G62" s="77">
        <v>0.81</v>
      </c>
      <c r="H62" s="77">
        <v>0.80499999999999994</v>
      </c>
      <c r="I62" s="77">
        <v>0.82499999999999996</v>
      </c>
      <c r="J62" s="77">
        <v>0.8</v>
      </c>
      <c r="K62" s="77">
        <v>0.82499999999999996</v>
      </c>
      <c r="L62" s="77">
        <v>0.82499999999999996</v>
      </c>
      <c r="M62" s="1"/>
    </row>
    <row r="63" spans="1:14">
      <c r="A63" s="79" t="s">
        <v>788</v>
      </c>
      <c r="B63" s="138">
        <f>B60*0.15</f>
        <v>7.9499999999999993</v>
      </c>
      <c r="C63" s="138">
        <f>(100-D63)/100</f>
        <v>0.86049999999999993</v>
      </c>
      <c r="D63" s="138">
        <f>D60*0.15</f>
        <v>13.95</v>
      </c>
      <c r="E63" s="77">
        <v>0.93700000000000006</v>
      </c>
      <c r="F63" s="77">
        <v>0.94</v>
      </c>
      <c r="G63" s="77">
        <v>0.94299999999999995</v>
      </c>
      <c r="H63" s="77">
        <v>0.9415</v>
      </c>
      <c r="I63" s="77">
        <v>0.94750000000000001</v>
      </c>
      <c r="J63" s="77">
        <v>0.94</v>
      </c>
      <c r="K63" s="77">
        <v>0.94750000000000001</v>
      </c>
      <c r="L63" s="77">
        <v>0.94750000000000001</v>
      </c>
      <c r="M63" s="1"/>
    </row>
    <row r="64" spans="1:14">
      <c r="A64" s="79" t="s">
        <v>650</v>
      </c>
      <c r="B64" s="138">
        <f>B60*0.3</f>
        <v>15.899999999999999</v>
      </c>
      <c r="C64" s="138">
        <f>(100-D64)/100</f>
        <v>0.72099999999999997</v>
      </c>
      <c r="D64" s="138">
        <f>D60*0.3</f>
        <v>27.9</v>
      </c>
      <c r="E64" s="77">
        <v>0.83199999999999996</v>
      </c>
      <c r="F64" s="77">
        <v>0.84</v>
      </c>
      <c r="G64" s="77">
        <v>0.84799999999999998</v>
      </c>
      <c r="H64" s="77">
        <v>0.84399999999999997</v>
      </c>
      <c r="I64" s="77">
        <v>0.86</v>
      </c>
      <c r="J64" s="77">
        <v>0.84</v>
      </c>
      <c r="K64" s="77">
        <v>0.86</v>
      </c>
      <c r="L64" s="77">
        <v>0.86</v>
      </c>
      <c r="M64" s="1"/>
    </row>
    <row r="65" spans="1:13">
      <c r="A65" s="55" t="s">
        <v>673</v>
      </c>
      <c r="B65" s="139">
        <v>52</v>
      </c>
      <c r="C65" s="139"/>
      <c r="D65" s="139">
        <v>92</v>
      </c>
      <c r="E65" s="81">
        <f t="shared" ref="E65:L65" si="15">1 - (E66) * (E67) * (E68) * (E69)</f>
        <v>0.42740129133999993</v>
      </c>
      <c r="F65" s="81">
        <f t="shared" si="15"/>
        <v>0.41022063654000007</v>
      </c>
      <c r="G65" s="81">
        <f>1 - (G66) * (G67) * (G68) * (G69)</f>
        <v>0.39269039134000006</v>
      </c>
      <c r="H65" s="81">
        <f t="shared" si="15"/>
        <v>0.40149947584000001</v>
      </c>
      <c r="I65" s="82">
        <f t="shared" si="15"/>
        <v>0.32852040000000016</v>
      </c>
      <c r="J65" s="82">
        <f t="shared" si="15"/>
        <v>0.32852040000000016</v>
      </c>
      <c r="K65" s="82">
        <f t="shared" si="15"/>
        <v>0.37480633750000003</v>
      </c>
      <c r="L65" s="82">
        <f t="shared" si="15"/>
        <v>0.32852040000000016</v>
      </c>
      <c r="M65" s="1"/>
    </row>
    <row r="66" spans="1:13">
      <c r="A66" s="79" t="s">
        <v>647</v>
      </c>
      <c r="B66" s="138">
        <f>B65*0.15</f>
        <v>7.8</v>
      </c>
      <c r="C66" s="138">
        <f>(100-D66)/100</f>
        <v>0.86199999999999999</v>
      </c>
      <c r="D66" s="138">
        <f>D65*0.15</f>
        <v>13.799999999999999</v>
      </c>
      <c r="E66" s="77">
        <v>0.91800000000000004</v>
      </c>
      <c r="F66" s="77">
        <v>0.92199999999999993</v>
      </c>
      <c r="G66" s="77">
        <v>0.92599999999999993</v>
      </c>
      <c r="H66" s="77">
        <v>0.92399999999999993</v>
      </c>
      <c r="I66" s="77">
        <v>0.94</v>
      </c>
      <c r="J66" s="77">
        <v>0.94</v>
      </c>
      <c r="K66" s="77">
        <v>0.93</v>
      </c>
      <c r="L66" s="77">
        <v>0.94</v>
      </c>
      <c r="M66" s="1"/>
    </row>
    <row r="67" spans="1:13">
      <c r="A67" s="79" t="s">
        <v>648</v>
      </c>
      <c r="B67" s="138">
        <f>B65*0.4</f>
        <v>20.8</v>
      </c>
      <c r="C67" s="138">
        <f>(100-D67)/100</f>
        <v>0.63200000000000001</v>
      </c>
      <c r="D67" s="138">
        <f>D65*0.4</f>
        <v>36.800000000000004</v>
      </c>
      <c r="E67" s="77">
        <v>0.79500000000000004</v>
      </c>
      <c r="F67" s="77">
        <v>0.80499999999999994</v>
      </c>
      <c r="G67" s="77">
        <v>0.81499999999999995</v>
      </c>
      <c r="H67" s="77">
        <v>0.81</v>
      </c>
      <c r="I67" s="77">
        <v>0.85</v>
      </c>
      <c r="J67" s="77">
        <v>0.85</v>
      </c>
      <c r="K67" s="77">
        <v>0.82499999999999996</v>
      </c>
      <c r="L67" s="77">
        <v>0.85</v>
      </c>
      <c r="M67" s="1"/>
    </row>
    <row r="68" spans="1:13">
      <c r="A68" s="79" t="s">
        <v>788</v>
      </c>
      <c r="B68" s="138">
        <f>B65*0.15</f>
        <v>7.8</v>
      </c>
      <c r="C68" s="138">
        <f>(100-D68)/100</f>
        <v>0.86199999999999999</v>
      </c>
      <c r="D68" s="138">
        <f>D65*0.15</f>
        <v>13.799999999999999</v>
      </c>
      <c r="E68" s="77">
        <v>0.9385</v>
      </c>
      <c r="F68" s="77">
        <v>0.9415</v>
      </c>
      <c r="G68" s="77">
        <v>0.94450000000000001</v>
      </c>
      <c r="H68" s="77">
        <v>0.94299999999999995</v>
      </c>
      <c r="I68" s="77">
        <v>0.95499999999999996</v>
      </c>
      <c r="J68" s="77">
        <v>0.95499999999999996</v>
      </c>
      <c r="K68" s="77">
        <v>0.94750000000000001</v>
      </c>
      <c r="L68" s="77">
        <v>0.95499999999999996</v>
      </c>
      <c r="M68" s="1"/>
    </row>
    <row r="69" spans="1:13">
      <c r="A69" s="79" t="s">
        <v>650</v>
      </c>
      <c r="B69" s="138">
        <f>B65*0.3</f>
        <v>15.6</v>
      </c>
      <c r="C69" s="138">
        <f>(100-D69)/100</f>
        <v>0.72400000000000009</v>
      </c>
      <c r="D69" s="138">
        <f>D65*0.3</f>
        <v>27.599999999999998</v>
      </c>
      <c r="E69" s="77">
        <v>0.83599999999999997</v>
      </c>
      <c r="F69" s="77">
        <v>0.84399999999999997</v>
      </c>
      <c r="G69" s="77">
        <v>0.85199999999999998</v>
      </c>
      <c r="H69" s="77">
        <v>0.84799999999999998</v>
      </c>
      <c r="I69" s="77">
        <v>0.88</v>
      </c>
      <c r="J69" s="77">
        <v>0.88</v>
      </c>
      <c r="K69" s="77">
        <v>0.86</v>
      </c>
      <c r="L69" s="77">
        <v>0.88</v>
      </c>
      <c r="M69" s="1"/>
    </row>
    <row r="70" spans="1:13">
      <c r="A70" s="55" t="s">
        <v>986</v>
      </c>
      <c r="B70" s="139">
        <v>52</v>
      </c>
      <c r="C70" s="139"/>
      <c r="D70" s="139">
        <v>92</v>
      </c>
      <c r="E70" s="81">
        <f t="shared" ref="E70:F70" si="16">1 - (E71) * (E72) * (E73) * (E74)</f>
        <v>0.42740129133999993</v>
      </c>
      <c r="F70" s="81">
        <f t="shared" si="16"/>
        <v>0.41022063654000007</v>
      </c>
      <c r="G70" s="81">
        <f>1 - (G71) * (G72) * (G73) * (G74)</f>
        <v>0.39269039134000006</v>
      </c>
      <c r="H70" s="81">
        <f t="shared" ref="H70:L70" si="17">1 - (H71) * (H72) * (H73) * (H74)</f>
        <v>0.40149947584000001</v>
      </c>
      <c r="I70" s="82">
        <f t="shared" si="17"/>
        <v>0.32852040000000016</v>
      </c>
      <c r="J70" s="82">
        <f t="shared" si="17"/>
        <v>0.37480633750000003</v>
      </c>
      <c r="K70" s="82">
        <f t="shared" si="17"/>
        <v>0.37480633750000003</v>
      </c>
      <c r="L70" s="82">
        <f t="shared" si="17"/>
        <v>0.37480633750000003</v>
      </c>
      <c r="M70" s="1"/>
    </row>
    <row r="71" spans="1:13">
      <c r="A71" s="79" t="s">
        <v>647</v>
      </c>
      <c r="B71" s="138">
        <f>B70*0.15</f>
        <v>7.8</v>
      </c>
      <c r="C71" s="138">
        <f>(100-D71)/100</f>
        <v>0.86199999999999999</v>
      </c>
      <c r="D71" s="138">
        <f>D70*0.15</f>
        <v>13.799999999999999</v>
      </c>
      <c r="E71" s="77">
        <v>0.91800000000000004</v>
      </c>
      <c r="F71" s="77">
        <v>0.92199999999999993</v>
      </c>
      <c r="G71" s="77">
        <v>0.92599999999999993</v>
      </c>
      <c r="H71" s="77">
        <v>0.92399999999999993</v>
      </c>
      <c r="I71" s="77">
        <v>0.94</v>
      </c>
      <c r="J71" s="77">
        <v>0.93</v>
      </c>
      <c r="K71" s="77">
        <v>0.93</v>
      </c>
      <c r="L71" s="77">
        <v>0.93</v>
      </c>
      <c r="M71" s="1"/>
    </row>
    <row r="72" spans="1:13">
      <c r="A72" s="79" t="s">
        <v>648</v>
      </c>
      <c r="B72" s="138">
        <f>B70*0.4</f>
        <v>20.8</v>
      </c>
      <c r="C72" s="138">
        <f>(100-D72)/100</f>
        <v>0.63200000000000001</v>
      </c>
      <c r="D72" s="138">
        <f>D70*0.4</f>
        <v>36.800000000000004</v>
      </c>
      <c r="E72" s="77">
        <v>0.79500000000000004</v>
      </c>
      <c r="F72" s="77">
        <v>0.80499999999999994</v>
      </c>
      <c r="G72" s="77">
        <v>0.81499999999999995</v>
      </c>
      <c r="H72" s="77">
        <v>0.81</v>
      </c>
      <c r="I72" s="77">
        <v>0.85</v>
      </c>
      <c r="J72" s="77">
        <v>0.82499999999999996</v>
      </c>
      <c r="K72" s="77">
        <v>0.82499999999999996</v>
      </c>
      <c r="L72" s="77">
        <v>0.82499999999999996</v>
      </c>
      <c r="M72" s="1"/>
    </row>
    <row r="73" spans="1:13">
      <c r="A73" s="79" t="s">
        <v>788</v>
      </c>
      <c r="B73" s="138">
        <f>B70*0.15</f>
        <v>7.8</v>
      </c>
      <c r="C73" s="138">
        <f>(100-D73)/100</f>
        <v>0.86199999999999999</v>
      </c>
      <c r="D73" s="138">
        <f>D70*0.15</f>
        <v>13.799999999999999</v>
      </c>
      <c r="E73" s="77">
        <v>0.9385</v>
      </c>
      <c r="F73" s="77">
        <v>0.9415</v>
      </c>
      <c r="G73" s="77">
        <v>0.94450000000000001</v>
      </c>
      <c r="H73" s="77">
        <v>0.94299999999999995</v>
      </c>
      <c r="I73" s="77">
        <v>0.95499999999999996</v>
      </c>
      <c r="J73" s="77">
        <v>0.94750000000000001</v>
      </c>
      <c r="K73" s="77">
        <v>0.94750000000000001</v>
      </c>
      <c r="L73" s="77">
        <v>0.94750000000000001</v>
      </c>
      <c r="M73" s="1"/>
    </row>
    <row r="74" spans="1:13">
      <c r="A74" s="79" t="s">
        <v>650</v>
      </c>
      <c r="B74" s="138">
        <f>B70*0.3</f>
        <v>15.6</v>
      </c>
      <c r="C74" s="138">
        <f>(100-D74)/100</f>
        <v>0.72400000000000009</v>
      </c>
      <c r="D74" s="138">
        <f>D70*0.3</f>
        <v>27.599999999999998</v>
      </c>
      <c r="E74" s="77">
        <v>0.83599999999999997</v>
      </c>
      <c r="F74" s="77">
        <v>0.84399999999999997</v>
      </c>
      <c r="G74" s="77">
        <v>0.85199999999999998</v>
      </c>
      <c r="H74" s="77">
        <v>0.84799999999999998</v>
      </c>
      <c r="I74" s="77">
        <v>0.88</v>
      </c>
      <c r="J74" s="77">
        <v>0.86</v>
      </c>
      <c r="K74" s="77">
        <v>0.86</v>
      </c>
      <c r="L74" s="77">
        <v>0.86</v>
      </c>
      <c r="M74" s="1"/>
    </row>
    <row r="75" spans="1:13">
      <c r="A75" s="55" t="s">
        <v>987</v>
      </c>
      <c r="B75" s="139">
        <v>52</v>
      </c>
      <c r="C75" s="139"/>
      <c r="D75" s="139">
        <v>92</v>
      </c>
      <c r="E75" s="81">
        <f t="shared" ref="E75:F75" si="18">1 - (E76) * (E77) * (E78) * (E79)</f>
        <v>0.42740129133999993</v>
      </c>
      <c r="F75" s="81">
        <f t="shared" si="18"/>
        <v>0.41022063654000007</v>
      </c>
      <c r="G75" s="81">
        <f>1 - (G76) * (G77) * (G78) * (G79)</f>
        <v>0.39269039134000006</v>
      </c>
      <c r="H75" s="81">
        <f t="shared" ref="H75:L75" si="19">1 - (H76) * (H77) * (H78) * (H79)</f>
        <v>0.40149947584000001</v>
      </c>
      <c r="I75" s="82">
        <f t="shared" si="19"/>
        <v>0.37480633750000003</v>
      </c>
      <c r="J75" s="82">
        <f t="shared" si="19"/>
        <v>0.32852040000000016</v>
      </c>
      <c r="K75" s="82">
        <f t="shared" si="19"/>
        <v>0.37480633750000003</v>
      </c>
      <c r="L75" s="82">
        <f t="shared" si="19"/>
        <v>0.37480633750000003</v>
      </c>
      <c r="M75" s="1"/>
    </row>
    <row r="76" spans="1:13">
      <c r="A76" s="79" t="s">
        <v>647</v>
      </c>
      <c r="B76" s="138">
        <f>B75*0.15</f>
        <v>7.8</v>
      </c>
      <c r="C76" s="138">
        <f>(100-D76)/100</f>
        <v>0.86199999999999999</v>
      </c>
      <c r="D76" s="138">
        <f>D75*0.15</f>
        <v>13.799999999999999</v>
      </c>
      <c r="E76" s="77">
        <v>0.91800000000000004</v>
      </c>
      <c r="F76" s="77">
        <v>0.92199999999999993</v>
      </c>
      <c r="G76" s="77">
        <v>0.92599999999999993</v>
      </c>
      <c r="H76" s="77">
        <v>0.92399999999999993</v>
      </c>
      <c r="I76" s="77">
        <v>0.93</v>
      </c>
      <c r="J76" s="77">
        <v>0.94</v>
      </c>
      <c r="K76" s="77">
        <v>0.93</v>
      </c>
      <c r="L76" s="77">
        <v>0.93</v>
      </c>
      <c r="M76" s="1"/>
    </row>
    <row r="77" spans="1:13">
      <c r="A77" s="79" t="s">
        <v>648</v>
      </c>
      <c r="B77" s="138">
        <f>B75*0.4</f>
        <v>20.8</v>
      </c>
      <c r="C77" s="138">
        <f>(100-D77)/100</f>
        <v>0.63200000000000001</v>
      </c>
      <c r="D77" s="138">
        <f>D75*0.4</f>
        <v>36.800000000000004</v>
      </c>
      <c r="E77" s="77">
        <v>0.79500000000000004</v>
      </c>
      <c r="F77" s="77">
        <v>0.80499999999999994</v>
      </c>
      <c r="G77" s="77">
        <v>0.81499999999999995</v>
      </c>
      <c r="H77" s="77">
        <v>0.81</v>
      </c>
      <c r="I77" s="77">
        <v>0.82499999999999996</v>
      </c>
      <c r="J77" s="77">
        <v>0.85</v>
      </c>
      <c r="K77" s="77">
        <v>0.82499999999999996</v>
      </c>
      <c r="L77" s="77">
        <v>0.82499999999999996</v>
      </c>
      <c r="M77" s="1"/>
    </row>
    <row r="78" spans="1:13">
      <c r="A78" s="79" t="s">
        <v>788</v>
      </c>
      <c r="B78" s="138">
        <f>B75*0.15</f>
        <v>7.8</v>
      </c>
      <c r="C78" s="138">
        <f>(100-D78)/100</f>
        <v>0.86199999999999999</v>
      </c>
      <c r="D78" s="138">
        <f>D75*0.15</f>
        <v>13.799999999999999</v>
      </c>
      <c r="E78" s="77">
        <v>0.9385</v>
      </c>
      <c r="F78" s="77">
        <v>0.9415</v>
      </c>
      <c r="G78" s="77">
        <v>0.94450000000000001</v>
      </c>
      <c r="H78" s="77">
        <v>0.94299999999999995</v>
      </c>
      <c r="I78" s="77">
        <v>0.94750000000000001</v>
      </c>
      <c r="J78" s="77">
        <v>0.95499999999999996</v>
      </c>
      <c r="K78" s="77">
        <v>0.94750000000000001</v>
      </c>
      <c r="L78" s="77">
        <v>0.94750000000000001</v>
      </c>
      <c r="M78" s="1"/>
    </row>
    <row r="79" spans="1:13">
      <c r="A79" s="79" t="s">
        <v>650</v>
      </c>
      <c r="B79" s="138">
        <f>B75*0.3</f>
        <v>15.6</v>
      </c>
      <c r="C79" s="138">
        <f>(100-D79)/100</f>
        <v>0.72400000000000009</v>
      </c>
      <c r="D79" s="138">
        <f>D75*0.3</f>
        <v>27.599999999999998</v>
      </c>
      <c r="E79" s="77">
        <v>0.83599999999999997</v>
      </c>
      <c r="F79" s="77">
        <v>0.84399999999999997</v>
      </c>
      <c r="G79" s="77">
        <v>0.85199999999999998</v>
      </c>
      <c r="H79" s="77">
        <v>0.84799999999999998</v>
      </c>
      <c r="I79" s="77">
        <v>0.86</v>
      </c>
      <c r="J79" s="77">
        <v>0.88</v>
      </c>
      <c r="K79" s="77">
        <v>0.86</v>
      </c>
      <c r="L79" s="77">
        <v>0.86</v>
      </c>
      <c r="M79" s="1"/>
    </row>
    <row r="80" spans="1:13">
      <c r="A80" s="55" t="s">
        <v>967</v>
      </c>
      <c r="B80" s="139">
        <v>52</v>
      </c>
      <c r="C80" s="139"/>
      <c r="D80" s="139">
        <v>92</v>
      </c>
      <c r="E80" s="81">
        <f t="shared" ref="E80:F80" si="20">1 - (E81) * (E82) * (E83) * (E84)</f>
        <v>0.42740129133999993</v>
      </c>
      <c r="F80" s="81">
        <f t="shared" si="20"/>
        <v>0.41022063654000007</v>
      </c>
      <c r="G80" s="81">
        <f>1 - (G81) * (G82) * (G83) * (G84)</f>
        <v>0.39269039134000006</v>
      </c>
      <c r="H80" s="81">
        <f t="shared" ref="H80:L80" si="21">1 - (H81) * (H82) * (H83) * (H84)</f>
        <v>0.40149947584000001</v>
      </c>
      <c r="I80" s="82">
        <f t="shared" si="21"/>
        <v>0.41885439999999996</v>
      </c>
      <c r="J80" s="82">
        <f t="shared" si="21"/>
        <v>0.37480633750000003</v>
      </c>
      <c r="K80" s="82">
        <f t="shared" si="21"/>
        <v>0.32852040000000016</v>
      </c>
      <c r="L80" s="82">
        <f t="shared" si="21"/>
        <v>0.37480633750000003</v>
      </c>
      <c r="M80" s="1"/>
    </row>
    <row r="81" spans="1:14">
      <c r="A81" s="79" t="s">
        <v>647</v>
      </c>
      <c r="B81" s="138">
        <f>B80*0.15</f>
        <v>7.8</v>
      </c>
      <c r="C81" s="138">
        <f>(100-D81)/100</f>
        <v>0.86199999999999999</v>
      </c>
      <c r="D81" s="138">
        <f>D80*0.15</f>
        <v>13.799999999999999</v>
      </c>
      <c r="E81" s="77">
        <v>0.91800000000000004</v>
      </c>
      <c r="F81" s="77">
        <v>0.92199999999999993</v>
      </c>
      <c r="G81" s="77">
        <v>0.92599999999999993</v>
      </c>
      <c r="H81" s="77">
        <v>0.92399999999999993</v>
      </c>
      <c r="I81" s="77">
        <v>0.92</v>
      </c>
      <c r="J81" s="77">
        <v>0.93</v>
      </c>
      <c r="K81" s="77">
        <v>0.94</v>
      </c>
      <c r="L81" s="77">
        <v>0.93</v>
      </c>
      <c r="M81" s="1"/>
      <c r="N81">
        <v>36</v>
      </c>
    </row>
    <row r="82" spans="1:14">
      <c r="A82" s="79" t="s">
        <v>648</v>
      </c>
      <c r="B82" s="138">
        <f>B80*0.4</f>
        <v>20.8</v>
      </c>
      <c r="C82" s="138">
        <f>(100-D82)/100</f>
        <v>0.63200000000000001</v>
      </c>
      <c r="D82" s="138">
        <f>D80*0.4</f>
        <v>36.800000000000004</v>
      </c>
      <c r="E82" s="77">
        <v>0.79500000000000004</v>
      </c>
      <c r="F82" s="77">
        <v>0.80499999999999994</v>
      </c>
      <c r="G82" s="77">
        <v>0.81499999999999995</v>
      </c>
      <c r="H82" s="77">
        <v>0.81</v>
      </c>
      <c r="I82" s="77">
        <v>0.8</v>
      </c>
      <c r="J82" s="77">
        <v>0.82499999999999996</v>
      </c>
      <c r="K82" s="77">
        <v>0.85</v>
      </c>
      <c r="L82" s="77">
        <v>0.82499999999999996</v>
      </c>
      <c r="M82" s="1"/>
      <c r="N82" s="62">
        <f>1-(N81*0.2)/100</f>
        <v>0.92799999999999994</v>
      </c>
    </row>
    <row r="83" spans="1:14">
      <c r="A83" s="79" t="s">
        <v>788</v>
      </c>
      <c r="B83" s="138">
        <f>B80*0.15</f>
        <v>7.8</v>
      </c>
      <c r="C83" s="138">
        <f>(100-D83)/100</f>
        <v>0.86199999999999999</v>
      </c>
      <c r="D83" s="138">
        <f>D80*0.15</f>
        <v>13.799999999999999</v>
      </c>
      <c r="E83" s="77">
        <v>0.9385</v>
      </c>
      <c r="F83" s="77">
        <v>0.9415</v>
      </c>
      <c r="G83" s="77">
        <v>0.94450000000000001</v>
      </c>
      <c r="H83" s="77">
        <v>0.94299999999999995</v>
      </c>
      <c r="I83" s="77">
        <v>0.94</v>
      </c>
      <c r="J83" s="77">
        <v>0.94750000000000001</v>
      </c>
      <c r="K83" s="77">
        <v>0.95499999999999996</v>
      </c>
      <c r="L83" s="77">
        <v>0.94750000000000001</v>
      </c>
      <c r="M83" s="1"/>
      <c r="N83" s="62">
        <f>1-(N81*0.5)/100</f>
        <v>0.82000000000000006</v>
      </c>
    </row>
    <row r="84" spans="1:14">
      <c r="A84" s="79" t="s">
        <v>650</v>
      </c>
      <c r="B84" s="138">
        <f>B80*0.3</f>
        <v>15.6</v>
      </c>
      <c r="C84" s="138">
        <f>(100-D84)/100</f>
        <v>0.72400000000000009</v>
      </c>
      <c r="D84" s="138">
        <f>D80*0.3</f>
        <v>27.599999999999998</v>
      </c>
      <c r="E84" s="77">
        <v>0.83599999999999997</v>
      </c>
      <c r="F84" s="77">
        <v>0.84399999999999997</v>
      </c>
      <c r="G84" s="77">
        <v>0.85199999999999998</v>
      </c>
      <c r="H84" s="77">
        <v>0.84799999999999998</v>
      </c>
      <c r="I84" s="77">
        <v>0.84</v>
      </c>
      <c r="J84" s="77">
        <v>0.86</v>
      </c>
      <c r="K84" s="77">
        <v>0.88</v>
      </c>
      <c r="L84" s="77">
        <v>0.86</v>
      </c>
      <c r="M84" s="1"/>
      <c r="N84" s="62">
        <f>1-(N81*0.15)/100</f>
        <v>0.94599999999999995</v>
      </c>
    </row>
    <row r="85" spans="1:14">
      <c r="A85" s="141" t="s">
        <v>674</v>
      </c>
      <c r="B85" s="139">
        <v>52</v>
      </c>
      <c r="C85" s="139"/>
      <c r="D85" s="139">
        <v>92</v>
      </c>
      <c r="E85" s="81">
        <f t="shared" ref="E85:L85" si="22">1 - (E86) * (E87) * (E88) * (E89)</f>
        <v>0.42740129133999993</v>
      </c>
      <c r="F85" s="81">
        <f t="shared" si="22"/>
        <v>0.41022063654000007</v>
      </c>
      <c r="G85" s="81">
        <f>1 - (G86) * (G87) * (G88) * (G89)</f>
        <v>0.39269039134000006</v>
      </c>
      <c r="H85" s="81">
        <f t="shared" si="22"/>
        <v>0.40149947584000001</v>
      </c>
      <c r="I85" s="82">
        <f t="shared" si="22"/>
        <v>0.37480633750000003</v>
      </c>
      <c r="J85" s="82">
        <f t="shared" si="22"/>
        <v>0.32852040000000016</v>
      </c>
      <c r="K85" s="82">
        <f t="shared" si="22"/>
        <v>0.32852040000000016</v>
      </c>
      <c r="L85" s="82">
        <f t="shared" si="22"/>
        <v>0.27992968750000002</v>
      </c>
      <c r="M85" s="1"/>
      <c r="N85" s="62">
        <f>1-(N81*0.4)/100</f>
        <v>0.85599999999999998</v>
      </c>
    </row>
    <row r="86" spans="1:14">
      <c r="A86" s="79" t="s">
        <v>647</v>
      </c>
      <c r="B86" s="138">
        <f>B85*0.15</f>
        <v>7.8</v>
      </c>
      <c r="C86" s="138">
        <f>(100-D86)/100</f>
        <v>0.86199999999999999</v>
      </c>
      <c r="D86" s="138">
        <f>D85*0.15</f>
        <v>13.799999999999999</v>
      </c>
      <c r="E86" s="77">
        <v>0.91800000000000004</v>
      </c>
      <c r="F86" s="77">
        <v>0.92199999999999993</v>
      </c>
      <c r="G86" s="77">
        <v>0.92599999999999993</v>
      </c>
      <c r="H86" s="77">
        <v>0.92399999999999993</v>
      </c>
      <c r="I86" s="77">
        <v>0.93</v>
      </c>
      <c r="J86" s="77">
        <v>0.94</v>
      </c>
      <c r="K86" s="77">
        <v>0.94</v>
      </c>
      <c r="L86" s="77">
        <v>0.95</v>
      </c>
      <c r="M86" s="1"/>
    </row>
    <row r="87" spans="1:14">
      <c r="A87" s="79" t="s">
        <v>648</v>
      </c>
      <c r="B87" s="138">
        <f>B85*0.4</f>
        <v>20.8</v>
      </c>
      <c r="C87" s="138">
        <f>(100-D87)/100</f>
        <v>0.63200000000000001</v>
      </c>
      <c r="D87" s="138">
        <f>D85*0.4</f>
        <v>36.800000000000004</v>
      </c>
      <c r="E87" s="77">
        <v>0.79500000000000004</v>
      </c>
      <c r="F87" s="77">
        <v>0.80499999999999994</v>
      </c>
      <c r="G87" s="77">
        <v>0.81499999999999995</v>
      </c>
      <c r="H87" s="77">
        <v>0.81</v>
      </c>
      <c r="I87" s="77">
        <v>0.82499999999999996</v>
      </c>
      <c r="J87" s="77">
        <v>0.85</v>
      </c>
      <c r="K87" s="77">
        <v>0.85</v>
      </c>
      <c r="L87" s="77">
        <v>0.875</v>
      </c>
      <c r="M87" s="1"/>
    </row>
    <row r="88" spans="1:14">
      <c r="A88" s="79" t="s">
        <v>788</v>
      </c>
      <c r="B88" s="138">
        <f>B85*0.15</f>
        <v>7.8</v>
      </c>
      <c r="C88" s="138">
        <f>(100-D88)/100</f>
        <v>0.86199999999999999</v>
      </c>
      <c r="D88" s="138">
        <f>D85*0.15</f>
        <v>13.799999999999999</v>
      </c>
      <c r="E88" s="77">
        <v>0.9385</v>
      </c>
      <c r="F88" s="77">
        <v>0.9415</v>
      </c>
      <c r="G88" s="77">
        <v>0.94450000000000001</v>
      </c>
      <c r="H88" s="77">
        <v>0.94299999999999995</v>
      </c>
      <c r="I88" s="77">
        <v>0.94750000000000001</v>
      </c>
      <c r="J88" s="77">
        <v>0.95499999999999996</v>
      </c>
      <c r="K88" s="77">
        <v>0.95499999999999996</v>
      </c>
      <c r="L88" s="77">
        <v>0.96250000000000002</v>
      </c>
      <c r="M88" s="1"/>
    </row>
    <row r="89" spans="1:14">
      <c r="A89" s="79" t="s">
        <v>650</v>
      </c>
      <c r="B89" s="138">
        <f>B85*0.3</f>
        <v>15.6</v>
      </c>
      <c r="C89" s="138">
        <f>(100-D89)/100</f>
        <v>0.72400000000000009</v>
      </c>
      <c r="D89" s="138">
        <f>D85*0.3</f>
        <v>27.599999999999998</v>
      </c>
      <c r="E89" s="77">
        <v>0.83599999999999997</v>
      </c>
      <c r="F89" s="77">
        <v>0.84399999999999997</v>
      </c>
      <c r="G89" s="77">
        <v>0.85199999999999998</v>
      </c>
      <c r="H89" s="77">
        <v>0.84799999999999998</v>
      </c>
      <c r="I89" s="77">
        <v>0.86</v>
      </c>
      <c r="J89" s="77">
        <v>0.88</v>
      </c>
      <c r="K89" s="77">
        <v>0.88</v>
      </c>
      <c r="L89" s="77">
        <v>0.9</v>
      </c>
      <c r="M89" s="1"/>
    </row>
    <row r="90" spans="1:14">
      <c r="A90" s="141" t="s">
        <v>972</v>
      </c>
      <c r="B90" s="139">
        <v>52</v>
      </c>
      <c r="C90" s="139"/>
      <c r="D90" s="139">
        <v>92</v>
      </c>
      <c r="E90" s="81">
        <f t="shared" ref="E90:F90" si="23">1 - (E91) * (E92) * (E93) * (E94)</f>
        <v>0.42740129133999993</v>
      </c>
      <c r="F90" s="81">
        <f t="shared" si="23"/>
        <v>0.41022063654000007</v>
      </c>
      <c r="G90" s="81">
        <f>1 - (G91) * (G92) * (G93) * (G94)</f>
        <v>0.39269039134000006</v>
      </c>
      <c r="H90" s="81">
        <f t="shared" ref="H90:L90" si="24">1 - (H91) * (H92) * (H93) * (H94)</f>
        <v>0.40149947584000001</v>
      </c>
      <c r="I90" s="82">
        <f t="shared" si="24"/>
        <v>0.27992968750000002</v>
      </c>
      <c r="J90" s="82">
        <f t="shared" si="24"/>
        <v>0.41885439999999996</v>
      </c>
      <c r="K90" s="82">
        <f t="shared" si="24"/>
        <v>0.41885439999999996</v>
      </c>
      <c r="L90" s="82">
        <f t="shared" si="24"/>
        <v>0.27992968750000002</v>
      </c>
      <c r="M90" s="1"/>
    </row>
    <row r="91" spans="1:14">
      <c r="A91" s="79" t="s">
        <v>647</v>
      </c>
      <c r="B91" s="138">
        <f>B90*0.15</f>
        <v>7.8</v>
      </c>
      <c r="C91" s="138">
        <f>(100-D91)/100</f>
        <v>0.86199999999999999</v>
      </c>
      <c r="D91" s="138">
        <f>D90*0.15</f>
        <v>13.799999999999999</v>
      </c>
      <c r="E91" s="77">
        <v>0.91800000000000004</v>
      </c>
      <c r="F91" s="77">
        <v>0.92199999999999993</v>
      </c>
      <c r="G91" s="77">
        <v>0.92599999999999993</v>
      </c>
      <c r="H91" s="77">
        <v>0.92399999999999993</v>
      </c>
      <c r="I91" s="77">
        <v>0.95</v>
      </c>
      <c r="J91" s="77">
        <v>0.92</v>
      </c>
      <c r="K91" s="77">
        <v>0.92</v>
      </c>
      <c r="L91" s="77">
        <v>0.95</v>
      </c>
      <c r="M91" s="1"/>
    </row>
    <row r="92" spans="1:14">
      <c r="A92" s="79" t="s">
        <v>648</v>
      </c>
      <c r="B92" s="138">
        <f>B90*0.4</f>
        <v>20.8</v>
      </c>
      <c r="C92" s="138">
        <f>(100-D92)/100</f>
        <v>0.63200000000000001</v>
      </c>
      <c r="D92" s="138">
        <f>D90*0.4</f>
        <v>36.800000000000004</v>
      </c>
      <c r="E92" s="77">
        <v>0.79500000000000004</v>
      </c>
      <c r="F92" s="77">
        <v>0.80499999999999994</v>
      </c>
      <c r="G92" s="77">
        <v>0.81499999999999995</v>
      </c>
      <c r="H92" s="77">
        <v>0.81</v>
      </c>
      <c r="I92" s="77">
        <v>0.875</v>
      </c>
      <c r="J92" s="77">
        <v>0.8</v>
      </c>
      <c r="K92" s="77">
        <v>0.8</v>
      </c>
      <c r="L92" s="77">
        <v>0.875</v>
      </c>
      <c r="M92" s="1"/>
    </row>
    <row r="93" spans="1:14">
      <c r="A93" s="79" t="s">
        <v>788</v>
      </c>
      <c r="B93" s="138">
        <f>B90*0.15</f>
        <v>7.8</v>
      </c>
      <c r="C93" s="138">
        <f>(100-D93)/100</f>
        <v>0.86199999999999999</v>
      </c>
      <c r="D93" s="138">
        <f>D90*0.15</f>
        <v>13.799999999999999</v>
      </c>
      <c r="E93" s="77">
        <v>0.9385</v>
      </c>
      <c r="F93" s="77">
        <v>0.9415</v>
      </c>
      <c r="G93" s="77">
        <v>0.94450000000000001</v>
      </c>
      <c r="H93" s="77">
        <v>0.94299999999999995</v>
      </c>
      <c r="I93" s="77">
        <v>0.96250000000000002</v>
      </c>
      <c r="J93" s="77">
        <v>0.94</v>
      </c>
      <c r="K93" s="77">
        <v>0.94</v>
      </c>
      <c r="L93" s="77">
        <v>0.96250000000000002</v>
      </c>
      <c r="M93" s="1"/>
    </row>
    <row r="94" spans="1:14">
      <c r="A94" s="79" t="s">
        <v>650</v>
      </c>
      <c r="B94" s="138">
        <f>B90*0.3</f>
        <v>15.6</v>
      </c>
      <c r="C94" s="138">
        <f>(100-D94)/100</f>
        <v>0.72400000000000009</v>
      </c>
      <c r="D94" s="138">
        <f>D90*0.3</f>
        <v>27.599999999999998</v>
      </c>
      <c r="E94" s="77">
        <v>0.83599999999999997</v>
      </c>
      <c r="F94" s="77">
        <v>0.84399999999999997</v>
      </c>
      <c r="G94" s="77">
        <v>0.85199999999999998</v>
      </c>
      <c r="H94" s="77">
        <v>0.84799999999999998</v>
      </c>
      <c r="I94" s="77">
        <v>0.9</v>
      </c>
      <c r="J94" s="77">
        <v>0.84</v>
      </c>
      <c r="K94" s="77">
        <v>0.84</v>
      </c>
      <c r="L94" s="77">
        <v>0.9</v>
      </c>
      <c r="M94" s="1"/>
    </row>
    <row r="95" spans="1:14">
      <c r="A95" s="55" t="s">
        <v>675</v>
      </c>
      <c r="B95" s="139">
        <v>52</v>
      </c>
      <c r="C95" s="139"/>
      <c r="D95" s="139">
        <v>92</v>
      </c>
      <c r="E95" s="81">
        <f t="shared" ref="E95:L95" si="25">1 - (E96) * (E97) * (E98) * (E99)</f>
        <v>0.42740129133999993</v>
      </c>
      <c r="F95" s="81">
        <f t="shared" si="25"/>
        <v>0.41022063654000007</v>
      </c>
      <c r="G95" s="81">
        <f>1 - (G96) * (G97) * (G98) * (G99)</f>
        <v>0.39269039134000006</v>
      </c>
      <c r="H95" s="81">
        <f t="shared" si="25"/>
        <v>0.40149947584000001</v>
      </c>
      <c r="I95" s="82">
        <f t="shared" si="25"/>
        <v>0.27992968750000002</v>
      </c>
      <c r="J95" s="82">
        <f t="shared" si="25"/>
        <v>0.41885439999999996</v>
      </c>
      <c r="K95" s="82">
        <f t="shared" si="25"/>
        <v>0.27992968750000002</v>
      </c>
      <c r="L95" s="82">
        <f t="shared" si="25"/>
        <v>0.32852040000000016</v>
      </c>
      <c r="M95" s="1"/>
    </row>
    <row r="96" spans="1:14">
      <c r="A96" s="79" t="s">
        <v>647</v>
      </c>
      <c r="B96" s="138">
        <f>B95*0.15</f>
        <v>7.8</v>
      </c>
      <c r="C96" s="138">
        <f>(100-D96)/100</f>
        <v>0.86199999999999999</v>
      </c>
      <c r="D96" s="138">
        <f>D95*0.15</f>
        <v>13.799999999999999</v>
      </c>
      <c r="E96" s="77">
        <v>0.91800000000000004</v>
      </c>
      <c r="F96" s="77">
        <v>0.92199999999999993</v>
      </c>
      <c r="G96" s="77">
        <v>0.92599999999999993</v>
      </c>
      <c r="H96" s="77">
        <v>0.92399999999999993</v>
      </c>
      <c r="I96" s="77">
        <v>0.95</v>
      </c>
      <c r="J96" s="77">
        <v>0.92</v>
      </c>
      <c r="K96" s="77">
        <v>0.95</v>
      </c>
      <c r="L96" s="77">
        <v>0.94</v>
      </c>
      <c r="M96" s="1"/>
    </row>
    <row r="97" spans="1:13">
      <c r="A97" s="79" t="s">
        <v>648</v>
      </c>
      <c r="B97" s="138">
        <f>B95*0.4</f>
        <v>20.8</v>
      </c>
      <c r="C97" s="138">
        <f>(100-D97)/100</f>
        <v>0.63200000000000001</v>
      </c>
      <c r="D97" s="138">
        <f>D95*0.4</f>
        <v>36.800000000000004</v>
      </c>
      <c r="E97" s="77">
        <v>0.79500000000000004</v>
      </c>
      <c r="F97" s="77">
        <v>0.80499999999999994</v>
      </c>
      <c r="G97" s="77">
        <v>0.81499999999999995</v>
      </c>
      <c r="H97" s="77">
        <v>0.81</v>
      </c>
      <c r="I97" s="77">
        <v>0.875</v>
      </c>
      <c r="J97" s="77">
        <v>0.8</v>
      </c>
      <c r="K97" s="77">
        <v>0.875</v>
      </c>
      <c r="L97" s="77">
        <v>0.85</v>
      </c>
      <c r="M97" s="1"/>
    </row>
    <row r="98" spans="1:13">
      <c r="A98" s="79" t="s">
        <v>788</v>
      </c>
      <c r="B98" s="138">
        <f>B95*0.15</f>
        <v>7.8</v>
      </c>
      <c r="C98" s="138">
        <f>(100-D98)/100</f>
        <v>0.86199999999999999</v>
      </c>
      <c r="D98" s="138">
        <f>D95*0.15</f>
        <v>13.799999999999999</v>
      </c>
      <c r="E98" s="77">
        <v>0.9385</v>
      </c>
      <c r="F98" s="77">
        <v>0.9415</v>
      </c>
      <c r="G98" s="77">
        <v>0.94450000000000001</v>
      </c>
      <c r="H98" s="77">
        <v>0.94299999999999995</v>
      </c>
      <c r="I98" s="77">
        <v>0.96250000000000002</v>
      </c>
      <c r="J98" s="77">
        <v>0.94</v>
      </c>
      <c r="K98" s="77">
        <v>0.96250000000000002</v>
      </c>
      <c r="L98" s="77">
        <v>0.95499999999999996</v>
      </c>
      <c r="M98" s="1"/>
    </row>
    <row r="99" spans="1:13">
      <c r="A99" s="79" t="s">
        <v>650</v>
      </c>
      <c r="B99" s="138">
        <f>B95*0.3</f>
        <v>15.6</v>
      </c>
      <c r="C99" s="138">
        <f>(100-D99)/100</f>
        <v>0.72400000000000009</v>
      </c>
      <c r="D99" s="138">
        <f>D95*0.3</f>
        <v>27.599999999999998</v>
      </c>
      <c r="E99" s="77">
        <v>0.83599999999999997</v>
      </c>
      <c r="F99" s="77">
        <v>0.84399999999999997</v>
      </c>
      <c r="G99" s="77">
        <v>0.85199999999999998</v>
      </c>
      <c r="H99" s="77">
        <v>0.84799999999999998</v>
      </c>
      <c r="I99" s="77">
        <v>0.9</v>
      </c>
      <c r="J99" s="77">
        <v>0.84</v>
      </c>
      <c r="K99" s="77">
        <v>0.9</v>
      </c>
      <c r="L99" s="77">
        <v>0.88</v>
      </c>
      <c r="M99" s="1"/>
    </row>
    <row r="100" spans="1:13">
      <c r="A100" s="141" t="s">
        <v>676</v>
      </c>
      <c r="B100" s="139">
        <v>51</v>
      </c>
      <c r="C100" s="139"/>
      <c r="D100" s="139">
        <v>91</v>
      </c>
      <c r="E100" s="81">
        <f t="shared" ref="E100:L100" si="26">1 - (E101) * (E102) * (E103) * (E104)</f>
        <v>0.42740129133999993</v>
      </c>
      <c r="F100" s="81">
        <f t="shared" si="26"/>
        <v>0.41022063654000007</v>
      </c>
      <c r="G100" s="81">
        <f>1 - (G101) * (G102) * (G103) * (G104)</f>
        <v>0.39269039134000006</v>
      </c>
      <c r="H100" s="81">
        <f t="shared" si="26"/>
        <v>0.40149947584000001</v>
      </c>
      <c r="I100" s="82">
        <f t="shared" si="26"/>
        <v>0.32852040000000016</v>
      </c>
      <c r="J100" s="82">
        <f t="shared" si="26"/>
        <v>0.41885439999999996</v>
      </c>
      <c r="K100" s="82">
        <f t="shared" si="26"/>
        <v>0.50049999999999994</v>
      </c>
      <c r="L100" s="82">
        <f t="shared" si="26"/>
        <v>0.50049999999999994</v>
      </c>
      <c r="M100" s="1"/>
    </row>
    <row r="101" spans="1:13">
      <c r="A101" s="79" t="s">
        <v>647</v>
      </c>
      <c r="B101" s="138">
        <f>B100*0.15</f>
        <v>7.6499999999999995</v>
      </c>
      <c r="C101" s="138">
        <f>(100-D101)/100</f>
        <v>0.86349999999999993</v>
      </c>
      <c r="D101" s="138">
        <f>D100*0.15</f>
        <v>13.65</v>
      </c>
      <c r="E101" s="77">
        <v>0.91800000000000004</v>
      </c>
      <c r="F101" s="77">
        <v>0.92199999999999993</v>
      </c>
      <c r="G101" s="77">
        <v>0.92599999999999993</v>
      </c>
      <c r="H101" s="77">
        <v>0.92399999999999993</v>
      </c>
      <c r="I101" s="77">
        <v>0.94</v>
      </c>
      <c r="J101" s="77">
        <v>0.92</v>
      </c>
      <c r="K101" s="77">
        <v>0.9</v>
      </c>
      <c r="L101" s="77">
        <v>0.9</v>
      </c>
      <c r="M101" s="1"/>
    </row>
    <row r="102" spans="1:13">
      <c r="A102" s="79" t="s">
        <v>648</v>
      </c>
      <c r="B102" s="138">
        <f>B100*0.4</f>
        <v>20.400000000000002</v>
      </c>
      <c r="C102" s="138">
        <f>(100-D102)/100</f>
        <v>0.63600000000000001</v>
      </c>
      <c r="D102" s="138">
        <f>D100*0.4</f>
        <v>36.4</v>
      </c>
      <c r="E102" s="77">
        <v>0.79500000000000004</v>
      </c>
      <c r="F102" s="77">
        <v>0.80499999999999994</v>
      </c>
      <c r="G102" s="77">
        <v>0.81499999999999995</v>
      </c>
      <c r="H102" s="77">
        <v>0.81</v>
      </c>
      <c r="I102" s="77">
        <v>0.85</v>
      </c>
      <c r="J102" s="77">
        <v>0.8</v>
      </c>
      <c r="K102" s="77">
        <v>0.75</v>
      </c>
      <c r="L102" s="77">
        <v>0.75</v>
      </c>
      <c r="M102" s="1"/>
    </row>
    <row r="103" spans="1:13">
      <c r="A103" s="79" t="s">
        <v>788</v>
      </c>
      <c r="B103" s="138">
        <f>B100*0.15</f>
        <v>7.6499999999999995</v>
      </c>
      <c r="C103" s="138">
        <f>(100-D103)/100</f>
        <v>0.86349999999999993</v>
      </c>
      <c r="D103" s="138">
        <f>D100*0.15</f>
        <v>13.65</v>
      </c>
      <c r="E103" s="77">
        <v>0.9385</v>
      </c>
      <c r="F103" s="77">
        <v>0.9415</v>
      </c>
      <c r="G103" s="77">
        <v>0.94450000000000001</v>
      </c>
      <c r="H103" s="77">
        <v>0.94299999999999995</v>
      </c>
      <c r="I103" s="77">
        <v>0.95499999999999996</v>
      </c>
      <c r="J103" s="77">
        <v>0.94</v>
      </c>
      <c r="K103" s="77">
        <v>0.92500000000000004</v>
      </c>
      <c r="L103" s="77">
        <v>0.92500000000000004</v>
      </c>
      <c r="M103" s="1"/>
    </row>
    <row r="104" spans="1:13">
      <c r="A104" s="79" t="s">
        <v>650</v>
      </c>
      <c r="B104" s="138">
        <f>B100*0.3</f>
        <v>15.299999999999999</v>
      </c>
      <c r="C104" s="138">
        <f>(100-D104)/100</f>
        <v>0.72699999999999998</v>
      </c>
      <c r="D104" s="138">
        <f>D100*0.3</f>
        <v>27.3</v>
      </c>
      <c r="E104" s="77">
        <v>0.83599999999999997</v>
      </c>
      <c r="F104" s="77">
        <v>0.84399999999999997</v>
      </c>
      <c r="G104" s="77">
        <v>0.85199999999999998</v>
      </c>
      <c r="H104" s="77">
        <v>0.84799999999999998</v>
      </c>
      <c r="I104" s="77">
        <v>0.88</v>
      </c>
      <c r="J104" s="77">
        <v>0.84</v>
      </c>
      <c r="K104" s="77">
        <v>0.8</v>
      </c>
      <c r="L104" s="77">
        <v>0.8</v>
      </c>
      <c r="M104" s="1"/>
    </row>
    <row r="105" spans="1:13">
      <c r="A105" s="55" t="s">
        <v>677</v>
      </c>
      <c r="B105" s="139">
        <v>51</v>
      </c>
      <c r="C105" s="139"/>
      <c r="D105" s="139">
        <v>91</v>
      </c>
      <c r="E105" s="81">
        <f t="shared" ref="E105:L105" si="27">1 - (E106) * (E107) * (E108) * (E109)</f>
        <v>0.42740129133999993</v>
      </c>
      <c r="F105" s="81">
        <f t="shared" si="27"/>
        <v>0.41022063654000007</v>
      </c>
      <c r="G105" s="81">
        <f>1 - (G106) * (G107) * (G108) * (G109)</f>
        <v>0.39269039134000006</v>
      </c>
      <c r="H105" s="81">
        <f t="shared" si="27"/>
        <v>0.40149947584000001</v>
      </c>
      <c r="I105" s="82">
        <f t="shared" si="27"/>
        <v>0.30936446464000011</v>
      </c>
      <c r="J105" s="82">
        <f t="shared" si="27"/>
        <v>0.30936446464000011</v>
      </c>
      <c r="K105" s="82">
        <f t="shared" si="27"/>
        <v>0.30936446464000011</v>
      </c>
      <c r="L105" s="82">
        <f t="shared" si="27"/>
        <v>0.30936446464000011</v>
      </c>
      <c r="M105" s="1"/>
    </row>
    <row r="106" spans="1:13">
      <c r="A106" s="79" t="s">
        <v>647</v>
      </c>
      <c r="B106" s="138">
        <f>B105*0.15</f>
        <v>7.6499999999999995</v>
      </c>
      <c r="C106" s="138">
        <f>(100-D106)/100</f>
        <v>0.86349999999999993</v>
      </c>
      <c r="D106" s="138">
        <f>D105*0.15</f>
        <v>13.65</v>
      </c>
      <c r="E106" s="77">
        <v>0.91800000000000004</v>
      </c>
      <c r="F106" s="77">
        <v>0.92199999999999993</v>
      </c>
      <c r="G106" s="77">
        <v>0.92599999999999993</v>
      </c>
      <c r="H106" s="77">
        <v>0.92399999999999993</v>
      </c>
      <c r="I106" s="77">
        <v>0.94399999999999995</v>
      </c>
      <c r="J106" s="77">
        <v>0.94399999999999995</v>
      </c>
      <c r="K106" s="77">
        <v>0.94399999999999995</v>
      </c>
      <c r="L106" s="77">
        <v>0.94399999999999995</v>
      </c>
      <c r="M106" s="1"/>
    </row>
    <row r="107" spans="1:13">
      <c r="A107" s="79" t="s">
        <v>648</v>
      </c>
      <c r="B107" s="138">
        <f>B105*0.4</f>
        <v>20.400000000000002</v>
      </c>
      <c r="C107" s="138">
        <f>(100-D107)/100</f>
        <v>0.63600000000000001</v>
      </c>
      <c r="D107" s="138">
        <f>D105*0.4</f>
        <v>36.4</v>
      </c>
      <c r="E107" s="77">
        <v>0.79500000000000004</v>
      </c>
      <c r="F107" s="77">
        <v>0.80499999999999994</v>
      </c>
      <c r="G107" s="77">
        <v>0.81499999999999995</v>
      </c>
      <c r="H107" s="77">
        <v>0.81</v>
      </c>
      <c r="I107" s="77">
        <v>0.86</v>
      </c>
      <c r="J107" s="77">
        <v>0.86</v>
      </c>
      <c r="K107" s="77">
        <v>0.86</v>
      </c>
      <c r="L107" s="77">
        <v>0.86</v>
      </c>
      <c r="M107" s="1"/>
    </row>
    <row r="108" spans="1:13">
      <c r="A108" s="79" t="s">
        <v>788</v>
      </c>
      <c r="B108" s="138">
        <f>B105*0.15</f>
        <v>7.6499999999999995</v>
      </c>
      <c r="C108" s="138">
        <f>(100-D108)/100</f>
        <v>0.86349999999999993</v>
      </c>
      <c r="D108" s="138">
        <f>D105*0.15</f>
        <v>13.65</v>
      </c>
      <c r="E108" s="77">
        <v>0.9385</v>
      </c>
      <c r="F108" s="77">
        <v>0.9415</v>
      </c>
      <c r="G108" s="77">
        <v>0.94450000000000001</v>
      </c>
      <c r="H108" s="77">
        <v>0.94299999999999995</v>
      </c>
      <c r="I108" s="77">
        <v>0.95799999999999996</v>
      </c>
      <c r="J108" s="77">
        <v>0.95799999999999996</v>
      </c>
      <c r="K108" s="77">
        <v>0.95799999999999996</v>
      </c>
      <c r="L108" s="77">
        <v>0.95799999999999996</v>
      </c>
      <c r="M108" s="1"/>
    </row>
    <row r="109" spans="1:13">
      <c r="A109" s="79" t="s">
        <v>650</v>
      </c>
      <c r="B109" s="138">
        <f>B105*0.3</f>
        <v>15.299999999999999</v>
      </c>
      <c r="C109" s="138">
        <f>(100-D109)/100</f>
        <v>0.72699999999999998</v>
      </c>
      <c r="D109" s="138">
        <f>D105*0.3</f>
        <v>27.3</v>
      </c>
      <c r="E109" s="77">
        <v>0.83599999999999997</v>
      </c>
      <c r="F109" s="77">
        <v>0.84399999999999997</v>
      </c>
      <c r="G109" s="77">
        <v>0.85199999999999998</v>
      </c>
      <c r="H109" s="77">
        <v>0.84799999999999998</v>
      </c>
      <c r="I109" s="77">
        <v>0.88800000000000001</v>
      </c>
      <c r="J109" s="77">
        <v>0.88800000000000001</v>
      </c>
      <c r="K109" s="77">
        <v>0.88800000000000001</v>
      </c>
      <c r="L109" s="77">
        <v>0.88800000000000001</v>
      </c>
      <c r="M109" s="1"/>
    </row>
    <row r="110" spans="1:13">
      <c r="A110" s="141" t="s">
        <v>844</v>
      </c>
      <c r="B110" s="139">
        <v>51</v>
      </c>
      <c r="C110" s="139"/>
      <c r="D110" s="139">
        <v>91</v>
      </c>
      <c r="E110" s="81">
        <f t="shared" ref="E110:L110" si="28">1 - (E111) * (E112) * (E113) * (E114)</f>
        <v>0.42740129133999993</v>
      </c>
      <c r="F110" s="81">
        <f t="shared" si="28"/>
        <v>0.41022063654000007</v>
      </c>
      <c r="G110" s="81">
        <f t="shared" si="28"/>
        <v>0.39269039134000006</v>
      </c>
      <c r="H110" s="81">
        <f t="shared" si="28"/>
        <v>0.40149947584000001</v>
      </c>
      <c r="I110" s="82">
        <f t="shared" si="28"/>
        <v>0.37480633750000003</v>
      </c>
      <c r="J110" s="82">
        <f t="shared" si="28"/>
        <v>0.37480633750000003</v>
      </c>
      <c r="K110" s="82">
        <f t="shared" si="28"/>
        <v>0.37480633750000003</v>
      </c>
      <c r="L110" s="82">
        <f t="shared" si="28"/>
        <v>0.41885439999999996</v>
      </c>
      <c r="M110" s="1"/>
    </row>
    <row r="111" spans="1:13">
      <c r="A111" s="79" t="s">
        <v>647</v>
      </c>
      <c r="B111" s="138">
        <f>B110*0.15</f>
        <v>7.6499999999999995</v>
      </c>
      <c r="C111" s="138">
        <f>(100-D111)/100</f>
        <v>0.86349999999999993</v>
      </c>
      <c r="D111" s="138">
        <f>D110*0.15</f>
        <v>13.65</v>
      </c>
      <c r="E111" s="77">
        <v>0.91800000000000004</v>
      </c>
      <c r="F111" s="77">
        <v>0.92199999999999993</v>
      </c>
      <c r="G111" s="77">
        <v>0.92599999999999993</v>
      </c>
      <c r="H111" s="77">
        <v>0.92399999999999993</v>
      </c>
      <c r="I111" s="77">
        <v>0.93</v>
      </c>
      <c r="J111" s="77">
        <v>0.93</v>
      </c>
      <c r="K111" s="77">
        <v>0.93</v>
      </c>
      <c r="L111" s="77">
        <v>0.92</v>
      </c>
      <c r="M111" s="1"/>
    </row>
    <row r="112" spans="1:13">
      <c r="A112" s="79" t="s">
        <v>648</v>
      </c>
      <c r="B112" s="138">
        <f>B110*0.4</f>
        <v>20.400000000000002</v>
      </c>
      <c r="C112" s="138">
        <f>(100-D112)/100</f>
        <v>0.63600000000000001</v>
      </c>
      <c r="D112" s="138">
        <f>D110*0.4</f>
        <v>36.4</v>
      </c>
      <c r="E112" s="77">
        <v>0.79500000000000004</v>
      </c>
      <c r="F112" s="77">
        <v>0.80499999999999994</v>
      </c>
      <c r="G112" s="77">
        <v>0.81499999999999995</v>
      </c>
      <c r="H112" s="77">
        <v>0.81</v>
      </c>
      <c r="I112" s="77">
        <v>0.82499999999999996</v>
      </c>
      <c r="J112" s="77">
        <v>0.82499999999999996</v>
      </c>
      <c r="K112" s="77">
        <v>0.82499999999999996</v>
      </c>
      <c r="L112" s="77">
        <v>0.8</v>
      </c>
      <c r="M112" s="1"/>
    </row>
    <row r="113" spans="1:14">
      <c r="A113" s="79" t="s">
        <v>788</v>
      </c>
      <c r="B113" s="138">
        <f>B110*0.15</f>
        <v>7.6499999999999995</v>
      </c>
      <c r="C113" s="138">
        <f>(100-D113)/100</f>
        <v>0.86349999999999993</v>
      </c>
      <c r="D113" s="138">
        <f>D110*0.15</f>
        <v>13.65</v>
      </c>
      <c r="E113" s="77">
        <v>0.9385</v>
      </c>
      <c r="F113" s="77">
        <v>0.9415</v>
      </c>
      <c r="G113" s="77">
        <v>0.94450000000000001</v>
      </c>
      <c r="H113" s="77">
        <v>0.94299999999999995</v>
      </c>
      <c r="I113" s="77">
        <v>0.94750000000000001</v>
      </c>
      <c r="J113" s="77">
        <v>0.94750000000000001</v>
      </c>
      <c r="K113" s="77">
        <v>0.94750000000000001</v>
      </c>
      <c r="L113" s="77">
        <v>0.94</v>
      </c>
      <c r="M113" s="1"/>
    </row>
    <row r="114" spans="1:14">
      <c r="A114" s="79" t="s">
        <v>650</v>
      </c>
      <c r="B114" s="138">
        <f>B110*0.3</f>
        <v>15.299999999999999</v>
      </c>
      <c r="C114" s="138">
        <f>(100-D114)/100</f>
        <v>0.72699999999999998</v>
      </c>
      <c r="D114" s="138">
        <f>D110*0.3</f>
        <v>27.3</v>
      </c>
      <c r="E114" s="77">
        <v>0.83599999999999997</v>
      </c>
      <c r="F114" s="77">
        <v>0.84399999999999997</v>
      </c>
      <c r="G114" s="77">
        <v>0.85199999999999998</v>
      </c>
      <c r="H114" s="77">
        <v>0.84799999999999998</v>
      </c>
      <c r="I114" s="77">
        <v>0.86</v>
      </c>
      <c r="J114" s="77">
        <v>0.86</v>
      </c>
      <c r="K114" s="77">
        <v>0.86</v>
      </c>
      <c r="L114" s="77">
        <v>0.84</v>
      </c>
      <c r="M114" s="1"/>
    </row>
    <row r="115" spans="1:14">
      <c r="A115" s="55" t="s">
        <v>678</v>
      </c>
      <c r="B115" s="139">
        <v>50</v>
      </c>
      <c r="C115" s="139"/>
      <c r="D115" s="139">
        <v>90</v>
      </c>
      <c r="E115" s="81">
        <f t="shared" ref="E115:L115" si="29">1 - (E116) * (E117) * (E118) * (E119)</f>
        <v>0.41885439999999996</v>
      </c>
      <c r="F115" s="81">
        <f t="shared" si="29"/>
        <v>0.40149947584000001</v>
      </c>
      <c r="G115" s="81">
        <f>1 - (G116) * (G117) * (G118) * (G119)</f>
        <v>0.38379285504000005</v>
      </c>
      <c r="H115" s="81">
        <f t="shared" si="29"/>
        <v>0.39269039134000006</v>
      </c>
      <c r="I115" s="82">
        <f t="shared" si="29"/>
        <v>0.41885439999999996</v>
      </c>
      <c r="J115" s="82">
        <f t="shared" si="29"/>
        <v>0.37480633750000003</v>
      </c>
      <c r="K115" s="82">
        <f t="shared" si="29"/>
        <v>0.37480633750000003</v>
      </c>
      <c r="L115" s="82">
        <f t="shared" si="29"/>
        <v>0.22896640000000001</v>
      </c>
      <c r="M115" s="1"/>
      <c r="N115">
        <v>33</v>
      </c>
    </row>
    <row r="116" spans="1:14">
      <c r="A116" s="79" t="s">
        <v>647</v>
      </c>
      <c r="B116" s="138">
        <f>B115*0.15</f>
        <v>7.5</v>
      </c>
      <c r="C116" s="138">
        <f>(100-D116)/100</f>
        <v>0.86499999999999999</v>
      </c>
      <c r="D116" s="138">
        <f>D115*0.15</f>
        <v>13.5</v>
      </c>
      <c r="E116" s="77">
        <v>0.92</v>
      </c>
      <c r="F116" s="77">
        <v>0.92399999999999993</v>
      </c>
      <c r="G116" s="77">
        <v>0.92799999999999994</v>
      </c>
      <c r="H116" s="77">
        <v>0.92599999999999993</v>
      </c>
      <c r="I116" s="77">
        <v>0.92</v>
      </c>
      <c r="J116" s="77">
        <v>0.93</v>
      </c>
      <c r="K116" s="77">
        <v>0.93</v>
      </c>
      <c r="L116" s="77">
        <v>0.96</v>
      </c>
      <c r="M116" s="1"/>
      <c r="N116" s="62">
        <f>1-(N115*0.2)/100</f>
        <v>0.93399999999999994</v>
      </c>
    </row>
    <row r="117" spans="1:14">
      <c r="A117" s="79" t="s">
        <v>648</v>
      </c>
      <c r="B117" s="138">
        <f>B115*0.4</f>
        <v>20</v>
      </c>
      <c r="C117" s="138">
        <f>(100-D117)/100</f>
        <v>0.64</v>
      </c>
      <c r="D117" s="138">
        <f>D115*0.4</f>
        <v>36</v>
      </c>
      <c r="E117" s="77">
        <v>0.8</v>
      </c>
      <c r="F117" s="77">
        <v>0.81</v>
      </c>
      <c r="G117" s="77">
        <v>0.82000000000000006</v>
      </c>
      <c r="H117" s="77">
        <v>0.81499999999999995</v>
      </c>
      <c r="I117" s="77">
        <v>0.8</v>
      </c>
      <c r="J117" s="77">
        <v>0.82499999999999996</v>
      </c>
      <c r="K117" s="77">
        <v>0.82499999999999996</v>
      </c>
      <c r="L117" s="77">
        <v>0.9</v>
      </c>
      <c r="M117" s="1"/>
      <c r="N117" s="62">
        <f>1-(N115*0.5)/100</f>
        <v>0.83499999999999996</v>
      </c>
    </row>
    <row r="118" spans="1:14">
      <c r="A118" s="79" t="s">
        <v>788</v>
      </c>
      <c r="B118" s="138">
        <f>B115*0.15</f>
        <v>7.5</v>
      </c>
      <c r="C118" s="138">
        <f>(100-D118)/100</f>
        <v>0.86499999999999999</v>
      </c>
      <c r="D118" s="138">
        <f>D115*0.15</f>
        <v>13.5</v>
      </c>
      <c r="E118" s="77">
        <v>0.94</v>
      </c>
      <c r="F118" s="77">
        <v>0.94299999999999995</v>
      </c>
      <c r="G118" s="77">
        <v>0.94599999999999995</v>
      </c>
      <c r="H118" s="77">
        <v>0.94450000000000001</v>
      </c>
      <c r="I118" s="77">
        <v>0.94</v>
      </c>
      <c r="J118" s="77">
        <v>0.94750000000000001</v>
      </c>
      <c r="K118" s="77">
        <v>0.94750000000000001</v>
      </c>
      <c r="L118" s="77">
        <v>0.97</v>
      </c>
      <c r="M118" s="1"/>
      <c r="N118" s="62">
        <f>1-(N115*0.15)/100</f>
        <v>0.95050000000000001</v>
      </c>
    </row>
    <row r="119" spans="1:14">
      <c r="A119" s="79" t="s">
        <v>650</v>
      </c>
      <c r="B119" s="138">
        <f>B115*0.3</f>
        <v>15</v>
      </c>
      <c r="C119" s="138">
        <f>(100-D119)/100</f>
        <v>0.73</v>
      </c>
      <c r="D119" s="138">
        <f>D115*0.3</f>
        <v>27</v>
      </c>
      <c r="E119" s="77">
        <v>0.84</v>
      </c>
      <c r="F119" s="77">
        <v>0.84799999999999998</v>
      </c>
      <c r="G119" s="77">
        <v>0.85599999999999998</v>
      </c>
      <c r="H119" s="77">
        <v>0.85199999999999998</v>
      </c>
      <c r="I119" s="77">
        <v>0.84</v>
      </c>
      <c r="J119" s="77">
        <v>0.86</v>
      </c>
      <c r="K119" s="77">
        <v>0.86</v>
      </c>
      <c r="L119" s="77">
        <v>0.92</v>
      </c>
      <c r="M119" s="1"/>
      <c r="N119" s="62">
        <f>1-(N115*0.4)/100</f>
        <v>0.86799999999999999</v>
      </c>
    </row>
    <row r="120" spans="1:14">
      <c r="A120" s="141" t="s">
        <v>812</v>
      </c>
      <c r="B120" s="139">
        <v>50</v>
      </c>
      <c r="C120" s="139"/>
      <c r="D120" s="139">
        <v>90</v>
      </c>
      <c r="E120" s="81">
        <f t="shared" ref="E120:L120" si="30">1 - (E121) * (E122) * (E123) * (E124)</f>
        <v>0.41885439999999996</v>
      </c>
      <c r="F120" s="81">
        <f t="shared" si="30"/>
        <v>0.40149947584000001</v>
      </c>
      <c r="G120" s="81">
        <f t="shared" si="30"/>
        <v>0.38379285504000005</v>
      </c>
      <c r="H120" s="81">
        <f t="shared" si="30"/>
        <v>0.39269039134000006</v>
      </c>
      <c r="I120" s="82">
        <f t="shared" si="30"/>
        <v>0.37480633750000003</v>
      </c>
      <c r="J120" s="82">
        <f t="shared" si="30"/>
        <v>0.37480633750000003</v>
      </c>
      <c r="K120" s="82">
        <f t="shared" si="30"/>
        <v>0.41885439999999996</v>
      </c>
      <c r="L120" s="82">
        <f t="shared" si="30"/>
        <v>0.22896640000000001</v>
      </c>
      <c r="M120" s="1"/>
    </row>
    <row r="121" spans="1:14">
      <c r="A121" s="79" t="s">
        <v>647</v>
      </c>
      <c r="B121" s="138">
        <f>B120*0.15</f>
        <v>7.5</v>
      </c>
      <c r="C121" s="138">
        <f>(100-D121)/100</f>
        <v>0.86499999999999999</v>
      </c>
      <c r="D121" s="138">
        <f>D120*0.15</f>
        <v>13.5</v>
      </c>
      <c r="E121" s="77">
        <v>0.92</v>
      </c>
      <c r="F121" s="77">
        <v>0.92399999999999993</v>
      </c>
      <c r="G121" s="77">
        <v>0.92799999999999994</v>
      </c>
      <c r="H121" s="77">
        <v>0.92599999999999993</v>
      </c>
      <c r="I121" s="77">
        <v>0.93</v>
      </c>
      <c r="J121" s="77">
        <v>0.93</v>
      </c>
      <c r="K121" s="77">
        <v>0.92</v>
      </c>
      <c r="L121" s="77">
        <v>0.96</v>
      </c>
      <c r="M121" s="1"/>
    </row>
    <row r="122" spans="1:14">
      <c r="A122" s="79" t="s">
        <v>648</v>
      </c>
      <c r="B122" s="138">
        <f>B120*0.4</f>
        <v>20</v>
      </c>
      <c r="C122" s="138">
        <f>(100-D122)/100</f>
        <v>0.64</v>
      </c>
      <c r="D122" s="138">
        <f>D120*0.4</f>
        <v>36</v>
      </c>
      <c r="E122" s="77">
        <v>0.8</v>
      </c>
      <c r="F122" s="77">
        <v>0.81</v>
      </c>
      <c r="G122" s="77">
        <v>0.82000000000000006</v>
      </c>
      <c r="H122" s="77">
        <v>0.81499999999999995</v>
      </c>
      <c r="I122" s="77">
        <v>0.82499999999999996</v>
      </c>
      <c r="J122" s="77">
        <v>0.82499999999999996</v>
      </c>
      <c r="K122" s="77">
        <v>0.8</v>
      </c>
      <c r="L122" s="77">
        <v>0.9</v>
      </c>
      <c r="M122" s="1"/>
    </row>
    <row r="123" spans="1:14">
      <c r="A123" s="79" t="s">
        <v>788</v>
      </c>
      <c r="B123" s="138">
        <f>B120*0.15</f>
        <v>7.5</v>
      </c>
      <c r="C123" s="138">
        <f>(100-D123)/100</f>
        <v>0.86499999999999999</v>
      </c>
      <c r="D123" s="138">
        <f>D120*0.15</f>
        <v>13.5</v>
      </c>
      <c r="E123" s="77">
        <v>0.94</v>
      </c>
      <c r="F123" s="77">
        <v>0.94299999999999995</v>
      </c>
      <c r="G123" s="77">
        <v>0.94599999999999995</v>
      </c>
      <c r="H123" s="77">
        <v>0.94450000000000001</v>
      </c>
      <c r="I123" s="77">
        <v>0.94750000000000001</v>
      </c>
      <c r="J123" s="77">
        <v>0.94750000000000001</v>
      </c>
      <c r="K123" s="77">
        <v>0.94</v>
      </c>
      <c r="L123" s="77">
        <v>0.97</v>
      </c>
      <c r="M123" s="1"/>
    </row>
    <row r="124" spans="1:14">
      <c r="A124" s="79" t="s">
        <v>650</v>
      </c>
      <c r="B124" s="138">
        <f>B120*0.3</f>
        <v>15</v>
      </c>
      <c r="C124" s="138">
        <f>(100-D124)/100</f>
        <v>0.73</v>
      </c>
      <c r="D124" s="138">
        <f>D120*0.3</f>
        <v>27</v>
      </c>
      <c r="E124" s="77">
        <v>0.84</v>
      </c>
      <c r="F124" s="77">
        <v>0.84799999999999998</v>
      </c>
      <c r="G124" s="77">
        <v>0.85599999999999998</v>
      </c>
      <c r="H124" s="77">
        <v>0.85199999999999998</v>
      </c>
      <c r="I124" s="77">
        <v>0.86</v>
      </c>
      <c r="J124" s="77">
        <v>0.86</v>
      </c>
      <c r="K124" s="77">
        <v>0.84</v>
      </c>
      <c r="L124" s="77">
        <v>0.92</v>
      </c>
      <c r="M124" s="1"/>
    </row>
    <row r="125" spans="1:14">
      <c r="A125" s="55" t="s">
        <v>845</v>
      </c>
      <c r="B125" s="139">
        <v>50</v>
      </c>
      <c r="C125" s="139"/>
      <c r="D125" s="139">
        <v>90</v>
      </c>
      <c r="E125" s="81">
        <f t="shared" ref="E125:L125" si="31">1 - (E126) * (E127) * (E128) * (E129)</f>
        <v>0.41885439999999996</v>
      </c>
      <c r="F125" s="81">
        <f t="shared" si="31"/>
        <v>0.40149947584000001</v>
      </c>
      <c r="G125" s="81">
        <f t="shared" si="31"/>
        <v>0.38379285504000005</v>
      </c>
      <c r="H125" s="81">
        <f t="shared" si="31"/>
        <v>0.39269039134000006</v>
      </c>
      <c r="I125" s="82">
        <f t="shared" si="31"/>
        <v>0.37480633750000003</v>
      </c>
      <c r="J125" s="82">
        <f t="shared" si="31"/>
        <v>0.37480633750000003</v>
      </c>
      <c r="K125" s="82">
        <f t="shared" si="31"/>
        <v>0.37480633750000003</v>
      </c>
      <c r="L125" s="82">
        <f t="shared" si="31"/>
        <v>0.41885439999999996</v>
      </c>
      <c r="M125" s="1"/>
    </row>
    <row r="126" spans="1:14">
      <c r="A126" s="79" t="s">
        <v>647</v>
      </c>
      <c r="B126" s="138">
        <f>B125*0.15</f>
        <v>7.5</v>
      </c>
      <c r="C126" s="138">
        <f>(100-D126)/100</f>
        <v>0.86499999999999999</v>
      </c>
      <c r="D126" s="138">
        <f>D125*0.15</f>
        <v>13.5</v>
      </c>
      <c r="E126" s="77">
        <v>0.92</v>
      </c>
      <c r="F126" s="77">
        <v>0.92399999999999993</v>
      </c>
      <c r="G126" s="77">
        <v>0.92799999999999994</v>
      </c>
      <c r="H126" s="77">
        <v>0.92599999999999993</v>
      </c>
      <c r="I126" s="77">
        <v>0.93</v>
      </c>
      <c r="J126" s="77">
        <v>0.93</v>
      </c>
      <c r="K126" s="77">
        <v>0.93</v>
      </c>
      <c r="L126" s="77">
        <v>0.92</v>
      </c>
      <c r="M126" s="1"/>
    </row>
    <row r="127" spans="1:14">
      <c r="A127" s="79" t="s">
        <v>648</v>
      </c>
      <c r="B127" s="138">
        <f>B125*0.4</f>
        <v>20</v>
      </c>
      <c r="C127" s="138">
        <f>(100-D127)/100</f>
        <v>0.64</v>
      </c>
      <c r="D127" s="138">
        <f>D125*0.4</f>
        <v>36</v>
      </c>
      <c r="E127" s="77">
        <v>0.8</v>
      </c>
      <c r="F127" s="77">
        <v>0.81</v>
      </c>
      <c r="G127" s="77">
        <v>0.82000000000000006</v>
      </c>
      <c r="H127" s="77">
        <v>0.81499999999999995</v>
      </c>
      <c r="I127" s="77">
        <v>0.82499999999999996</v>
      </c>
      <c r="J127" s="77">
        <v>0.82499999999999996</v>
      </c>
      <c r="K127" s="77">
        <v>0.82499999999999996</v>
      </c>
      <c r="L127" s="77">
        <v>0.8</v>
      </c>
      <c r="M127" s="1"/>
    </row>
    <row r="128" spans="1:14">
      <c r="A128" s="79" t="s">
        <v>788</v>
      </c>
      <c r="B128" s="138">
        <f>B125*0.15</f>
        <v>7.5</v>
      </c>
      <c r="C128" s="138">
        <f>(100-D128)/100</f>
        <v>0.86499999999999999</v>
      </c>
      <c r="D128" s="138">
        <f>D125*0.15</f>
        <v>13.5</v>
      </c>
      <c r="E128" s="77">
        <v>0.94</v>
      </c>
      <c r="F128" s="77">
        <v>0.94299999999999995</v>
      </c>
      <c r="G128" s="77">
        <v>0.94599999999999995</v>
      </c>
      <c r="H128" s="77">
        <v>0.94450000000000001</v>
      </c>
      <c r="I128" s="77">
        <v>0.94750000000000001</v>
      </c>
      <c r="J128" s="77">
        <v>0.94750000000000001</v>
      </c>
      <c r="K128" s="77">
        <v>0.94750000000000001</v>
      </c>
      <c r="L128" s="77">
        <v>0.94</v>
      </c>
      <c r="M128" s="1"/>
    </row>
    <row r="129" spans="1:14">
      <c r="A129" s="79" t="s">
        <v>650</v>
      </c>
      <c r="B129" s="138">
        <f>B125*0.3</f>
        <v>15</v>
      </c>
      <c r="C129" s="138">
        <f>(100-D129)/100</f>
        <v>0.73</v>
      </c>
      <c r="D129" s="138">
        <f>D125*0.3</f>
        <v>27</v>
      </c>
      <c r="E129" s="77">
        <v>0.84</v>
      </c>
      <c r="F129" s="77">
        <v>0.84799999999999998</v>
      </c>
      <c r="G129" s="77">
        <v>0.85599999999999998</v>
      </c>
      <c r="H129" s="77">
        <v>0.85199999999999998</v>
      </c>
      <c r="I129" s="77">
        <v>0.86</v>
      </c>
      <c r="J129" s="77">
        <v>0.86</v>
      </c>
      <c r="K129" s="77">
        <v>0.86</v>
      </c>
      <c r="L129" s="77">
        <v>0.84</v>
      </c>
      <c r="M129" s="1"/>
    </row>
    <row r="130" spans="1:14">
      <c r="A130" s="141" t="s">
        <v>679</v>
      </c>
      <c r="B130" s="139">
        <v>49</v>
      </c>
      <c r="C130" s="139"/>
      <c r="D130" s="139">
        <v>89</v>
      </c>
      <c r="E130" s="81">
        <f t="shared" ref="E130:L130" si="32">1 - (E131) * (E132) * (E133) * (E134)</f>
        <v>0.41885439999999996</v>
      </c>
      <c r="F130" s="81">
        <f t="shared" si="32"/>
        <v>0.40149947584000001</v>
      </c>
      <c r="G130" s="81">
        <f>1 - (G131) * (G132) * (G133) * (G134)</f>
        <v>0.38379285504000005</v>
      </c>
      <c r="H130" s="81">
        <f t="shared" si="32"/>
        <v>0.39269039134000006</v>
      </c>
      <c r="I130" s="82">
        <f t="shared" si="32"/>
        <v>0.41885439999999996</v>
      </c>
      <c r="J130" s="82">
        <f t="shared" si="32"/>
        <v>0.41885439999999996</v>
      </c>
      <c r="K130" s="82">
        <f t="shared" si="32"/>
        <v>0.30936446464000011</v>
      </c>
      <c r="L130" s="82">
        <f t="shared" si="32"/>
        <v>0.37480633750000003</v>
      </c>
      <c r="M130" s="1"/>
    </row>
    <row r="131" spans="1:14">
      <c r="A131" s="79" t="s">
        <v>647</v>
      </c>
      <c r="B131" s="138">
        <f>B130*0.15</f>
        <v>7.35</v>
      </c>
      <c r="C131" s="138">
        <f>(100-D131)/100</f>
        <v>0.86650000000000005</v>
      </c>
      <c r="D131" s="138">
        <f>D130*0.15</f>
        <v>13.35</v>
      </c>
      <c r="E131" s="77">
        <v>0.92</v>
      </c>
      <c r="F131" s="77">
        <v>0.92399999999999993</v>
      </c>
      <c r="G131" s="77">
        <v>0.92799999999999994</v>
      </c>
      <c r="H131" s="77">
        <v>0.92599999999999993</v>
      </c>
      <c r="I131" s="77">
        <v>0.92</v>
      </c>
      <c r="J131" s="77">
        <v>0.92</v>
      </c>
      <c r="K131" s="77">
        <v>0.94399999999999995</v>
      </c>
      <c r="L131" s="77">
        <v>0.93</v>
      </c>
      <c r="M131" s="1"/>
    </row>
    <row r="132" spans="1:14">
      <c r="A132" s="79" t="s">
        <v>648</v>
      </c>
      <c r="B132" s="138">
        <f>B130*0.4</f>
        <v>19.600000000000001</v>
      </c>
      <c r="C132" s="138">
        <f>(100-D132)/100</f>
        <v>0.64400000000000002</v>
      </c>
      <c r="D132" s="138">
        <f>D130*0.4</f>
        <v>35.6</v>
      </c>
      <c r="E132" s="77">
        <v>0.8</v>
      </c>
      <c r="F132" s="77">
        <v>0.81</v>
      </c>
      <c r="G132" s="77">
        <v>0.82000000000000006</v>
      </c>
      <c r="H132" s="77">
        <v>0.81499999999999995</v>
      </c>
      <c r="I132" s="77">
        <v>0.8</v>
      </c>
      <c r="J132" s="77">
        <v>0.8</v>
      </c>
      <c r="K132" s="77">
        <v>0.86</v>
      </c>
      <c r="L132" s="77">
        <v>0.82499999999999996</v>
      </c>
      <c r="M132" s="1"/>
    </row>
    <row r="133" spans="1:14">
      <c r="A133" s="79" t="s">
        <v>788</v>
      </c>
      <c r="B133" s="138">
        <f>B130*0.15</f>
        <v>7.35</v>
      </c>
      <c r="C133" s="138">
        <f>(100-D133)/100</f>
        <v>0.86650000000000005</v>
      </c>
      <c r="D133" s="138">
        <f>D130*0.15</f>
        <v>13.35</v>
      </c>
      <c r="E133" s="77">
        <v>0.94</v>
      </c>
      <c r="F133" s="77">
        <v>0.94299999999999995</v>
      </c>
      <c r="G133" s="77">
        <v>0.94599999999999995</v>
      </c>
      <c r="H133" s="77">
        <v>0.94450000000000001</v>
      </c>
      <c r="I133" s="77">
        <v>0.94</v>
      </c>
      <c r="J133" s="77">
        <v>0.94</v>
      </c>
      <c r="K133" s="77">
        <v>0.95799999999999996</v>
      </c>
      <c r="L133" s="77">
        <v>0.94750000000000001</v>
      </c>
      <c r="M133" s="1"/>
    </row>
    <row r="134" spans="1:14">
      <c r="A134" s="79" t="s">
        <v>650</v>
      </c>
      <c r="B134" s="138">
        <f>B130*0.3</f>
        <v>14.7</v>
      </c>
      <c r="C134" s="138">
        <f>(100-D134)/100</f>
        <v>0.73299999999999998</v>
      </c>
      <c r="D134" s="138">
        <f>D130*0.3</f>
        <v>26.7</v>
      </c>
      <c r="E134" s="77">
        <v>0.84</v>
      </c>
      <c r="F134" s="77">
        <v>0.84799999999999998</v>
      </c>
      <c r="G134" s="77">
        <v>0.85599999999999998</v>
      </c>
      <c r="H134" s="77">
        <v>0.85199999999999998</v>
      </c>
      <c r="I134" s="77">
        <v>0.84</v>
      </c>
      <c r="J134" s="77">
        <v>0.84</v>
      </c>
      <c r="K134" s="77">
        <v>0.88800000000000001</v>
      </c>
      <c r="L134" s="77">
        <v>0.86</v>
      </c>
      <c r="M134" s="1"/>
    </row>
    <row r="135" spans="1:14">
      <c r="A135" s="55" t="s">
        <v>680</v>
      </c>
      <c r="B135" s="139">
        <v>48</v>
      </c>
      <c r="C135" s="139"/>
      <c r="D135" s="139">
        <v>88</v>
      </c>
      <c r="E135" s="81">
        <f t="shared" ref="E135:L135" si="33">1 - (E136) * (E137) * (E138) * (E139)</f>
        <v>0.41022063653999996</v>
      </c>
      <c r="F135" s="81">
        <f t="shared" si="33"/>
        <v>0.39269039134000006</v>
      </c>
      <c r="G135" s="81">
        <f>1 - (G136) * (G137) * (G138) * (G139)</f>
        <v>0.37480633750000003</v>
      </c>
      <c r="H135" s="81">
        <f t="shared" si="33"/>
        <v>0.38379285504000005</v>
      </c>
      <c r="I135" s="82">
        <f t="shared" si="33"/>
        <v>0.32852040000000016</v>
      </c>
      <c r="J135" s="82">
        <f t="shared" si="33"/>
        <v>0.50049999999999994</v>
      </c>
      <c r="K135" s="82">
        <f t="shared" si="33"/>
        <v>0.50049999999999994</v>
      </c>
      <c r="L135" s="82">
        <f t="shared" si="33"/>
        <v>0.22896640000000001</v>
      </c>
      <c r="M135" s="1"/>
    </row>
    <row r="136" spans="1:14">
      <c r="A136" s="79" t="s">
        <v>647</v>
      </c>
      <c r="B136" s="138">
        <f>B135*0.15</f>
        <v>7.1999999999999993</v>
      </c>
      <c r="C136" s="138">
        <f>(100-D136)/100</f>
        <v>0.86799999999999999</v>
      </c>
      <c r="D136" s="138">
        <f>D135*0.15</f>
        <v>13.2</v>
      </c>
      <c r="E136" s="77">
        <v>0.92200000000000004</v>
      </c>
      <c r="F136" s="77">
        <v>0.92599999999999993</v>
      </c>
      <c r="G136" s="77">
        <v>0.92999999999999994</v>
      </c>
      <c r="H136" s="77">
        <v>0.92799999999999994</v>
      </c>
      <c r="I136" s="77">
        <v>0.94</v>
      </c>
      <c r="J136" s="77">
        <v>0.9</v>
      </c>
      <c r="K136" s="77">
        <v>0.9</v>
      </c>
      <c r="L136" s="77">
        <v>0.96</v>
      </c>
      <c r="M136" s="1"/>
    </row>
    <row r="137" spans="1:14">
      <c r="A137" s="79" t="s">
        <v>648</v>
      </c>
      <c r="B137" s="138">
        <f>B135*0.4</f>
        <v>19.200000000000003</v>
      </c>
      <c r="C137" s="138">
        <f>(100-D137)/100</f>
        <v>0.64800000000000002</v>
      </c>
      <c r="D137" s="138">
        <f>D135*0.4</f>
        <v>35.200000000000003</v>
      </c>
      <c r="E137" s="77">
        <v>0.80500000000000005</v>
      </c>
      <c r="F137" s="77">
        <v>0.81499999999999995</v>
      </c>
      <c r="G137" s="77">
        <v>0.82499999999999996</v>
      </c>
      <c r="H137" s="77">
        <v>0.82000000000000006</v>
      </c>
      <c r="I137" s="77">
        <v>0.85</v>
      </c>
      <c r="J137" s="77">
        <v>0.75</v>
      </c>
      <c r="K137" s="77">
        <v>0.75</v>
      </c>
      <c r="L137" s="77">
        <v>0.9</v>
      </c>
      <c r="M137" s="1"/>
    </row>
    <row r="138" spans="1:14">
      <c r="A138" s="79" t="s">
        <v>788</v>
      </c>
      <c r="B138" s="138">
        <f>B135*0.15</f>
        <v>7.1999999999999993</v>
      </c>
      <c r="C138" s="138">
        <f>(100-D138)/100</f>
        <v>0.86799999999999999</v>
      </c>
      <c r="D138" s="138">
        <f>D135*0.15</f>
        <v>13.2</v>
      </c>
      <c r="E138" s="77">
        <v>0.9415</v>
      </c>
      <c r="F138" s="77">
        <v>0.94450000000000001</v>
      </c>
      <c r="G138" s="77">
        <v>0.94750000000000001</v>
      </c>
      <c r="H138" s="77">
        <v>0.94599999999999995</v>
      </c>
      <c r="I138" s="77">
        <v>0.95499999999999996</v>
      </c>
      <c r="J138" s="77">
        <v>0.92500000000000004</v>
      </c>
      <c r="K138" s="77">
        <v>0.92500000000000004</v>
      </c>
      <c r="L138" s="77">
        <v>0.97</v>
      </c>
      <c r="M138" s="1"/>
    </row>
    <row r="139" spans="1:14">
      <c r="A139" s="79" t="s">
        <v>650</v>
      </c>
      <c r="B139" s="138">
        <f>B135*0.3</f>
        <v>14.399999999999999</v>
      </c>
      <c r="C139" s="138">
        <f>(100-D139)/100</f>
        <v>0.73599999999999999</v>
      </c>
      <c r="D139" s="138">
        <f>D135*0.3</f>
        <v>26.4</v>
      </c>
      <c r="E139" s="77">
        <v>0.84399999999999997</v>
      </c>
      <c r="F139" s="77">
        <v>0.85199999999999998</v>
      </c>
      <c r="G139" s="77">
        <v>0.86</v>
      </c>
      <c r="H139" s="77">
        <v>0.85599999999999998</v>
      </c>
      <c r="I139" s="77">
        <v>0.88</v>
      </c>
      <c r="J139" s="77">
        <v>0.8</v>
      </c>
      <c r="K139" s="77">
        <v>0.8</v>
      </c>
      <c r="L139" s="77">
        <v>0.92</v>
      </c>
      <c r="M139" s="1"/>
    </row>
    <row r="140" spans="1:14">
      <c r="A140" s="55" t="s">
        <v>681</v>
      </c>
      <c r="B140" s="139">
        <v>48</v>
      </c>
      <c r="C140" s="139"/>
      <c r="D140" s="139">
        <v>88</v>
      </c>
      <c r="E140" s="81">
        <f t="shared" ref="E140:L140" si="34">1 - (E141) * (E142) * (E143) * (E144)</f>
        <v>0.41022063653999996</v>
      </c>
      <c r="F140" s="81">
        <f t="shared" si="34"/>
        <v>0.39269039134000006</v>
      </c>
      <c r="G140" s="81">
        <f>1 - (G141) * (G142) * (G143) * (G144)</f>
        <v>0.37480633750000003</v>
      </c>
      <c r="H140" s="81">
        <f t="shared" si="34"/>
        <v>0.38379285504000005</v>
      </c>
      <c r="I140" s="82">
        <f t="shared" si="34"/>
        <v>0.37480633750000003</v>
      </c>
      <c r="J140" s="82">
        <f t="shared" si="34"/>
        <v>0.41885439999999996</v>
      </c>
      <c r="K140" s="82">
        <f t="shared" si="34"/>
        <v>0.22896640000000001</v>
      </c>
      <c r="L140" s="82">
        <f t="shared" si="34"/>
        <v>0.27992968750000002</v>
      </c>
      <c r="M140" s="1"/>
    </row>
    <row r="141" spans="1:14">
      <c r="A141" s="79" t="s">
        <v>647</v>
      </c>
      <c r="B141" s="138">
        <f>B140*0.15</f>
        <v>7.1999999999999993</v>
      </c>
      <c r="C141" s="138">
        <f>(100-D141)/100</f>
        <v>0.86799999999999999</v>
      </c>
      <c r="D141" s="138">
        <f>D140*0.15</f>
        <v>13.2</v>
      </c>
      <c r="E141" s="77">
        <v>0.92200000000000004</v>
      </c>
      <c r="F141" s="77">
        <v>0.92599999999999993</v>
      </c>
      <c r="G141" s="77">
        <v>0.92999999999999994</v>
      </c>
      <c r="H141" s="77">
        <v>0.92799999999999994</v>
      </c>
      <c r="I141" s="77">
        <v>0.93</v>
      </c>
      <c r="J141" s="77">
        <v>0.92</v>
      </c>
      <c r="K141" s="77">
        <v>0.96</v>
      </c>
      <c r="L141" s="77">
        <v>0.95</v>
      </c>
      <c r="M141" s="1"/>
      <c r="N141">
        <v>31</v>
      </c>
    </row>
    <row r="142" spans="1:14">
      <c r="A142" s="79" t="s">
        <v>648</v>
      </c>
      <c r="B142" s="138">
        <f>B140*0.4</f>
        <v>19.200000000000003</v>
      </c>
      <c r="C142" s="138">
        <f>(100-D142)/100</f>
        <v>0.64800000000000002</v>
      </c>
      <c r="D142" s="138">
        <f>D140*0.4</f>
        <v>35.200000000000003</v>
      </c>
      <c r="E142" s="77">
        <v>0.80500000000000005</v>
      </c>
      <c r="F142" s="77">
        <v>0.81499999999999995</v>
      </c>
      <c r="G142" s="77">
        <v>0.82499999999999996</v>
      </c>
      <c r="H142" s="77">
        <v>0.82000000000000006</v>
      </c>
      <c r="I142" s="77">
        <v>0.82499999999999996</v>
      </c>
      <c r="J142" s="77">
        <v>0.8</v>
      </c>
      <c r="K142" s="77">
        <v>0.9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788</v>
      </c>
      <c r="B143" s="138">
        <f>B140*0.15</f>
        <v>7.1999999999999993</v>
      </c>
      <c r="C143" s="138">
        <f>(100-D143)/100</f>
        <v>0.86799999999999999</v>
      </c>
      <c r="D143" s="138">
        <f>D140*0.15</f>
        <v>13.2</v>
      </c>
      <c r="E143" s="77">
        <v>0.9415</v>
      </c>
      <c r="F143" s="77">
        <v>0.94450000000000001</v>
      </c>
      <c r="G143" s="77">
        <v>0.94750000000000001</v>
      </c>
      <c r="H143" s="77">
        <v>0.94599999999999995</v>
      </c>
      <c r="I143" s="77">
        <v>0.94750000000000001</v>
      </c>
      <c r="J143" s="77">
        <v>0.94</v>
      </c>
      <c r="K143" s="77">
        <v>0.97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650</v>
      </c>
      <c r="B144" s="138">
        <f>B140*0.3</f>
        <v>14.399999999999999</v>
      </c>
      <c r="C144" s="138">
        <f>(100-D144)/100</f>
        <v>0.73599999999999999</v>
      </c>
      <c r="D144" s="138">
        <f>D140*0.3</f>
        <v>26.4</v>
      </c>
      <c r="E144" s="77">
        <v>0.84399999999999997</v>
      </c>
      <c r="F144" s="77">
        <v>0.85199999999999998</v>
      </c>
      <c r="G144" s="77">
        <v>0.86</v>
      </c>
      <c r="H144" s="77">
        <v>0.85599999999999998</v>
      </c>
      <c r="I144" s="77">
        <v>0.86</v>
      </c>
      <c r="J144" s="77">
        <v>0.84</v>
      </c>
      <c r="K144" s="77">
        <v>0.92</v>
      </c>
      <c r="L144" s="77">
        <v>0.9</v>
      </c>
      <c r="M144" s="1"/>
      <c r="N144" s="62">
        <f>1-(N141*0.15)/100</f>
        <v>0.95350000000000001</v>
      </c>
    </row>
    <row r="145" spans="1:14">
      <c r="A145" s="55" t="s">
        <v>769</v>
      </c>
      <c r="B145" s="139">
        <v>48</v>
      </c>
      <c r="C145" s="139"/>
      <c r="D145" s="139">
        <v>88</v>
      </c>
      <c r="E145" s="81">
        <f t="shared" ref="E145:L145" si="35">1 - (E146)</f>
        <v>7.999999999999996E-2</v>
      </c>
      <c r="F145" s="81">
        <f t="shared" si="35"/>
        <v>7.6000000000000068E-2</v>
      </c>
      <c r="G145" s="81">
        <f t="shared" si="35"/>
        <v>7.2000000000000064E-2</v>
      </c>
      <c r="H145" s="81">
        <f t="shared" si="35"/>
        <v>7.4000000000000066E-2</v>
      </c>
      <c r="I145" s="82">
        <f t="shared" si="35"/>
        <v>6.9999999999999951E-2</v>
      </c>
      <c r="J145" s="82">
        <f t="shared" si="35"/>
        <v>6.9999999999999951E-2</v>
      </c>
      <c r="K145" s="82">
        <f t="shared" si="35"/>
        <v>6.9999999999999951E-2</v>
      </c>
      <c r="L145" s="82">
        <f t="shared" si="35"/>
        <v>6.9999999999999951E-2</v>
      </c>
      <c r="M145" s="1"/>
      <c r="N145" s="62">
        <f>1-(N141*0.4)/100</f>
        <v>0.876</v>
      </c>
    </row>
    <row r="146" spans="1:14">
      <c r="A146" s="79" t="s">
        <v>647</v>
      </c>
      <c r="B146" s="138">
        <f>B145*0.15</f>
        <v>7.1999999999999993</v>
      </c>
      <c r="C146" s="138">
        <f>(100-D146)/100</f>
        <v>0.86799999999999999</v>
      </c>
      <c r="D146" s="138">
        <f>D145*0.15</f>
        <v>13.2</v>
      </c>
      <c r="E146" s="77">
        <v>0.92</v>
      </c>
      <c r="F146" s="77">
        <v>0.92399999999999993</v>
      </c>
      <c r="G146" s="77">
        <v>0.92799999999999994</v>
      </c>
      <c r="H146" s="77">
        <v>0.92599999999999993</v>
      </c>
      <c r="I146" s="77">
        <v>0.93</v>
      </c>
      <c r="J146" s="77">
        <v>0.93</v>
      </c>
      <c r="K146" s="77">
        <v>0.93</v>
      </c>
      <c r="L146" s="77">
        <v>0.93</v>
      </c>
      <c r="M146" s="1"/>
    </row>
    <row r="147" spans="1:14">
      <c r="A147" s="55" t="s">
        <v>847</v>
      </c>
      <c r="B147" s="139">
        <v>48</v>
      </c>
      <c r="C147" s="139"/>
      <c r="D147" s="139">
        <v>88</v>
      </c>
      <c r="E147" s="81">
        <f t="shared" ref="E147:L147" si="36">1 - (E148)</f>
        <v>7.999999999999996E-2</v>
      </c>
      <c r="F147" s="81">
        <f t="shared" si="36"/>
        <v>7.6000000000000068E-2</v>
      </c>
      <c r="G147" s="81">
        <f t="shared" si="36"/>
        <v>7.2000000000000064E-2</v>
      </c>
      <c r="H147" s="81">
        <f t="shared" si="36"/>
        <v>7.4000000000000066E-2</v>
      </c>
      <c r="I147" s="82">
        <f t="shared" si="36"/>
        <v>6.9999999999999951E-2</v>
      </c>
      <c r="J147" s="82">
        <f t="shared" si="36"/>
        <v>6.9999999999999951E-2</v>
      </c>
      <c r="K147" s="82">
        <f t="shared" si="36"/>
        <v>9.9999999999999978E-2</v>
      </c>
      <c r="L147" s="82">
        <f t="shared" si="36"/>
        <v>6.9999999999999951E-2</v>
      </c>
      <c r="M147" s="1"/>
    </row>
    <row r="148" spans="1:14">
      <c r="A148" s="79" t="s">
        <v>647</v>
      </c>
      <c r="B148" s="138">
        <f>B147*0.15</f>
        <v>7.1999999999999993</v>
      </c>
      <c r="C148" s="138">
        <f>(100-D148)/100</f>
        <v>0.86799999999999999</v>
      </c>
      <c r="D148" s="138">
        <f>D147*0.15</f>
        <v>13.2</v>
      </c>
      <c r="E148" s="77">
        <v>0.92</v>
      </c>
      <c r="F148" s="77">
        <v>0.92399999999999993</v>
      </c>
      <c r="G148" s="77">
        <v>0.92799999999999994</v>
      </c>
      <c r="H148" s="77">
        <v>0.92599999999999993</v>
      </c>
      <c r="I148" s="77">
        <v>0.93</v>
      </c>
      <c r="J148" s="77">
        <v>0.93</v>
      </c>
      <c r="K148" s="77">
        <v>0.9</v>
      </c>
      <c r="L148" s="77">
        <v>0.93</v>
      </c>
      <c r="M148" s="1"/>
    </row>
    <row r="149" spans="1:14">
      <c r="A149" s="157" t="s">
        <v>658</v>
      </c>
      <c r="B149" s="157"/>
      <c r="C149" s="157"/>
      <c r="D149" s="157"/>
      <c r="E149" s="157"/>
      <c r="F149" s="157"/>
      <c r="G149" s="157"/>
      <c r="H149" s="157"/>
      <c r="I149" s="157"/>
      <c r="J149" s="157"/>
      <c r="K149" s="157"/>
      <c r="L149" s="157"/>
      <c r="M149" s="1"/>
    </row>
    <row r="150" spans="1:14">
      <c r="A150" s="22" t="s">
        <v>652</v>
      </c>
      <c r="B150" s="22" t="s">
        <v>646</v>
      </c>
      <c r="C150" s="22"/>
      <c r="D150" s="22" t="s">
        <v>651</v>
      </c>
      <c r="E150" s="22" t="s">
        <v>653</v>
      </c>
      <c r="F150" s="22" t="s">
        <v>654</v>
      </c>
      <c r="G150" s="22" t="s">
        <v>655</v>
      </c>
      <c r="H150" s="22" t="s">
        <v>656</v>
      </c>
      <c r="I150" s="22" t="s">
        <v>1</v>
      </c>
      <c r="J150" s="22" t="s">
        <v>2</v>
      </c>
      <c r="K150" s="22" t="s">
        <v>3</v>
      </c>
      <c r="L150" s="22" t="s">
        <v>4</v>
      </c>
      <c r="M150" s="1"/>
    </row>
    <row r="151" spans="1:14">
      <c r="A151" s="141" t="s">
        <v>682</v>
      </c>
      <c r="B151" s="139">
        <v>47</v>
      </c>
      <c r="C151" s="139"/>
      <c r="D151" s="139">
        <v>87</v>
      </c>
      <c r="E151" s="81">
        <f t="shared" ref="E151:L151" si="37">1 - (E152) * (E153) * (E154) * (E155)</f>
        <v>0.41022063653999996</v>
      </c>
      <c r="F151" s="81">
        <f t="shared" si="37"/>
        <v>0.39269039134000006</v>
      </c>
      <c r="G151" s="81">
        <f>1 - (G152) * (G153) * (G154) * (G155)</f>
        <v>0.37480633750000003</v>
      </c>
      <c r="H151" s="81">
        <f t="shared" si="37"/>
        <v>0.38379285504000005</v>
      </c>
      <c r="I151" s="82">
        <f t="shared" si="37"/>
        <v>0.30936446464000011</v>
      </c>
      <c r="J151" s="82">
        <f t="shared" si="37"/>
        <v>0.30936446464000011</v>
      </c>
      <c r="K151" s="82">
        <f t="shared" si="37"/>
        <v>0.30936446464000011</v>
      </c>
      <c r="L151" s="82">
        <f t="shared" si="37"/>
        <v>0.41885439999999996</v>
      </c>
      <c r="M151" s="1"/>
    </row>
    <row r="152" spans="1:14">
      <c r="A152" s="79" t="s">
        <v>647</v>
      </c>
      <c r="B152" s="138">
        <f>B151*0.15</f>
        <v>7.05</v>
      </c>
      <c r="C152" s="138">
        <f>(100-D152)/100</f>
        <v>0.86950000000000005</v>
      </c>
      <c r="D152" s="138">
        <f>D151*0.15</f>
        <v>13.049999999999999</v>
      </c>
      <c r="E152" s="77">
        <v>0.92200000000000004</v>
      </c>
      <c r="F152" s="77">
        <v>0.92599999999999993</v>
      </c>
      <c r="G152" s="77">
        <v>0.92999999999999994</v>
      </c>
      <c r="H152" s="77">
        <v>0.92799999999999994</v>
      </c>
      <c r="I152" s="77">
        <v>0.94399999999999995</v>
      </c>
      <c r="J152" s="77">
        <v>0.94399999999999995</v>
      </c>
      <c r="K152" s="77">
        <v>0.94399999999999995</v>
      </c>
      <c r="L152" s="77">
        <v>0.92</v>
      </c>
      <c r="M152" s="1"/>
    </row>
    <row r="153" spans="1:14">
      <c r="A153" s="79" t="s">
        <v>648</v>
      </c>
      <c r="B153" s="138">
        <f>B151*0.4</f>
        <v>18.8</v>
      </c>
      <c r="C153" s="138">
        <f>(100-D153)/100</f>
        <v>0.65199999999999991</v>
      </c>
      <c r="D153" s="138">
        <f>D151*0.4</f>
        <v>34.800000000000004</v>
      </c>
      <c r="E153" s="77">
        <v>0.80500000000000005</v>
      </c>
      <c r="F153" s="77">
        <v>0.81499999999999995</v>
      </c>
      <c r="G153" s="77">
        <v>0.82499999999999996</v>
      </c>
      <c r="H153" s="77">
        <v>0.82000000000000006</v>
      </c>
      <c r="I153" s="77">
        <v>0.86</v>
      </c>
      <c r="J153" s="77">
        <v>0.86</v>
      </c>
      <c r="K153" s="77">
        <v>0.86</v>
      </c>
      <c r="L153" s="77">
        <v>0.8</v>
      </c>
      <c r="M153" s="1"/>
    </row>
    <row r="154" spans="1:14">
      <c r="A154" s="79" t="s">
        <v>788</v>
      </c>
      <c r="B154" s="138">
        <f>B151*0.15</f>
        <v>7.05</v>
      </c>
      <c r="C154" s="138">
        <f>(100-D154)/100</f>
        <v>0.86950000000000005</v>
      </c>
      <c r="D154" s="138">
        <f>D151*0.15</f>
        <v>13.049999999999999</v>
      </c>
      <c r="E154" s="77">
        <v>0.9415</v>
      </c>
      <c r="F154" s="77">
        <v>0.94450000000000001</v>
      </c>
      <c r="G154" s="77">
        <v>0.94750000000000001</v>
      </c>
      <c r="H154" s="77">
        <v>0.94599999999999995</v>
      </c>
      <c r="I154" s="77">
        <v>0.95799999999999996</v>
      </c>
      <c r="J154" s="77">
        <v>0.95799999999999996</v>
      </c>
      <c r="K154" s="77">
        <v>0.95799999999999996</v>
      </c>
      <c r="L154" s="77">
        <v>0.94</v>
      </c>
      <c r="M154" s="1"/>
    </row>
    <row r="155" spans="1:14">
      <c r="A155" s="79" t="s">
        <v>650</v>
      </c>
      <c r="B155" s="138">
        <f>B151*0.3</f>
        <v>14.1</v>
      </c>
      <c r="C155" s="138">
        <f>(100-D155)/100</f>
        <v>0.7390000000000001</v>
      </c>
      <c r="D155" s="138">
        <f>D151*0.3</f>
        <v>26.099999999999998</v>
      </c>
      <c r="E155" s="77">
        <v>0.84399999999999997</v>
      </c>
      <c r="F155" s="77">
        <v>0.85199999999999998</v>
      </c>
      <c r="G155" s="77">
        <v>0.86</v>
      </c>
      <c r="H155" s="77">
        <v>0.85599999999999998</v>
      </c>
      <c r="I155" s="77">
        <v>0.88800000000000001</v>
      </c>
      <c r="J155" s="77">
        <v>0.88800000000000001</v>
      </c>
      <c r="K155" s="77">
        <v>0.88800000000000001</v>
      </c>
      <c r="L155" s="77">
        <v>0.84</v>
      </c>
      <c r="M155" s="1"/>
    </row>
    <row r="156" spans="1:14">
      <c r="A156" s="55" t="s">
        <v>683</v>
      </c>
      <c r="B156" s="139">
        <v>45</v>
      </c>
      <c r="C156" s="139"/>
      <c r="D156" s="139">
        <v>85</v>
      </c>
      <c r="E156" s="81">
        <f t="shared" ref="E156:L156" si="38">1 - (E157) * (E158) * (E159) * (E160)</f>
        <v>0.4014994758399999</v>
      </c>
      <c r="F156" s="81">
        <f t="shared" si="38"/>
        <v>0.38379285504000005</v>
      </c>
      <c r="G156" s="81">
        <f>1 - (G157) * (G158) * (G159) * (G160)</f>
        <v>0.36573030784000016</v>
      </c>
      <c r="H156" s="81">
        <f t="shared" si="38"/>
        <v>0.37480633750000003</v>
      </c>
      <c r="I156" s="82">
        <f t="shared" si="38"/>
        <v>0.30936446464000011</v>
      </c>
      <c r="J156" s="82">
        <f t="shared" si="38"/>
        <v>0.41885439999999996</v>
      </c>
      <c r="K156" s="82">
        <f t="shared" si="38"/>
        <v>0.37480633750000003</v>
      </c>
      <c r="L156" s="82">
        <f t="shared" si="38"/>
        <v>0.37480633750000003</v>
      </c>
      <c r="M156" s="1"/>
    </row>
    <row r="157" spans="1:14">
      <c r="A157" s="79" t="s">
        <v>647</v>
      </c>
      <c r="B157" s="138">
        <f>B156*0.15</f>
        <v>6.75</v>
      </c>
      <c r="C157" s="138">
        <f>(100-D157)/100</f>
        <v>0.87250000000000005</v>
      </c>
      <c r="D157" s="138">
        <f>D156*0.15</f>
        <v>12.75</v>
      </c>
      <c r="E157" s="77">
        <v>0.92400000000000004</v>
      </c>
      <c r="F157" s="77">
        <v>0.92799999999999994</v>
      </c>
      <c r="G157" s="77">
        <v>0.93199999999999994</v>
      </c>
      <c r="H157" s="77">
        <v>0.92999999999999994</v>
      </c>
      <c r="I157" s="77">
        <v>0.94399999999999995</v>
      </c>
      <c r="J157" s="77">
        <v>0.92</v>
      </c>
      <c r="K157" s="77">
        <v>0.93</v>
      </c>
      <c r="L157" s="77">
        <v>0.93</v>
      </c>
      <c r="M157" s="1"/>
    </row>
    <row r="158" spans="1:14">
      <c r="A158" s="79" t="s">
        <v>648</v>
      </c>
      <c r="B158" s="138">
        <f>B156*0.4</f>
        <v>18</v>
      </c>
      <c r="C158" s="138">
        <f>(100-D158)/100</f>
        <v>0.66</v>
      </c>
      <c r="D158" s="138">
        <f>D156*0.4</f>
        <v>34</v>
      </c>
      <c r="E158" s="77">
        <v>0.81</v>
      </c>
      <c r="F158" s="77">
        <v>0.82000000000000006</v>
      </c>
      <c r="G158" s="77">
        <v>0.83</v>
      </c>
      <c r="H158" s="77">
        <v>0.82499999999999996</v>
      </c>
      <c r="I158" s="77">
        <v>0.86</v>
      </c>
      <c r="J158" s="77">
        <v>0.8</v>
      </c>
      <c r="K158" s="77">
        <v>0.82499999999999996</v>
      </c>
      <c r="L158" s="77">
        <v>0.82499999999999996</v>
      </c>
      <c r="M158" s="1"/>
    </row>
    <row r="159" spans="1:14">
      <c r="A159" s="79" t="s">
        <v>788</v>
      </c>
      <c r="B159" s="138">
        <f>B156*0.15</f>
        <v>6.75</v>
      </c>
      <c r="C159" s="138">
        <f>(100-D159)/100</f>
        <v>0.87250000000000005</v>
      </c>
      <c r="D159" s="138">
        <f>D156*0.15</f>
        <v>12.75</v>
      </c>
      <c r="E159" s="77">
        <v>0.94299999999999995</v>
      </c>
      <c r="F159" s="77">
        <v>0.94599999999999995</v>
      </c>
      <c r="G159" s="77">
        <v>0.94899999999999995</v>
      </c>
      <c r="H159" s="77">
        <v>0.94750000000000001</v>
      </c>
      <c r="I159" s="77">
        <v>0.95799999999999996</v>
      </c>
      <c r="J159" s="77">
        <v>0.94</v>
      </c>
      <c r="K159" s="77">
        <v>0.94750000000000001</v>
      </c>
      <c r="L159" s="77">
        <v>0.94750000000000001</v>
      </c>
      <c r="M159" s="1"/>
    </row>
    <row r="160" spans="1:14">
      <c r="A160" s="79" t="s">
        <v>650</v>
      </c>
      <c r="B160" s="138">
        <f>B156*0.3</f>
        <v>13.5</v>
      </c>
      <c r="C160" s="138">
        <f>(100-D160)/100</f>
        <v>0.745</v>
      </c>
      <c r="D160" s="138">
        <f>D156*0.3</f>
        <v>25.5</v>
      </c>
      <c r="E160" s="77">
        <v>0.84799999999999998</v>
      </c>
      <c r="F160" s="77">
        <v>0.85599999999999998</v>
      </c>
      <c r="G160" s="77">
        <v>0.86399999999999999</v>
      </c>
      <c r="H160" s="77">
        <v>0.86</v>
      </c>
      <c r="I160" s="77">
        <v>0.88800000000000001</v>
      </c>
      <c r="J160" s="77">
        <v>0.84</v>
      </c>
      <c r="K160" s="77">
        <v>0.86</v>
      </c>
      <c r="L160" s="77">
        <v>0.86</v>
      </c>
      <c r="M160" s="1"/>
    </row>
    <row r="161" spans="1:14">
      <c r="A161" s="55" t="s">
        <v>1035</v>
      </c>
      <c r="B161" s="139">
        <v>45</v>
      </c>
      <c r="C161" s="139"/>
      <c r="D161" s="139">
        <v>85</v>
      </c>
      <c r="E161" s="81">
        <f t="shared" ref="E161:L161" si="39">1 - (E162)</f>
        <v>7.5999999999999956E-2</v>
      </c>
      <c r="F161" s="81">
        <f t="shared" si="39"/>
        <v>7.2000000000000064E-2</v>
      </c>
      <c r="G161" s="81">
        <f t="shared" si="39"/>
        <v>6.800000000000006E-2</v>
      </c>
      <c r="H161" s="81">
        <f t="shared" si="39"/>
        <v>7.0000000000000062E-2</v>
      </c>
      <c r="I161" s="82">
        <f t="shared" si="39"/>
        <v>6.9999999999999951E-2</v>
      </c>
      <c r="J161" s="82">
        <f t="shared" si="39"/>
        <v>6.9999999999999951E-2</v>
      </c>
      <c r="K161" s="82">
        <f t="shared" si="39"/>
        <v>6.9999999999999951E-2</v>
      </c>
      <c r="L161" s="82">
        <f t="shared" si="39"/>
        <v>7.999999999999996E-2</v>
      </c>
      <c r="M161" s="1"/>
    </row>
    <row r="162" spans="1:14">
      <c r="A162" s="79" t="s">
        <v>647</v>
      </c>
      <c r="B162" s="138">
        <f>B161*0.15</f>
        <v>6.75</v>
      </c>
      <c r="C162" s="138">
        <f>(100-D162)/100</f>
        <v>0.87250000000000005</v>
      </c>
      <c r="D162" s="138">
        <f>D161*0.15</f>
        <v>12.75</v>
      </c>
      <c r="E162" s="77">
        <v>0.92400000000000004</v>
      </c>
      <c r="F162" s="77">
        <v>0.92799999999999994</v>
      </c>
      <c r="G162" s="77">
        <v>0.93199999999999994</v>
      </c>
      <c r="H162" s="77">
        <v>0.92999999999999994</v>
      </c>
      <c r="I162" s="77">
        <v>0.93</v>
      </c>
      <c r="J162" s="77">
        <v>0.93</v>
      </c>
      <c r="K162" s="77">
        <v>0.93</v>
      </c>
      <c r="L162" s="77">
        <v>0.92</v>
      </c>
      <c r="M162" s="1"/>
    </row>
    <row r="163" spans="1:14">
      <c r="A163" s="55" t="s">
        <v>1028</v>
      </c>
      <c r="B163" s="139">
        <v>45</v>
      </c>
      <c r="C163" s="139"/>
      <c r="D163" s="139">
        <v>85</v>
      </c>
      <c r="E163" s="81">
        <f t="shared" ref="E163:F163" si="40">1 - (E164) * (E165) * (E166) * (E167)</f>
        <v>0.4014994758399999</v>
      </c>
      <c r="F163" s="81">
        <f t="shared" si="40"/>
        <v>0.38379285504000005</v>
      </c>
      <c r="G163" s="81">
        <f>1 - (G164) * (G165) * (G166) * (G167)</f>
        <v>0.36573030784000016</v>
      </c>
      <c r="H163" s="81">
        <f t="shared" ref="H163:L163" si="41">1 - (H164) * (H165) * (H166) * (H167)</f>
        <v>0.37480633750000003</v>
      </c>
      <c r="I163" s="82">
        <f t="shared" si="41"/>
        <v>0.37480633750000003</v>
      </c>
      <c r="J163" s="82">
        <f t="shared" si="41"/>
        <v>0.41885439999999996</v>
      </c>
      <c r="K163" s="82">
        <f t="shared" si="41"/>
        <v>0.30936446464000011</v>
      </c>
      <c r="L163" s="82">
        <f t="shared" si="41"/>
        <v>0.37480633750000003</v>
      </c>
      <c r="M163" s="1"/>
    </row>
    <row r="164" spans="1:14">
      <c r="A164" s="79" t="s">
        <v>647</v>
      </c>
      <c r="B164" s="138">
        <f>B163*0.15</f>
        <v>6.75</v>
      </c>
      <c r="C164" s="138">
        <f>(100-D164)/100</f>
        <v>0.87250000000000005</v>
      </c>
      <c r="D164" s="138">
        <f>D163*0.15</f>
        <v>12.75</v>
      </c>
      <c r="E164" s="77">
        <v>0.92400000000000004</v>
      </c>
      <c r="F164" s="77">
        <v>0.92799999999999994</v>
      </c>
      <c r="G164" s="77">
        <v>0.93199999999999994</v>
      </c>
      <c r="H164" s="77">
        <v>0.92999999999999994</v>
      </c>
      <c r="I164" s="77">
        <v>0.93</v>
      </c>
      <c r="J164" s="77">
        <v>0.92</v>
      </c>
      <c r="K164" s="77">
        <v>0.94399999999999995</v>
      </c>
      <c r="L164" s="77">
        <v>0.93</v>
      </c>
      <c r="M164" s="1"/>
    </row>
    <row r="165" spans="1:14">
      <c r="A165" s="79" t="s">
        <v>648</v>
      </c>
      <c r="B165" s="138">
        <f>B163*0.4</f>
        <v>18</v>
      </c>
      <c r="C165" s="138">
        <f>(100-D165)/100</f>
        <v>0.66</v>
      </c>
      <c r="D165" s="138">
        <f>D163*0.4</f>
        <v>34</v>
      </c>
      <c r="E165" s="77">
        <v>0.81</v>
      </c>
      <c r="F165" s="77">
        <v>0.82000000000000006</v>
      </c>
      <c r="G165" s="77">
        <v>0.83</v>
      </c>
      <c r="H165" s="77">
        <v>0.82499999999999996</v>
      </c>
      <c r="I165" s="77">
        <v>0.82499999999999996</v>
      </c>
      <c r="J165" s="77">
        <v>0.8</v>
      </c>
      <c r="K165" s="77">
        <v>0.86</v>
      </c>
      <c r="L165" s="77">
        <v>0.82499999999999996</v>
      </c>
      <c r="M165" s="1"/>
    </row>
    <row r="166" spans="1:14">
      <c r="A166" s="79" t="s">
        <v>788</v>
      </c>
      <c r="B166" s="138">
        <f>B163*0.15</f>
        <v>6.75</v>
      </c>
      <c r="C166" s="138">
        <f>(100-D166)/100</f>
        <v>0.87250000000000005</v>
      </c>
      <c r="D166" s="138">
        <f>D163*0.15</f>
        <v>12.75</v>
      </c>
      <c r="E166" s="77">
        <v>0.94299999999999995</v>
      </c>
      <c r="F166" s="77">
        <v>0.94599999999999995</v>
      </c>
      <c r="G166" s="77">
        <v>0.94899999999999995</v>
      </c>
      <c r="H166" s="77">
        <v>0.94750000000000001</v>
      </c>
      <c r="I166" s="77">
        <v>0.94750000000000001</v>
      </c>
      <c r="J166" s="77">
        <v>0.94</v>
      </c>
      <c r="K166" s="77">
        <v>0.95799999999999996</v>
      </c>
      <c r="L166" s="77">
        <v>0.94750000000000001</v>
      </c>
      <c r="M166" s="1"/>
    </row>
    <row r="167" spans="1:14">
      <c r="A167" s="79" t="s">
        <v>650</v>
      </c>
      <c r="B167" s="138">
        <f>B163*0.3</f>
        <v>13.5</v>
      </c>
      <c r="C167" s="138">
        <f>(100-D167)/100</f>
        <v>0.745</v>
      </c>
      <c r="D167" s="138">
        <f>D163*0.3</f>
        <v>25.5</v>
      </c>
      <c r="E167" s="77">
        <v>0.84799999999999998</v>
      </c>
      <c r="F167" s="77">
        <v>0.85599999999999998</v>
      </c>
      <c r="G167" s="77">
        <v>0.86399999999999999</v>
      </c>
      <c r="H167" s="77">
        <v>0.86</v>
      </c>
      <c r="I167" s="77">
        <v>0.86</v>
      </c>
      <c r="J167" s="77">
        <v>0.84</v>
      </c>
      <c r="K167" s="77">
        <v>0.88800000000000001</v>
      </c>
      <c r="L167" s="77">
        <v>0.86</v>
      </c>
      <c r="M167" s="1"/>
    </row>
    <row r="168" spans="1:14">
      <c r="A168" s="141" t="s">
        <v>684</v>
      </c>
      <c r="B168" s="139">
        <v>44</v>
      </c>
      <c r="C168" s="139"/>
      <c r="D168" s="139">
        <v>84</v>
      </c>
      <c r="E168" s="81">
        <f t="shared" ref="E168:L168" si="42">1 - (E169) * (E170) * (E171) * (E172)</f>
        <v>0.39269039134000006</v>
      </c>
      <c r="F168" s="81">
        <f t="shared" si="42"/>
        <v>0.37480633750000003</v>
      </c>
      <c r="G168" s="81">
        <f>1 - (G169) * (G170) * (G171) * (G172)</f>
        <v>0.35656423374000001</v>
      </c>
      <c r="H168" s="81">
        <f t="shared" si="42"/>
        <v>0.36573030784000016</v>
      </c>
      <c r="I168" s="82">
        <f t="shared" si="42"/>
        <v>0.30936446464000011</v>
      </c>
      <c r="J168" s="82">
        <f t="shared" si="42"/>
        <v>0.41885439999999996</v>
      </c>
      <c r="K168" s="82">
        <f t="shared" si="42"/>
        <v>0.27992968750000002</v>
      </c>
      <c r="L168" s="82">
        <f t="shared" si="42"/>
        <v>0.30936446464000011</v>
      </c>
      <c r="M168" s="1"/>
    </row>
    <row r="169" spans="1:14">
      <c r="A169" s="79" t="s">
        <v>647</v>
      </c>
      <c r="B169" s="138">
        <f>B168*0.15</f>
        <v>6.6</v>
      </c>
      <c r="C169" s="138">
        <f>(100-D169)/100</f>
        <v>0.87400000000000011</v>
      </c>
      <c r="D169" s="138">
        <f>D168*0.15</f>
        <v>12.6</v>
      </c>
      <c r="E169" s="77">
        <v>0.92599999999999993</v>
      </c>
      <c r="F169" s="77">
        <v>0.92999999999999994</v>
      </c>
      <c r="G169" s="77">
        <v>0.93399999999999994</v>
      </c>
      <c r="H169" s="77">
        <v>0.93199999999999994</v>
      </c>
      <c r="I169" s="77">
        <v>0.94399999999999995</v>
      </c>
      <c r="J169" s="77">
        <v>0.92</v>
      </c>
      <c r="K169" s="77">
        <v>0.95</v>
      </c>
      <c r="L169" s="77">
        <v>0.94399999999999995</v>
      </c>
      <c r="M169" s="1"/>
      <c r="N169">
        <v>28</v>
      </c>
    </row>
    <row r="170" spans="1:14">
      <c r="A170" s="79" t="s">
        <v>648</v>
      </c>
      <c r="B170" s="138">
        <f>B168*0.4</f>
        <v>17.600000000000001</v>
      </c>
      <c r="C170" s="138">
        <f>(100-D170)/100</f>
        <v>0.66400000000000003</v>
      </c>
      <c r="D170" s="138">
        <f>D168*0.4</f>
        <v>33.6</v>
      </c>
      <c r="E170" s="77">
        <v>0.81499999999999995</v>
      </c>
      <c r="F170" s="77">
        <v>0.82499999999999996</v>
      </c>
      <c r="G170" s="77">
        <v>0.83499999999999996</v>
      </c>
      <c r="H170" s="77">
        <v>0.83</v>
      </c>
      <c r="I170" s="77">
        <v>0.86</v>
      </c>
      <c r="J170" s="77">
        <v>0.8</v>
      </c>
      <c r="K170" s="77">
        <v>0.875</v>
      </c>
      <c r="L170" s="77">
        <v>0.86</v>
      </c>
      <c r="M170" s="1"/>
      <c r="N170" s="62">
        <f>1-(N169*0.2)/100</f>
        <v>0.94399999999999995</v>
      </c>
    </row>
    <row r="171" spans="1:14">
      <c r="A171" s="79" t="s">
        <v>788</v>
      </c>
      <c r="B171" s="138">
        <f>B168*0.15</f>
        <v>6.6</v>
      </c>
      <c r="C171" s="138">
        <f>(100-D171)/100</f>
        <v>0.87400000000000011</v>
      </c>
      <c r="D171" s="138">
        <f>D168*0.15</f>
        <v>12.6</v>
      </c>
      <c r="E171" s="77">
        <v>0.94450000000000001</v>
      </c>
      <c r="F171" s="77">
        <v>0.94750000000000001</v>
      </c>
      <c r="G171" s="77">
        <v>0.95050000000000001</v>
      </c>
      <c r="H171" s="77">
        <v>0.94899999999999995</v>
      </c>
      <c r="I171" s="77">
        <v>0.95799999999999996</v>
      </c>
      <c r="J171" s="77">
        <v>0.94</v>
      </c>
      <c r="K171" s="77">
        <v>0.96250000000000002</v>
      </c>
      <c r="L171" s="77">
        <v>0.95799999999999996</v>
      </c>
      <c r="M171" s="1"/>
      <c r="N171" s="62">
        <f>1-(N169*0.5)/100</f>
        <v>0.86</v>
      </c>
    </row>
    <row r="172" spans="1:14">
      <c r="A172" s="79" t="s">
        <v>650</v>
      </c>
      <c r="B172" s="138">
        <f>B168*0.3</f>
        <v>13.2</v>
      </c>
      <c r="C172" s="138">
        <f>(100-D172)/100</f>
        <v>0.748</v>
      </c>
      <c r="D172" s="138">
        <f>D168*0.3</f>
        <v>25.2</v>
      </c>
      <c r="E172" s="77">
        <v>0.85199999999999998</v>
      </c>
      <c r="F172" s="77">
        <v>0.86</v>
      </c>
      <c r="G172" s="77">
        <v>0.86799999999999999</v>
      </c>
      <c r="H172" s="77">
        <v>0.86399999999999999</v>
      </c>
      <c r="I172" s="77">
        <v>0.88800000000000001</v>
      </c>
      <c r="J172" s="77">
        <v>0.84</v>
      </c>
      <c r="K172" s="77">
        <v>0.9</v>
      </c>
      <c r="L172" s="77">
        <v>0.88800000000000001</v>
      </c>
      <c r="M172" s="1"/>
      <c r="N172" s="62">
        <f>1-(N169*0.15)/100</f>
        <v>0.95799999999999996</v>
      </c>
    </row>
    <row r="173" spans="1:14">
      <c r="A173" s="55" t="s">
        <v>685</v>
      </c>
      <c r="B173" s="139">
        <v>44</v>
      </c>
      <c r="C173" s="139"/>
      <c r="D173" s="139">
        <v>84</v>
      </c>
      <c r="E173" s="81">
        <f t="shared" ref="E173:L173" si="43">1 - (E174) * (E175) * (E176) * (E177)</f>
        <v>0.39269039134000006</v>
      </c>
      <c r="F173" s="81">
        <f t="shared" si="43"/>
        <v>0.37480633750000003</v>
      </c>
      <c r="G173" s="81">
        <f>1 - (G174) * (G175) * (G176) * (G177)</f>
        <v>0.35656423374000001</v>
      </c>
      <c r="H173" s="81">
        <f t="shared" si="43"/>
        <v>0.36573030784000016</v>
      </c>
      <c r="I173" s="82">
        <f t="shared" si="43"/>
        <v>0.37480633750000003</v>
      </c>
      <c r="J173" s="82">
        <f t="shared" si="43"/>
        <v>0.37480633750000003</v>
      </c>
      <c r="K173" s="82">
        <f t="shared" si="43"/>
        <v>0.30936446464000011</v>
      </c>
      <c r="L173" s="82">
        <f t="shared" si="43"/>
        <v>0.30936446464000011</v>
      </c>
      <c r="M173" s="1"/>
      <c r="N173" s="62">
        <f>1-(N169*0.4)/100</f>
        <v>0.88800000000000001</v>
      </c>
    </row>
    <row r="174" spans="1:14">
      <c r="A174" s="79" t="s">
        <v>647</v>
      </c>
      <c r="B174" s="138">
        <f>B173*0.15</f>
        <v>6.6</v>
      </c>
      <c r="C174" s="138">
        <f>(100-D174)/100</f>
        <v>0.87400000000000011</v>
      </c>
      <c r="D174" s="138">
        <f>D173*0.15</f>
        <v>12.6</v>
      </c>
      <c r="E174" s="77">
        <v>0.92599999999999993</v>
      </c>
      <c r="F174" s="77">
        <v>0.92999999999999994</v>
      </c>
      <c r="G174" s="77">
        <v>0.93399999999999994</v>
      </c>
      <c r="H174" s="77">
        <v>0.93199999999999994</v>
      </c>
      <c r="I174" s="77">
        <v>0.93</v>
      </c>
      <c r="J174" s="77">
        <v>0.93</v>
      </c>
      <c r="K174" s="77">
        <v>0.94399999999999995</v>
      </c>
      <c r="L174" s="77">
        <v>0.94399999999999995</v>
      </c>
      <c r="M174" s="1"/>
    </row>
    <row r="175" spans="1:14">
      <c r="A175" s="79" t="s">
        <v>648</v>
      </c>
      <c r="B175" s="138">
        <f>B173*0.4</f>
        <v>17.600000000000001</v>
      </c>
      <c r="C175" s="138">
        <f>(100-D175)/100</f>
        <v>0.66400000000000003</v>
      </c>
      <c r="D175" s="138">
        <f>D173*0.4</f>
        <v>33.6</v>
      </c>
      <c r="E175" s="77">
        <v>0.81499999999999995</v>
      </c>
      <c r="F175" s="77">
        <v>0.82499999999999996</v>
      </c>
      <c r="G175" s="77">
        <v>0.83499999999999996</v>
      </c>
      <c r="H175" s="77">
        <v>0.83</v>
      </c>
      <c r="I175" s="77">
        <v>0.82499999999999996</v>
      </c>
      <c r="J175" s="77">
        <v>0.82499999999999996</v>
      </c>
      <c r="K175" s="77">
        <v>0.86</v>
      </c>
      <c r="L175" s="77">
        <v>0.86</v>
      </c>
      <c r="M175" s="1"/>
    </row>
    <row r="176" spans="1:14">
      <c r="A176" s="79" t="s">
        <v>788</v>
      </c>
      <c r="B176" s="138">
        <f>B173*0.15</f>
        <v>6.6</v>
      </c>
      <c r="C176" s="138">
        <f>(100-D176)/100</f>
        <v>0.87400000000000011</v>
      </c>
      <c r="D176" s="138">
        <f>D173*0.15</f>
        <v>12.6</v>
      </c>
      <c r="E176" s="77">
        <v>0.94450000000000001</v>
      </c>
      <c r="F176" s="77">
        <v>0.94750000000000001</v>
      </c>
      <c r="G176" s="77">
        <v>0.95050000000000001</v>
      </c>
      <c r="H176" s="77">
        <v>0.94899999999999995</v>
      </c>
      <c r="I176" s="77">
        <v>0.94750000000000001</v>
      </c>
      <c r="J176" s="77">
        <v>0.94750000000000001</v>
      </c>
      <c r="K176" s="77">
        <v>0.95799999999999996</v>
      </c>
      <c r="L176" s="77">
        <v>0.95799999999999996</v>
      </c>
      <c r="M176" s="1"/>
    </row>
    <row r="177" spans="1:13">
      <c r="A177" s="79" t="s">
        <v>650</v>
      </c>
      <c r="B177" s="138">
        <f>B173*0.3</f>
        <v>13.2</v>
      </c>
      <c r="C177" s="138">
        <f>(100-D177)/100</f>
        <v>0.748</v>
      </c>
      <c r="D177" s="138">
        <f>D173*0.3</f>
        <v>25.2</v>
      </c>
      <c r="E177" s="77">
        <v>0.85199999999999998</v>
      </c>
      <c r="F177" s="77">
        <v>0.86</v>
      </c>
      <c r="G177" s="77">
        <v>0.86799999999999999</v>
      </c>
      <c r="H177" s="77">
        <v>0.86399999999999999</v>
      </c>
      <c r="I177" s="77">
        <v>0.86</v>
      </c>
      <c r="J177" s="77">
        <v>0.86</v>
      </c>
      <c r="K177" s="77">
        <v>0.88800000000000001</v>
      </c>
      <c r="L177" s="77">
        <v>0.88800000000000001</v>
      </c>
      <c r="M177" s="1"/>
    </row>
    <row r="178" spans="1:13">
      <c r="A178" s="141" t="s">
        <v>983</v>
      </c>
      <c r="B178" s="139">
        <v>44</v>
      </c>
      <c r="C178" s="139"/>
      <c r="D178" s="139">
        <v>84</v>
      </c>
      <c r="E178" s="81">
        <f t="shared" ref="E178:L178" si="44">1 - (E179)</f>
        <v>7.4000000000000066E-2</v>
      </c>
      <c r="F178" s="81">
        <f t="shared" si="44"/>
        <v>7.0000000000000062E-2</v>
      </c>
      <c r="G178" s="81">
        <f t="shared" si="44"/>
        <v>6.6000000000000059E-2</v>
      </c>
      <c r="H178" s="81">
        <f t="shared" si="44"/>
        <v>6.800000000000006E-2</v>
      </c>
      <c r="I178" s="82">
        <f t="shared" si="44"/>
        <v>6.9999999999999951E-2</v>
      </c>
      <c r="J178" s="82">
        <f t="shared" si="44"/>
        <v>6.9999999999999951E-2</v>
      </c>
      <c r="K178" s="82">
        <f t="shared" si="44"/>
        <v>5.600000000000005E-2</v>
      </c>
      <c r="L178" s="82">
        <f t="shared" si="44"/>
        <v>5.600000000000005E-2</v>
      </c>
      <c r="M178" s="1"/>
    </row>
    <row r="179" spans="1:13">
      <c r="A179" s="79" t="s">
        <v>647</v>
      </c>
      <c r="B179" s="138">
        <f>B178*0.15</f>
        <v>6.6</v>
      </c>
      <c r="C179" s="138">
        <f>(100-D179)/100</f>
        <v>0.87400000000000011</v>
      </c>
      <c r="D179" s="138">
        <f>D178*0.15</f>
        <v>12.6</v>
      </c>
      <c r="E179" s="77">
        <v>0.92599999999999993</v>
      </c>
      <c r="F179" s="77">
        <v>0.92999999999999994</v>
      </c>
      <c r="G179" s="77">
        <v>0.93399999999999994</v>
      </c>
      <c r="H179" s="77">
        <v>0.93199999999999994</v>
      </c>
      <c r="I179" s="77">
        <v>0.93</v>
      </c>
      <c r="J179" s="77">
        <v>0.93</v>
      </c>
      <c r="K179" s="77">
        <v>0.94399999999999995</v>
      </c>
      <c r="L179" s="77">
        <v>0.94399999999999995</v>
      </c>
      <c r="M179" s="1"/>
    </row>
    <row r="180" spans="1:13">
      <c r="A180" s="141" t="s">
        <v>940</v>
      </c>
      <c r="B180" s="139">
        <v>44</v>
      </c>
      <c r="C180" s="139"/>
      <c r="D180" s="139">
        <v>84</v>
      </c>
      <c r="E180" s="81">
        <f t="shared" ref="E180:F180" si="45">1 - (E181) * (E182) * (E183) * (E184)</f>
        <v>0.39269039134000006</v>
      </c>
      <c r="F180" s="81">
        <f t="shared" si="45"/>
        <v>0.37480633750000003</v>
      </c>
      <c r="G180" s="81">
        <f>1 - (G181) * (G182) * (G183) * (G184)</f>
        <v>0.35656423374000001</v>
      </c>
      <c r="H180" s="81">
        <f t="shared" ref="H180:L180" si="46">1 - (H181) * (H182) * (H183) * (H184)</f>
        <v>0.36573030784000016</v>
      </c>
      <c r="I180" s="82">
        <f t="shared" si="46"/>
        <v>0.30936446464000011</v>
      </c>
      <c r="J180" s="82">
        <f t="shared" si="46"/>
        <v>0.30936446464000011</v>
      </c>
      <c r="K180" s="82">
        <f t="shared" si="46"/>
        <v>0.41885439999999996</v>
      </c>
      <c r="L180" s="82">
        <f t="shared" si="46"/>
        <v>0.37480633750000003</v>
      </c>
      <c r="M180" s="1"/>
    </row>
    <row r="181" spans="1:13">
      <c r="A181" s="79" t="s">
        <v>647</v>
      </c>
      <c r="B181" s="138">
        <f>B180*0.15</f>
        <v>6.6</v>
      </c>
      <c r="C181" s="138">
        <f>(100-D181)/100</f>
        <v>0.87400000000000011</v>
      </c>
      <c r="D181" s="138">
        <f>D180*0.15</f>
        <v>12.6</v>
      </c>
      <c r="E181" s="77">
        <v>0.92599999999999993</v>
      </c>
      <c r="F181" s="77">
        <v>0.92999999999999994</v>
      </c>
      <c r="G181" s="77">
        <v>0.93399999999999994</v>
      </c>
      <c r="H181" s="77">
        <v>0.93199999999999994</v>
      </c>
      <c r="I181" s="77">
        <v>0.94399999999999995</v>
      </c>
      <c r="J181" s="77">
        <v>0.94399999999999995</v>
      </c>
      <c r="K181" s="77">
        <v>0.92</v>
      </c>
      <c r="L181" s="77">
        <v>0.93</v>
      </c>
      <c r="M181" s="1"/>
    </row>
    <row r="182" spans="1:13">
      <c r="A182" s="79" t="s">
        <v>648</v>
      </c>
      <c r="B182" s="138">
        <f>B180*0.4</f>
        <v>17.600000000000001</v>
      </c>
      <c r="C182" s="138">
        <f>(100-D182)/100</f>
        <v>0.66400000000000003</v>
      </c>
      <c r="D182" s="138">
        <f>D180*0.4</f>
        <v>33.6</v>
      </c>
      <c r="E182" s="77">
        <v>0.81499999999999995</v>
      </c>
      <c r="F182" s="77">
        <v>0.82499999999999996</v>
      </c>
      <c r="G182" s="77">
        <v>0.83499999999999996</v>
      </c>
      <c r="H182" s="77">
        <v>0.83</v>
      </c>
      <c r="I182" s="77">
        <v>0.86</v>
      </c>
      <c r="J182" s="77">
        <v>0.86</v>
      </c>
      <c r="K182" s="77">
        <v>0.8</v>
      </c>
      <c r="L182" s="77">
        <v>0.82499999999999996</v>
      </c>
      <c r="M182" s="1"/>
    </row>
    <row r="183" spans="1:13">
      <c r="A183" s="79" t="s">
        <v>788</v>
      </c>
      <c r="B183" s="138">
        <f>B180*0.15</f>
        <v>6.6</v>
      </c>
      <c r="C183" s="138">
        <f>(100-D183)/100</f>
        <v>0.87400000000000011</v>
      </c>
      <c r="D183" s="138">
        <f>D180*0.15</f>
        <v>12.6</v>
      </c>
      <c r="E183" s="77">
        <v>0.94450000000000001</v>
      </c>
      <c r="F183" s="77">
        <v>0.94750000000000001</v>
      </c>
      <c r="G183" s="77">
        <v>0.95050000000000001</v>
      </c>
      <c r="H183" s="77">
        <v>0.94899999999999995</v>
      </c>
      <c r="I183" s="77">
        <v>0.95799999999999996</v>
      </c>
      <c r="J183" s="77">
        <v>0.95799999999999996</v>
      </c>
      <c r="K183" s="77">
        <v>0.94</v>
      </c>
      <c r="L183" s="77">
        <v>0.94750000000000001</v>
      </c>
      <c r="M183" s="1"/>
    </row>
    <row r="184" spans="1:13">
      <c r="A184" s="79" t="s">
        <v>650</v>
      </c>
      <c r="B184" s="138">
        <f>B180*0.3</f>
        <v>13.2</v>
      </c>
      <c r="C184" s="138">
        <f>(100-D184)/100</f>
        <v>0.748</v>
      </c>
      <c r="D184" s="138">
        <f>D180*0.3</f>
        <v>25.2</v>
      </c>
      <c r="E184" s="77">
        <v>0.85199999999999998</v>
      </c>
      <c r="F184" s="77">
        <v>0.86</v>
      </c>
      <c r="G184" s="77">
        <v>0.86799999999999999</v>
      </c>
      <c r="H184" s="77">
        <v>0.86399999999999999</v>
      </c>
      <c r="I184" s="77">
        <v>0.88800000000000001</v>
      </c>
      <c r="J184" s="77">
        <v>0.88800000000000001</v>
      </c>
      <c r="K184" s="77">
        <v>0.84</v>
      </c>
      <c r="L184" s="77">
        <v>0.86</v>
      </c>
      <c r="M184" s="1"/>
    </row>
    <row r="185" spans="1:13">
      <c r="A185" s="141" t="s">
        <v>971</v>
      </c>
      <c r="B185" s="139">
        <v>44</v>
      </c>
      <c r="C185" s="139"/>
      <c r="D185" s="139">
        <v>84</v>
      </c>
      <c r="E185" s="81">
        <f t="shared" ref="E185:F185" si="47">1 - (E186) * (E187) * (E188) * (E189)</f>
        <v>0.39269039134000006</v>
      </c>
      <c r="F185" s="81">
        <f t="shared" si="47"/>
        <v>0.37480633750000003</v>
      </c>
      <c r="G185" s="81">
        <f>1 - (G186) * (G187) * (G188) * (G189)</f>
        <v>0.35656423374000001</v>
      </c>
      <c r="H185" s="81">
        <f t="shared" ref="H185:L185" si="48">1 - (H186) * (H187) * (H188) * (H189)</f>
        <v>0.36573030784000016</v>
      </c>
      <c r="I185" s="82">
        <f t="shared" si="48"/>
        <v>0.37480633750000003</v>
      </c>
      <c r="J185" s="82">
        <f t="shared" si="48"/>
        <v>0.37480633750000003</v>
      </c>
      <c r="K185" s="82">
        <f t="shared" si="48"/>
        <v>0.30936446464000011</v>
      </c>
      <c r="L185" s="82">
        <f t="shared" si="48"/>
        <v>0.41885439999999996</v>
      </c>
      <c r="M185" s="1"/>
    </row>
    <row r="186" spans="1:13">
      <c r="A186" s="79" t="s">
        <v>647</v>
      </c>
      <c r="B186" s="138">
        <f>B185*0.15</f>
        <v>6.6</v>
      </c>
      <c r="C186" s="138">
        <f>(100-D186)/100</f>
        <v>0.87400000000000011</v>
      </c>
      <c r="D186" s="138">
        <f>D185*0.15</f>
        <v>12.6</v>
      </c>
      <c r="E186" s="77">
        <v>0.92599999999999993</v>
      </c>
      <c r="F186" s="77">
        <v>0.92999999999999994</v>
      </c>
      <c r="G186" s="77">
        <v>0.93399999999999994</v>
      </c>
      <c r="H186" s="77">
        <v>0.93199999999999994</v>
      </c>
      <c r="I186" s="77">
        <v>0.93</v>
      </c>
      <c r="J186" s="77">
        <v>0.93</v>
      </c>
      <c r="K186" s="77">
        <v>0.94399999999999995</v>
      </c>
      <c r="L186" s="77">
        <v>0.92</v>
      </c>
      <c r="M186" s="1"/>
    </row>
    <row r="187" spans="1:13">
      <c r="A187" s="79" t="s">
        <v>648</v>
      </c>
      <c r="B187" s="138">
        <f>B185*0.4</f>
        <v>17.600000000000001</v>
      </c>
      <c r="C187" s="138">
        <f>(100-D187)/100</f>
        <v>0.66400000000000003</v>
      </c>
      <c r="D187" s="138">
        <f>D185*0.4</f>
        <v>33.6</v>
      </c>
      <c r="E187" s="77">
        <v>0.81499999999999995</v>
      </c>
      <c r="F187" s="77">
        <v>0.82499999999999996</v>
      </c>
      <c r="G187" s="77">
        <v>0.83499999999999996</v>
      </c>
      <c r="H187" s="77">
        <v>0.83</v>
      </c>
      <c r="I187" s="77">
        <v>0.82499999999999996</v>
      </c>
      <c r="J187" s="77">
        <v>0.82499999999999996</v>
      </c>
      <c r="K187" s="77">
        <v>0.86</v>
      </c>
      <c r="L187" s="77">
        <v>0.8</v>
      </c>
      <c r="M187" s="1"/>
    </row>
    <row r="188" spans="1:13">
      <c r="A188" s="79" t="s">
        <v>788</v>
      </c>
      <c r="B188" s="138">
        <f>B185*0.15</f>
        <v>6.6</v>
      </c>
      <c r="C188" s="138">
        <f>(100-D188)/100</f>
        <v>0.87400000000000011</v>
      </c>
      <c r="D188" s="138">
        <f>D185*0.15</f>
        <v>12.6</v>
      </c>
      <c r="E188" s="77">
        <v>0.94450000000000001</v>
      </c>
      <c r="F188" s="77">
        <v>0.94750000000000001</v>
      </c>
      <c r="G188" s="77">
        <v>0.95050000000000001</v>
      </c>
      <c r="H188" s="77">
        <v>0.94899999999999995</v>
      </c>
      <c r="I188" s="77">
        <v>0.94750000000000001</v>
      </c>
      <c r="J188" s="77">
        <v>0.94750000000000001</v>
      </c>
      <c r="K188" s="77">
        <v>0.95799999999999996</v>
      </c>
      <c r="L188" s="77">
        <v>0.94</v>
      </c>
      <c r="M188" s="1"/>
    </row>
    <row r="189" spans="1:13">
      <c r="A189" s="79" t="s">
        <v>650</v>
      </c>
      <c r="B189" s="138">
        <f>B185*0.3</f>
        <v>13.2</v>
      </c>
      <c r="C189" s="138">
        <f>(100-D189)/100</f>
        <v>0.748</v>
      </c>
      <c r="D189" s="138">
        <f>D185*0.3</f>
        <v>25.2</v>
      </c>
      <c r="E189" s="77">
        <v>0.85199999999999998</v>
      </c>
      <c r="F189" s="77">
        <v>0.86</v>
      </c>
      <c r="G189" s="77">
        <v>0.86799999999999999</v>
      </c>
      <c r="H189" s="77">
        <v>0.86399999999999999</v>
      </c>
      <c r="I189" s="77">
        <v>0.86</v>
      </c>
      <c r="J189" s="77">
        <v>0.86</v>
      </c>
      <c r="K189" s="77">
        <v>0.88800000000000001</v>
      </c>
      <c r="L189" s="77">
        <v>0.84</v>
      </c>
      <c r="M189" s="1"/>
    </row>
    <row r="190" spans="1:13">
      <c r="A190" s="141" t="s">
        <v>1029</v>
      </c>
      <c r="B190" s="139">
        <v>44</v>
      </c>
      <c r="C190" s="139"/>
      <c r="D190" s="139">
        <v>84</v>
      </c>
      <c r="E190" s="81">
        <f t="shared" ref="E190:F190" si="49">1 - (E191) * (E192) * (E193) * (E194)</f>
        <v>0.39269039134000006</v>
      </c>
      <c r="F190" s="81">
        <f t="shared" si="49"/>
        <v>0.37480633750000003</v>
      </c>
      <c r="G190" s="81">
        <f>1 - (G191) * (G192) * (G193) * (G194)</f>
        <v>0.35656423374000001</v>
      </c>
      <c r="H190" s="81">
        <f t="shared" ref="H190:L190" si="50">1 - (H191) * (H192) * (H193) * (H194)</f>
        <v>0.36573030784000016</v>
      </c>
      <c r="I190" s="82">
        <f t="shared" si="50"/>
        <v>0.30936446464000011</v>
      </c>
      <c r="J190" s="82">
        <f t="shared" si="50"/>
        <v>0.37480633750000003</v>
      </c>
      <c r="K190" s="82">
        <f t="shared" si="50"/>
        <v>0.30936446464000011</v>
      </c>
      <c r="L190" s="82">
        <f t="shared" si="50"/>
        <v>0.30936446464000011</v>
      </c>
      <c r="M190" s="1"/>
    </row>
    <row r="191" spans="1:13">
      <c r="A191" s="79" t="s">
        <v>647</v>
      </c>
      <c r="B191" s="138">
        <f>B190*0.15</f>
        <v>6.6</v>
      </c>
      <c r="C191" s="138">
        <f>(100-D191)/100</f>
        <v>0.87400000000000011</v>
      </c>
      <c r="D191" s="138">
        <f>D190*0.15</f>
        <v>12.6</v>
      </c>
      <c r="E191" s="77">
        <v>0.92599999999999993</v>
      </c>
      <c r="F191" s="77">
        <v>0.92999999999999994</v>
      </c>
      <c r="G191" s="77">
        <v>0.93399999999999994</v>
      </c>
      <c r="H191" s="77">
        <v>0.93199999999999994</v>
      </c>
      <c r="I191" s="77">
        <v>0.94399999999999995</v>
      </c>
      <c r="J191" s="77">
        <v>0.93</v>
      </c>
      <c r="K191" s="77">
        <v>0.94399999999999995</v>
      </c>
      <c r="L191" s="77">
        <v>0.94399999999999995</v>
      </c>
      <c r="M191" s="1"/>
    </row>
    <row r="192" spans="1:13">
      <c r="A192" s="79" t="s">
        <v>648</v>
      </c>
      <c r="B192" s="138">
        <f>B190*0.4</f>
        <v>17.600000000000001</v>
      </c>
      <c r="C192" s="138">
        <f>(100-D192)/100</f>
        <v>0.66400000000000003</v>
      </c>
      <c r="D192" s="138">
        <f>D190*0.4</f>
        <v>33.6</v>
      </c>
      <c r="E192" s="77">
        <v>0.81499999999999995</v>
      </c>
      <c r="F192" s="77">
        <v>0.82499999999999996</v>
      </c>
      <c r="G192" s="77">
        <v>0.83499999999999996</v>
      </c>
      <c r="H192" s="77">
        <v>0.83</v>
      </c>
      <c r="I192" s="77">
        <v>0.86</v>
      </c>
      <c r="J192" s="77">
        <v>0.82499999999999996</v>
      </c>
      <c r="K192" s="77">
        <v>0.86</v>
      </c>
      <c r="L192" s="77">
        <v>0.86</v>
      </c>
      <c r="M192" s="1"/>
    </row>
    <row r="193" spans="1:14">
      <c r="A193" s="79" t="s">
        <v>788</v>
      </c>
      <c r="B193" s="138">
        <f>B190*0.15</f>
        <v>6.6</v>
      </c>
      <c r="C193" s="138">
        <f>(100-D193)/100</f>
        <v>0.87400000000000011</v>
      </c>
      <c r="D193" s="138">
        <f>D190*0.15</f>
        <v>12.6</v>
      </c>
      <c r="E193" s="77">
        <v>0.94450000000000001</v>
      </c>
      <c r="F193" s="77">
        <v>0.94750000000000001</v>
      </c>
      <c r="G193" s="77">
        <v>0.95050000000000001</v>
      </c>
      <c r="H193" s="77">
        <v>0.94899999999999995</v>
      </c>
      <c r="I193" s="77">
        <v>0.95799999999999996</v>
      </c>
      <c r="J193" s="77">
        <v>0.94750000000000001</v>
      </c>
      <c r="K193" s="77">
        <v>0.95799999999999996</v>
      </c>
      <c r="L193" s="77">
        <v>0.95799999999999996</v>
      </c>
      <c r="M193" s="1"/>
    </row>
    <row r="194" spans="1:14">
      <c r="A194" s="79" t="s">
        <v>650</v>
      </c>
      <c r="B194" s="138">
        <f>B190*0.3</f>
        <v>13.2</v>
      </c>
      <c r="C194" s="138">
        <f>(100-D194)/100</f>
        <v>0.748</v>
      </c>
      <c r="D194" s="138">
        <f>D190*0.3</f>
        <v>25.2</v>
      </c>
      <c r="E194" s="77">
        <v>0.85199999999999998</v>
      </c>
      <c r="F194" s="77">
        <v>0.86</v>
      </c>
      <c r="G194" s="77">
        <v>0.86799999999999999</v>
      </c>
      <c r="H194" s="77">
        <v>0.86399999999999999</v>
      </c>
      <c r="I194" s="77">
        <v>0.88800000000000001</v>
      </c>
      <c r="J194" s="77">
        <v>0.86</v>
      </c>
      <c r="K194" s="77">
        <v>0.88800000000000001</v>
      </c>
      <c r="L194" s="77">
        <v>0.88800000000000001</v>
      </c>
      <c r="M194" s="1"/>
    </row>
    <row r="195" spans="1:14">
      <c r="A195" s="55" t="s">
        <v>843</v>
      </c>
      <c r="B195" s="139">
        <v>44</v>
      </c>
      <c r="C195" s="139"/>
      <c r="D195" s="139">
        <v>84</v>
      </c>
      <c r="E195" s="81">
        <f t="shared" ref="E195:L195" si="51">1 - (E196) * (E197) * (E198) * (E199)</f>
        <v>0.39269039134000006</v>
      </c>
      <c r="F195" s="81">
        <f t="shared" si="51"/>
        <v>0.37480633750000003</v>
      </c>
      <c r="G195" s="81">
        <f t="shared" si="51"/>
        <v>0.35656423374000001</v>
      </c>
      <c r="H195" s="81">
        <f t="shared" si="51"/>
        <v>0.36573030784000016</v>
      </c>
      <c r="I195" s="82">
        <f t="shared" si="51"/>
        <v>0.37480633750000003</v>
      </c>
      <c r="J195" s="82">
        <f t="shared" si="51"/>
        <v>0.37480633750000003</v>
      </c>
      <c r="K195" s="82">
        <f t="shared" si="51"/>
        <v>0.37480633750000003</v>
      </c>
      <c r="L195" s="82">
        <f t="shared" si="51"/>
        <v>0.41885439999999996</v>
      </c>
      <c r="M195" s="1"/>
    </row>
    <row r="196" spans="1:14">
      <c r="A196" s="79" t="s">
        <v>647</v>
      </c>
      <c r="B196" s="138">
        <f>B195*0.15</f>
        <v>6.6</v>
      </c>
      <c r="C196" s="138">
        <f>(100-D196)/100</f>
        <v>0.87400000000000011</v>
      </c>
      <c r="D196" s="138">
        <f>D195*0.15</f>
        <v>12.6</v>
      </c>
      <c r="E196" s="77">
        <v>0.92599999999999993</v>
      </c>
      <c r="F196" s="77">
        <v>0.92999999999999994</v>
      </c>
      <c r="G196" s="77">
        <v>0.93399999999999994</v>
      </c>
      <c r="H196" s="77">
        <v>0.93199999999999994</v>
      </c>
      <c r="I196" s="77">
        <v>0.93</v>
      </c>
      <c r="J196" s="77">
        <v>0.93</v>
      </c>
      <c r="K196" s="77">
        <v>0.93</v>
      </c>
      <c r="L196" s="77">
        <v>0.92</v>
      </c>
      <c r="M196" s="1"/>
    </row>
    <row r="197" spans="1:14">
      <c r="A197" s="79" t="s">
        <v>648</v>
      </c>
      <c r="B197" s="138">
        <f>B195*0.4</f>
        <v>17.600000000000001</v>
      </c>
      <c r="C197" s="138">
        <f>(100-D197)/100</f>
        <v>0.66400000000000003</v>
      </c>
      <c r="D197" s="138">
        <f>D195*0.4</f>
        <v>33.6</v>
      </c>
      <c r="E197" s="77">
        <v>0.81499999999999995</v>
      </c>
      <c r="F197" s="77">
        <v>0.82499999999999996</v>
      </c>
      <c r="G197" s="77">
        <v>0.83499999999999996</v>
      </c>
      <c r="H197" s="77">
        <v>0.83</v>
      </c>
      <c r="I197" s="77">
        <v>0.82499999999999996</v>
      </c>
      <c r="J197" s="77">
        <v>0.82499999999999996</v>
      </c>
      <c r="K197" s="77">
        <v>0.82499999999999996</v>
      </c>
      <c r="L197" s="77">
        <v>0.8</v>
      </c>
      <c r="M197" s="1"/>
    </row>
    <row r="198" spans="1:14">
      <c r="A198" s="79" t="s">
        <v>788</v>
      </c>
      <c r="B198" s="138">
        <f>B195*0.15</f>
        <v>6.6</v>
      </c>
      <c r="C198" s="138">
        <f>(100-D198)/100</f>
        <v>0.87400000000000011</v>
      </c>
      <c r="D198" s="138">
        <f>D195*0.15</f>
        <v>12.6</v>
      </c>
      <c r="E198" s="77">
        <v>0.94450000000000001</v>
      </c>
      <c r="F198" s="77">
        <v>0.94750000000000001</v>
      </c>
      <c r="G198" s="77">
        <v>0.95050000000000001</v>
      </c>
      <c r="H198" s="77">
        <v>0.94899999999999995</v>
      </c>
      <c r="I198" s="77">
        <v>0.94750000000000001</v>
      </c>
      <c r="J198" s="77">
        <v>0.94750000000000001</v>
      </c>
      <c r="K198" s="77">
        <v>0.94750000000000001</v>
      </c>
      <c r="L198" s="77">
        <v>0.94</v>
      </c>
      <c r="M198" s="1"/>
    </row>
    <row r="199" spans="1:14">
      <c r="A199" s="79" t="s">
        <v>650</v>
      </c>
      <c r="B199" s="138">
        <f>B195*0.3</f>
        <v>13.2</v>
      </c>
      <c r="C199" s="138">
        <f>(100-D199)/100</f>
        <v>0.748</v>
      </c>
      <c r="D199" s="138">
        <f>D195*0.3</f>
        <v>25.2</v>
      </c>
      <c r="E199" s="77">
        <v>0.85199999999999998</v>
      </c>
      <c r="F199" s="77">
        <v>0.86</v>
      </c>
      <c r="G199" s="77">
        <v>0.86799999999999999</v>
      </c>
      <c r="H199" s="77">
        <v>0.86399999999999999</v>
      </c>
      <c r="I199" s="77">
        <v>0.86</v>
      </c>
      <c r="J199" s="77">
        <v>0.86</v>
      </c>
      <c r="K199" s="77">
        <v>0.86</v>
      </c>
      <c r="L199" s="77">
        <v>0.84</v>
      </c>
      <c r="M199" s="1"/>
    </row>
    <row r="200" spans="1:14">
      <c r="A200" s="141" t="s">
        <v>686</v>
      </c>
      <c r="B200" s="139">
        <v>42</v>
      </c>
      <c r="C200" s="139"/>
      <c r="D200" s="139">
        <v>82</v>
      </c>
      <c r="E200" s="81">
        <f t="shared" ref="E200:L200" si="52">1 - (E201) * (E202) * (E203) * (E204)</f>
        <v>0.38379285504000005</v>
      </c>
      <c r="F200" s="81">
        <f t="shared" si="52"/>
        <v>0.36573030784000016</v>
      </c>
      <c r="G200" s="81">
        <f>1 - (G201) * (G202) * (G203) * (G204)</f>
        <v>0.34730758144000007</v>
      </c>
      <c r="H200" s="81">
        <f t="shared" si="52"/>
        <v>0.35656423374000001</v>
      </c>
      <c r="I200" s="82">
        <f t="shared" si="52"/>
        <v>0.30936446464000011</v>
      </c>
      <c r="J200" s="82">
        <f t="shared" si="52"/>
        <v>0.30936446464000011</v>
      </c>
      <c r="K200" s="82">
        <f t="shared" si="52"/>
        <v>0.30936446464000011</v>
      </c>
      <c r="L200" s="82">
        <f t="shared" si="52"/>
        <v>0.27992968750000002</v>
      </c>
      <c r="M200" s="1"/>
    </row>
    <row r="201" spans="1:14">
      <c r="A201" s="79" t="s">
        <v>647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0.95</v>
      </c>
      <c r="M201" s="1"/>
      <c r="N201">
        <v>25</v>
      </c>
    </row>
    <row r="202" spans="1:14">
      <c r="A202" s="79" t="s">
        <v>648</v>
      </c>
      <c r="B202" s="138">
        <f>B200*0.4</f>
        <v>16.8</v>
      </c>
      <c r="C202" s="138">
        <f>(100-D202)/100</f>
        <v>0.67199999999999993</v>
      </c>
      <c r="D202" s="138">
        <f>D200*0.4</f>
        <v>32.800000000000004</v>
      </c>
      <c r="E202" s="77">
        <v>0.82000000000000006</v>
      </c>
      <c r="F202" s="77">
        <v>0.83</v>
      </c>
      <c r="G202" s="77">
        <v>0.84</v>
      </c>
      <c r="H202" s="77">
        <v>0.83499999999999996</v>
      </c>
      <c r="I202" s="77">
        <v>0.86</v>
      </c>
      <c r="J202" s="77">
        <v>0.86</v>
      </c>
      <c r="K202" s="77">
        <v>0.86</v>
      </c>
      <c r="L202" s="77">
        <v>0.875</v>
      </c>
      <c r="M202" s="1"/>
      <c r="N202" s="62">
        <f>1-(N201*0.2)/100</f>
        <v>0.95</v>
      </c>
    </row>
    <row r="203" spans="1:14">
      <c r="A203" s="79" t="s">
        <v>788</v>
      </c>
      <c r="B203" s="138">
        <f>B200*0.15</f>
        <v>6.3</v>
      </c>
      <c r="C203" s="138">
        <f>(100-D203)/100</f>
        <v>0.877</v>
      </c>
      <c r="D203" s="138">
        <f>D200*0.15</f>
        <v>12.299999999999999</v>
      </c>
      <c r="E203" s="77">
        <v>0.94599999999999995</v>
      </c>
      <c r="F203" s="77">
        <v>0.94899999999999995</v>
      </c>
      <c r="G203" s="77">
        <v>0.95199999999999996</v>
      </c>
      <c r="H203" s="77">
        <v>0.95050000000000001</v>
      </c>
      <c r="I203" s="77">
        <v>0.95799999999999996</v>
      </c>
      <c r="J203" s="77">
        <v>0.95799999999999996</v>
      </c>
      <c r="K203" s="77">
        <v>0.95799999999999996</v>
      </c>
      <c r="L203" s="77">
        <v>0.96250000000000002</v>
      </c>
      <c r="M203" s="1"/>
      <c r="N203" s="62">
        <f>1-(N201*0.5)/100</f>
        <v>0.875</v>
      </c>
    </row>
    <row r="204" spans="1:14">
      <c r="A204" s="79" t="s">
        <v>650</v>
      </c>
      <c r="B204" s="138">
        <f>B200*0.3</f>
        <v>12.6</v>
      </c>
      <c r="C204" s="138">
        <f>(100-D204)/100</f>
        <v>0.754</v>
      </c>
      <c r="D204" s="138">
        <f>D200*0.3</f>
        <v>24.599999999999998</v>
      </c>
      <c r="E204" s="77">
        <v>0.85599999999999998</v>
      </c>
      <c r="F204" s="77">
        <v>0.86399999999999999</v>
      </c>
      <c r="G204" s="77">
        <v>0.872</v>
      </c>
      <c r="H204" s="77">
        <v>0.86799999999999999</v>
      </c>
      <c r="I204" s="77">
        <v>0.88800000000000001</v>
      </c>
      <c r="J204" s="77">
        <v>0.88800000000000001</v>
      </c>
      <c r="K204" s="77">
        <v>0.88800000000000001</v>
      </c>
      <c r="L204" s="77">
        <v>0.9</v>
      </c>
      <c r="M204" s="1"/>
      <c r="N204" s="62">
        <f>1-(N201*0.15)/100</f>
        <v>0.96250000000000002</v>
      </c>
    </row>
    <row r="205" spans="1:14">
      <c r="A205" s="141" t="s">
        <v>937</v>
      </c>
      <c r="B205" s="139">
        <v>42</v>
      </c>
      <c r="C205" s="139"/>
      <c r="D205" s="139">
        <v>82</v>
      </c>
      <c r="E205" s="81">
        <f t="shared" ref="E205:F205" si="53">1 - (E206) * (E207) * (E208) * (E209)</f>
        <v>0.38379285504000005</v>
      </c>
      <c r="F205" s="81">
        <f t="shared" si="53"/>
        <v>0.36573030784000016</v>
      </c>
      <c r="G205" s="81">
        <f>1 - (G206) * (G207) * (G208) * (G209)</f>
        <v>0.34730758144000007</v>
      </c>
      <c r="H205" s="81">
        <f t="shared" ref="H205:L205" si="54">1 - (H206) * (H207) * (H208) * (H209)</f>
        <v>0.35656423374000001</v>
      </c>
      <c r="I205" s="82">
        <f t="shared" si="54"/>
        <v>0.37480633750000003</v>
      </c>
      <c r="J205" s="82">
        <f t="shared" si="54"/>
        <v>0.27992968750000002</v>
      </c>
      <c r="K205" s="82">
        <f t="shared" si="54"/>
        <v>0.27992968750000002</v>
      </c>
      <c r="L205" s="82">
        <f t="shared" si="54"/>
        <v>0.30936446464000011</v>
      </c>
      <c r="N205" s="62">
        <f>1-(N201*0.4)/100</f>
        <v>0.9</v>
      </c>
    </row>
    <row r="206" spans="1:14">
      <c r="A206" s="79" t="s">
        <v>647</v>
      </c>
      <c r="B206" s="138">
        <f>B205*0.15</f>
        <v>6.3</v>
      </c>
      <c r="C206" s="138">
        <f>(100-D206)/100</f>
        <v>0.877</v>
      </c>
      <c r="D206" s="138">
        <f>D205*0.15</f>
        <v>12.299999999999999</v>
      </c>
      <c r="E206" s="77">
        <v>0.92799999999999994</v>
      </c>
      <c r="F206" s="77">
        <v>0.93199999999999994</v>
      </c>
      <c r="G206" s="77">
        <v>0.93599999999999994</v>
      </c>
      <c r="H206" s="77">
        <v>0.93399999999999994</v>
      </c>
      <c r="I206" s="77">
        <v>0.93</v>
      </c>
      <c r="J206" s="77">
        <v>0.95</v>
      </c>
      <c r="K206" s="77">
        <v>0.95</v>
      </c>
      <c r="L206" s="77">
        <v>0.94399999999999995</v>
      </c>
    </row>
    <row r="207" spans="1:14">
      <c r="A207" s="79" t="s">
        <v>648</v>
      </c>
      <c r="B207" s="138">
        <f>B205*0.4</f>
        <v>16.8</v>
      </c>
      <c r="C207" s="138">
        <f>(100-D207)/100</f>
        <v>0.67199999999999993</v>
      </c>
      <c r="D207" s="138">
        <f>D205*0.4</f>
        <v>32.800000000000004</v>
      </c>
      <c r="E207" s="77">
        <v>0.82000000000000006</v>
      </c>
      <c r="F207" s="77">
        <v>0.83</v>
      </c>
      <c r="G207" s="77">
        <v>0.84</v>
      </c>
      <c r="H207" s="77">
        <v>0.83499999999999996</v>
      </c>
      <c r="I207" s="77">
        <v>0.82499999999999996</v>
      </c>
      <c r="J207" s="77">
        <v>0.875</v>
      </c>
      <c r="K207" s="77">
        <v>0.875</v>
      </c>
      <c r="L207" s="77">
        <v>0.86</v>
      </c>
    </row>
    <row r="208" spans="1:14">
      <c r="A208" s="79" t="s">
        <v>788</v>
      </c>
      <c r="B208" s="138">
        <f>B205*0.15</f>
        <v>6.3</v>
      </c>
      <c r="C208" s="138">
        <f>(100-D208)/100</f>
        <v>0.877</v>
      </c>
      <c r="D208" s="138">
        <f>D205*0.15</f>
        <v>12.299999999999999</v>
      </c>
      <c r="E208" s="77">
        <v>0.94599999999999995</v>
      </c>
      <c r="F208" s="77">
        <v>0.94899999999999995</v>
      </c>
      <c r="G208" s="77">
        <v>0.95199999999999996</v>
      </c>
      <c r="H208" s="77">
        <v>0.95050000000000001</v>
      </c>
      <c r="I208" s="77">
        <v>0.94750000000000001</v>
      </c>
      <c r="J208" s="77">
        <v>0.96250000000000002</v>
      </c>
      <c r="K208" s="77">
        <v>0.96250000000000002</v>
      </c>
      <c r="L208" s="77">
        <v>0.95799999999999996</v>
      </c>
    </row>
    <row r="209" spans="1:13">
      <c r="A209" s="79" t="s">
        <v>650</v>
      </c>
      <c r="B209" s="138">
        <f>B205*0.3</f>
        <v>12.6</v>
      </c>
      <c r="C209" s="138">
        <f>(100-D209)/100</f>
        <v>0.754</v>
      </c>
      <c r="D209" s="138">
        <f>D205*0.3</f>
        <v>24.599999999999998</v>
      </c>
      <c r="E209" s="77">
        <v>0.85599999999999998</v>
      </c>
      <c r="F209" s="77">
        <v>0.86399999999999999</v>
      </c>
      <c r="G209" s="77">
        <v>0.872</v>
      </c>
      <c r="H209" s="77">
        <v>0.86799999999999999</v>
      </c>
      <c r="I209" s="77">
        <v>0.86</v>
      </c>
      <c r="J209" s="77">
        <v>0.9</v>
      </c>
      <c r="K209" s="77">
        <v>0.9</v>
      </c>
      <c r="L209" s="77">
        <v>0.88800000000000001</v>
      </c>
    </row>
    <row r="210" spans="1:13">
      <c r="A210" s="141" t="s">
        <v>767</v>
      </c>
      <c r="B210" s="139">
        <v>42</v>
      </c>
      <c r="C210" s="139"/>
      <c r="D210" s="139">
        <v>82</v>
      </c>
      <c r="E210" s="81">
        <f t="shared" ref="E210:L210" si="55">1 - (E211)</f>
        <v>7.2000000000000064E-2</v>
      </c>
      <c r="F210" s="81">
        <f t="shared" si="55"/>
        <v>6.800000000000006E-2</v>
      </c>
      <c r="G210" s="81">
        <f t="shared" si="55"/>
        <v>6.4000000000000057E-2</v>
      </c>
      <c r="H210" s="81">
        <f t="shared" si="55"/>
        <v>6.6000000000000059E-2</v>
      </c>
      <c r="I210" s="82">
        <f t="shared" si="55"/>
        <v>5.600000000000005E-2</v>
      </c>
      <c r="J210" s="82">
        <f t="shared" si="55"/>
        <v>9.9999999999999978E-2</v>
      </c>
      <c r="K210" s="82">
        <f t="shared" si="55"/>
        <v>5.600000000000005E-2</v>
      </c>
      <c r="L210" s="82">
        <f t="shared" si="55"/>
        <v>5.600000000000005E-2</v>
      </c>
    </row>
    <row r="211" spans="1:13">
      <c r="A211" s="79" t="s">
        <v>647</v>
      </c>
      <c r="B211" s="138">
        <f>B210*0.15</f>
        <v>6.3</v>
      </c>
      <c r="C211" s="138">
        <f>(100-D211)/100</f>
        <v>0.877</v>
      </c>
      <c r="D211" s="138">
        <f>D210*0.15</f>
        <v>12.299999999999999</v>
      </c>
      <c r="E211" s="77">
        <v>0.92799999999999994</v>
      </c>
      <c r="F211" s="77">
        <v>0.93199999999999994</v>
      </c>
      <c r="G211" s="77">
        <v>0.93599999999999994</v>
      </c>
      <c r="H211" s="77">
        <v>0.93399999999999994</v>
      </c>
      <c r="I211" s="77">
        <v>0.94399999999999995</v>
      </c>
      <c r="J211" s="77">
        <v>0.9</v>
      </c>
      <c r="K211" s="77">
        <v>0.94399999999999995</v>
      </c>
      <c r="L211" s="77">
        <v>0.94399999999999995</v>
      </c>
    </row>
    <row r="212" spans="1:13">
      <c r="A212" s="141" t="s">
        <v>1026</v>
      </c>
      <c r="B212" s="139">
        <v>42</v>
      </c>
      <c r="C212" s="139"/>
      <c r="D212" s="139">
        <v>82</v>
      </c>
      <c r="E212" s="81">
        <f t="shared" ref="E212:L212" si="56">1 - (E213) * (E214) * (E215) * (E216)</f>
        <v>0.37615083999999999</v>
      </c>
      <c r="F212" s="81">
        <f t="shared" si="56"/>
        <v>0.35794204052</v>
      </c>
      <c r="G212" s="81">
        <f>1 - (G213) * (G214) * (G215) * (G216)</f>
        <v>0.33937141528000003</v>
      </c>
      <c r="H212" s="81">
        <f>1 - (H213) * (H214) * (H215) * (H216)</f>
        <v>0.34870222336000012</v>
      </c>
      <c r="I212" s="82">
        <f t="shared" si="56"/>
        <v>0.27992968750000002</v>
      </c>
      <c r="J212" s="82">
        <f t="shared" si="56"/>
        <v>0.41885439999999996</v>
      </c>
      <c r="K212" s="82">
        <f t="shared" si="56"/>
        <v>0.30936446464000011</v>
      </c>
      <c r="L212" s="82">
        <f t="shared" si="56"/>
        <v>0.30936446464000011</v>
      </c>
    </row>
    <row r="213" spans="1:13">
      <c r="A213" s="79" t="s">
        <v>647</v>
      </c>
      <c r="B213" s="138">
        <f>B212*0.15</f>
        <v>6.3</v>
      </c>
      <c r="C213" s="138">
        <f>(100-D213)/100</f>
        <v>0.877</v>
      </c>
      <c r="D213" s="138">
        <f>D212*0.15</f>
        <v>12.299999999999999</v>
      </c>
      <c r="E213" s="77">
        <v>0.92799999999999994</v>
      </c>
      <c r="F213" s="77">
        <v>0.93199999999999994</v>
      </c>
      <c r="G213" s="77">
        <v>0.93599999999999994</v>
      </c>
      <c r="H213" s="77">
        <v>0.93399999999999994</v>
      </c>
      <c r="I213" s="77">
        <v>0.95</v>
      </c>
      <c r="J213" s="77">
        <v>0.92</v>
      </c>
      <c r="K213" s="77">
        <v>0.94399999999999995</v>
      </c>
      <c r="L213" s="77">
        <v>0.94399999999999995</v>
      </c>
    </row>
    <row r="214" spans="1:13">
      <c r="A214" s="79" t="s">
        <v>648</v>
      </c>
      <c r="B214" s="138">
        <f>B212*0.4</f>
        <v>16.8</v>
      </c>
      <c r="C214" s="138">
        <f>(100-D214)/100</f>
        <v>0.67199999999999993</v>
      </c>
      <c r="D214" s="138">
        <f>D212*0.4</f>
        <v>32.800000000000004</v>
      </c>
      <c r="E214" s="77">
        <v>0.82499999999999996</v>
      </c>
      <c r="F214" s="77">
        <v>0.83499999999999996</v>
      </c>
      <c r="G214" s="77">
        <v>0.84499999999999997</v>
      </c>
      <c r="H214" s="77">
        <v>0.84</v>
      </c>
      <c r="I214" s="77">
        <v>0.875</v>
      </c>
      <c r="J214" s="77">
        <v>0.8</v>
      </c>
      <c r="K214" s="77">
        <v>0.86</v>
      </c>
      <c r="L214" s="77">
        <v>0.86</v>
      </c>
      <c r="M214" s="1"/>
    </row>
    <row r="215" spans="1:13">
      <c r="A215" s="79" t="s">
        <v>788</v>
      </c>
      <c r="B215" s="138">
        <f>B212*0.15</f>
        <v>6.3</v>
      </c>
      <c r="C215" s="138">
        <f>(100-D215)/100</f>
        <v>0.877</v>
      </c>
      <c r="D215" s="138">
        <f>D212*0.15</f>
        <v>12.299999999999999</v>
      </c>
      <c r="E215" s="77">
        <v>0.94750000000000001</v>
      </c>
      <c r="F215" s="77">
        <v>0.95050000000000001</v>
      </c>
      <c r="G215" s="77">
        <v>0.95350000000000001</v>
      </c>
      <c r="H215" s="77">
        <v>0.95199999999999996</v>
      </c>
      <c r="I215" s="77">
        <v>0.96250000000000002</v>
      </c>
      <c r="J215" s="77">
        <v>0.94</v>
      </c>
      <c r="K215" s="77">
        <v>0.95799999999999996</v>
      </c>
      <c r="L215" s="77">
        <v>0.95799999999999996</v>
      </c>
    </row>
    <row r="216" spans="1:13">
      <c r="A216" s="79" t="s">
        <v>650</v>
      </c>
      <c r="B216" s="138">
        <f>B212*0.3</f>
        <v>12.6</v>
      </c>
      <c r="C216" s="138">
        <f>(100-D216)/100</f>
        <v>0.754</v>
      </c>
      <c r="D216" s="138">
        <f>D212*0.3</f>
        <v>24.599999999999998</v>
      </c>
      <c r="E216" s="77">
        <v>0.86</v>
      </c>
      <c r="F216" s="77">
        <v>0.86799999999999999</v>
      </c>
      <c r="G216" s="77">
        <v>0.876</v>
      </c>
      <c r="H216" s="77">
        <v>0.872</v>
      </c>
      <c r="I216" s="77">
        <v>0.9</v>
      </c>
      <c r="J216" s="77">
        <v>0.84</v>
      </c>
      <c r="K216" s="77">
        <v>0.88800000000000001</v>
      </c>
      <c r="L216" s="77">
        <v>0.88800000000000001</v>
      </c>
    </row>
    <row r="217" spans="1:13">
      <c r="A217" s="141" t="s">
        <v>851</v>
      </c>
      <c r="B217" s="139">
        <v>42</v>
      </c>
      <c r="C217" s="139"/>
      <c r="D217" s="139">
        <v>82</v>
      </c>
      <c r="E217" s="81">
        <f t="shared" ref="E217:L217" si="57">1 - (E218)</f>
        <v>7.2000000000000064E-2</v>
      </c>
      <c r="F217" s="81">
        <f t="shared" si="57"/>
        <v>6.800000000000006E-2</v>
      </c>
      <c r="G217" s="81">
        <f t="shared" si="57"/>
        <v>6.4000000000000057E-2</v>
      </c>
      <c r="H217" s="81">
        <f t="shared" si="57"/>
        <v>6.6000000000000059E-2</v>
      </c>
      <c r="I217" s="82">
        <f t="shared" si="57"/>
        <v>5.600000000000005E-2</v>
      </c>
      <c r="J217" s="82">
        <f t="shared" si="57"/>
        <v>5.600000000000005E-2</v>
      </c>
      <c r="K217" s="82">
        <f t="shared" si="57"/>
        <v>3.0000000000000027E-2</v>
      </c>
      <c r="L217" s="82">
        <f t="shared" si="57"/>
        <v>5.600000000000005E-2</v>
      </c>
    </row>
    <row r="218" spans="1:13">
      <c r="A218" s="79" t="s">
        <v>647</v>
      </c>
      <c r="B218" s="138">
        <f>B217*0.15</f>
        <v>6.3</v>
      </c>
      <c r="C218" s="138">
        <f>(100-D218)/100</f>
        <v>0.877</v>
      </c>
      <c r="D218" s="138">
        <f>D217*0.15</f>
        <v>12.299999999999999</v>
      </c>
      <c r="E218" s="77">
        <v>0.92799999999999994</v>
      </c>
      <c r="F218" s="77">
        <v>0.93199999999999994</v>
      </c>
      <c r="G218" s="77">
        <v>0.93599999999999994</v>
      </c>
      <c r="H218" s="77">
        <v>0.93399999999999994</v>
      </c>
      <c r="I218" s="77">
        <v>0.94399999999999995</v>
      </c>
      <c r="J218" s="77">
        <v>0.94399999999999995</v>
      </c>
      <c r="K218" s="77">
        <v>0.97</v>
      </c>
      <c r="L218" s="77">
        <v>0.94399999999999995</v>
      </c>
    </row>
    <row r="219" spans="1:13">
      <c r="A219" s="141" t="s">
        <v>947</v>
      </c>
      <c r="B219" s="139">
        <v>42</v>
      </c>
      <c r="C219" s="139"/>
      <c r="D219" s="139">
        <v>82</v>
      </c>
      <c r="E219" s="81">
        <f t="shared" ref="E219:L223" si="58">1 - (E220)</f>
        <v>7.2000000000000064E-2</v>
      </c>
      <c r="F219" s="81">
        <f t="shared" si="58"/>
        <v>6.800000000000006E-2</v>
      </c>
      <c r="G219" s="81">
        <f t="shared" si="58"/>
        <v>6.4000000000000057E-2</v>
      </c>
      <c r="H219" s="81">
        <f t="shared" si="58"/>
        <v>6.6000000000000059E-2</v>
      </c>
      <c r="I219" s="82">
        <f t="shared" si="58"/>
        <v>5.600000000000005E-2</v>
      </c>
      <c r="J219" s="82">
        <f t="shared" si="58"/>
        <v>5.600000000000005E-2</v>
      </c>
      <c r="K219" s="82">
        <f t="shared" si="58"/>
        <v>5.600000000000005E-2</v>
      </c>
      <c r="L219" s="82">
        <f t="shared" si="58"/>
        <v>5.600000000000005E-2</v>
      </c>
      <c r="M219" s="1"/>
    </row>
    <row r="220" spans="1:13">
      <c r="A220" s="79" t="s">
        <v>647</v>
      </c>
      <c r="B220" s="138">
        <f>B219*0.15</f>
        <v>6.3</v>
      </c>
      <c r="C220" s="138">
        <f>(100-D220)/100</f>
        <v>0.877</v>
      </c>
      <c r="D220" s="138">
        <f>D219*0.15</f>
        <v>12.299999999999999</v>
      </c>
      <c r="E220" s="77">
        <v>0.92799999999999994</v>
      </c>
      <c r="F220" s="77">
        <v>0.93199999999999994</v>
      </c>
      <c r="G220" s="77">
        <v>0.93599999999999994</v>
      </c>
      <c r="H220" s="77">
        <v>0.93399999999999994</v>
      </c>
      <c r="I220" s="77">
        <v>0.94399999999999995</v>
      </c>
      <c r="J220" s="77">
        <v>0.94399999999999995</v>
      </c>
      <c r="K220" s="77">
        <v>0.94399999999999995</v>
      </c>
      <c r="L220" s="77">
        <v>0.94399999999999995</v>
      </c>
      <c r="M220" s="1"/>
    </row>
    <row r="221" spans="1:13">
      <c r="A221" s="141" t="s">
        <v>948</v>
      </c>
      <c r="B221" s="139">
        <v>42</v>
      </c>
      <c r="C221" s="139"/>
      <c r="D221" s="139">
        <v>82</v>
      </c>
      <c r="E221" s="81">
        <f t="shared" si="58"/>
        <v>7.2000000000000064E-2</v>
      </c>
      <c r="F221" s="81">
        <f t="shared" si="58"/>
        <v>6.800000000000006E-2</v>
      </c>
      <c r="G221" s="81">
        <f t="shared" si="58"/>
        <v>6.4000000000000057E-2</v>
      </c>
      <c r="H221" s="81">
        <f t="shared" si="58"/>
        <v>6.6000000000000059E-2</v>
      </c>
      <c r="I221" s="82">
        <f t="shared" si="58"/>
        <v>5.600000000000005E-2</v>
      </c>
      <c r="J221" s="82">
        <f t="shared" si="58"/>
        <v>5.600000000000005E-2</v>
      </c>
      <c r="K221" s="82">
        <f t="shared" si="58"/>
        <v>5.600000000000005E-2</v>
      </c>
      <c r="L221" s="82">
        <f t="shared" si="58"/>
        <v>5.600000000000005E-2</v>
      </c>
      <c r="M221" s="1"/>
    </row>
    <row r="222" spans="1:13">
      <c r="A222" s="79" t="s">
        <v>647</v>
      </c>
      <c r="B222" s="138">
        <f>B221*0.15</f>
        <v>6.3</v>
      </c>
      <c r="C222" s="138">
        <f>(100-D222)/100</f>
        <v>0.877</v>
      </c>
      <c r="D222" s="138">
        <f>D221*0.15</f>
        <v>12.299999999999999</v>
      </c>
      <c r="E222" s="77">
        <v>0.92799999999999994</v>
      </c>
      <c r="F222" s="77">
        <v>0.93199999999999994</v>
      </c>
      <c r="G222" s="77">
        <v>0.93599999999999994</v>
      </c>
      <c r="H222" s="77">
        <v>0.93399999999999994</v>
      </c>
      <c r="I222" s="77">
        <v>0.94399999999999995</v>
      </c>
      <c r="J222" s="77">
        <v>0.94399999999999995</v>
      </c>
      <c r="K222" s="77">
        <v>0.94399999999999995</v>
      </c>
      <c r="L222" s="77">
        <v>0.94399999999999995</v>
      </c>
      <c r="M222" s="1"/>
    </row>
    <row r="223" spans="1:13">
      <c r="A223" s="141" t="s">
        <v>949</v>
      </c>
      <c r="B223" s="139">
        <v>42</v>
      </c>
      <c r="C223" s="139"/>
      <c r="D223" s="139">
        <v>82</v>
      </c>
      <c r="E223" s="81">
        <f t="shared" si="58"/>
        <v>7.2000000000000064E-2</v>
      </c>
      <c r="F223" s="81">
        <f t="shared" si="58"/>
        <v>6.800000000000006E-2</v>
      </c>
      <c r="G223" s="81">
        <f t="shared" si="58"/>
        <v>6.4000000000000057E-2</v>
      </c>
      <c r="H223" s="81">
        <f t="shared" si="58"/>
        <v>6.6000000000000059E-2</v>
      </c>
      <c r="I223" s="82">
        <f t="shared" si="58"/>
        <v>5.600000000000005E-2</v>
      </c>
      <c r="J223" s="82">
        <f t="shared" si="58"/>
        <v>5.600000000000005E-2</v>
      </c>
      <c r="K223" s="82">
        <f t="shared" si="58"/>
        <v>5.600000000000005E-2</v>
      </c>
      <c r="L223" s="82">
        <f t="shared" si="58"/>
        <v>5.600000000000005E-2</v>
      </c>
      <c r="M223" s="1"/>
    </row>
    <row r="224" spans="1:13">
      <c r="A224" s="79" t="s">
        <v>647</v>
      </c>
      <c r="B224" s="138">
        <f>B223*0.15</f>
        <v>6.3</v>
      </c>
      <c r="C224" s="138">
        <f>(100-D224)/100</f>
        <v>0.877</v>
      </c>
      <c r="D224" s="138">
        <f>D223*0.15</f>
        <v>12.299999999999999</v>
      </c>
      <c r="E224" s="77">
        <v>0.92799999999999994</v>
      </c>
      <c r="F224" s="77">
        <v>0.93199999999999994</v>
      </c>
      <c r="G224" s="77">
        <v>0.93599999999999994</v>
      </c>
      <c r="H224" s="77">
        <v>0.93399999999999994</v>
      </c>
      <c r="I224" s="77">
        <v>0.94399999999999995</v>
      </c>
      <c r="J224" s="77">
        <v>0.94399999999999995</v>
      </c>
      <c r="K224" s="77">
        <v>0.94399999999999995</v>
      </c>
      <c r="L224" s="77">
        <v>0.94399999999999995</v>
      </c>
      <c r="M224" s="1"/>
    </row>
    <row r="225" spans="1:14">
      <c r="A225" s="55" t="s">
        <v>687</v>
      </c>
      <c r="B225" s="139">
        <v>40</v>
      </c>
      <c r="C225" s="139"/>
      <c r="D225" s="139">
        <v>80</v>
      </c>
      <c r="E225" s="81">
        <f t="shared" ref="E225:L225" si="59">1 - (E226) * (E227) * (E228) * (E229)</f>
        <v>0.37480633750000003</v>
      </c>
      <c r="F225" s="81">
        <f t="shared" si="59"/>
        <v>0.35656423374000001</v>
      </c>
      <c r="G225" s="81">
        <f>1 - (G226) * (G227) * (G228) * (G229)</f>
        <v>0.33795981574000011</v>
      </c>
      <c r="H225" s="81">
        <f>1 - (H226) * (H227) * (H228) * (H229)</f>
        <v>0.34730758144000007</v>
      </c>
      <c r="I225" s="82">
        <f t="shared" si="59"/>
        <v>0.41885439999999996</v>
      </c>
      <c r="J225" s="82">
        <f t="shared" si="59"/>
        <v>0.27992968750000002</v>
      </c>
      <c r="K225" s="82">
        <f t="shared" si="59"/>
        <v>0.27992968750000002</v>
      </c>
      <c r="L225" s="82">
        <f t="shared" si="59"/>
        <v>0.41885439999999996</v>
      </c>
      <c r="M225" s="1"/>
    </row>
    <row r="226" spans="1:14">
      <c r="A226" s="79" t="s">
        <v>647</v>
      </c>
      <c r="B226" s="138">
        <f>B225*0.15</f>
        <v>6</v>
      </c>
      <c r="C226" s="138">
        <f>(100-D226)/100</f>
        <v>0.88</v>
      </c>
      <c r="D226" s="138">
        <f>D225*0.15</f>
        <v>12</v>
      </c>
      <c r="E226" s="77">
        <v>0.92999999999999994</v>
      </c>
      <c r="F226" s="77">
        <v>0.93399999999999994</v>
      </c>
      <c r="G226" s="77">
        <v>0.93799999999999994</v>
      </c>
      <c r="H226" s="77">
        <v>0.93599999999999994</v>
      </c>
      <c r="I226" s="77">
        <v>0.92</v>
      </c>
      <c r="J226" s="77">
        <v>0.95</v>
      </c>
      <c r="K226" s="77">
        <v>0.95</v>
      </c>
      <c r="L226" s="77">
        <v>0.92</v>
      </c>
      <c r="M226" s="1"/>
    </row>
    <row r="227" spans="1:14">
      <c r="A227" s="79" t="s">
        <v>648</v>
      </c>
      <c r="B227" s="138">
        <f>B225*0.4</f>
        <v>16</v>
      </c>
      <c r="C227" s="138">
        <f>(100-D227)/100</f>
        <v>0.68</v>
      </c>
      <c r="D227" s="138">
        <f>D225*0.4</f>
        <v>32</v>
      </c>
      <c r="E227" s="77">
        <v>0.82499999999999996</v>
      </c>
      <c r="F227" s="77">
        <v>0.83499999999999996</v>
      </c>
      <c r="G227" s="77">
        <v>0.84499999999999997</v>
      </c>
      <c r="H227" s="77">
        <v>0.84</v>
      </c>
      <c r="I227" s="77">
        <v>0.8</v>
      </c>
      <c r="J227" s="77">
        <v>0.875</v>
      </c>
      <c r="K227" s="77">
        <v>0.875</v>
      </c>
      <c r="L227" s="77">
        <v>0.8</v>
      </c>
      <c r="M227" s="1"/>
    </row>
    <row r="228" spans="1:14">
      <c r="A228" s="79" t="s">
        <v>788</v>
      </c>
      <c r="B228" s="138">
        <f>B225*0.15</f>
        <v>6</v>
      </c>
      <c r="C228" s="138">
        <f>(100-D228)/100</f>
        <v>0.88</v>
      </c>
      <c r="D228" s="138">
        <f>D225*0.15</f>
        <v>12</v>
      </c>
      <c r="E228" s="77">
        <v>0.94750000000000001</v>
      </c>
      <c r="F228" s="77">
        <v>0.95050000000000001</v>
      </c>
      <c r="G228" s="77">
        <v>0.95350000000000001</v>
      </c>
      <c r="H228" s="77">
        <v>0.95199999999999996</v>
      </c>
      <c r="I228" s="77">
        <v>0.94</v>
      </c>
      <c r="J228" s="77">
        <v>0.96250000000000002</v>
      </c>
      <c r="K228" s="77">
        <v>0.96250000000000002</v>
      </c>
      <c r="L228" s="77">
        <v>0.94</v>
      </c>
      <c r="M228" s="1"/>
    </row>
    <row r="229" spans="1:14">
      <c r="A229" s="79" t="s">
        <v>650</v>
      </c>
      <c r="B229" s="138">
        <f>B225*0.3</f>
        <v>12</v>
      </c>
      <c r="C229" s="138">
        <f>(100-D229)/100</f>
        <v>0.76</v>
      </c>
      <c r="D229" s="138">
        <f>D225*0.3</f>
        <v>24</v>
      </c>
      <c r="E229" s="77">
        <v>0.86</v>
      </c>
      <c r="F229" s="77">
        <v>0.86799999999999999</v>
      </c>
      <c r="G229" s="77">
        <v>0.876</v>
      </c>
      <c r="H229" s="77">
        <v>0.872</v>
      </c>
      <c r="I229" s="77">
        <v>0.84</v>
      </c>
      <c r="J229" s="77">
        <v>0.9</v>
      </c>
      <c r="K229" s="77">
        <v>0.9</v>
      </c>
      <c r="L229" s="77">
        <v>0.84</v>
      </c>
      <c r="M229" s="1"/>
    </row>
    <row r="230" spans="1:14">
      <c r="A230" s="55" t="s">
        <v>835</v>
      </c>
      <c r="B230" s="139">
        <v>40</v>
      </c>
      <c r="C230" s="139"/>
      <c r="D230" s="139">
        <v>80</v>
      </c>
      <c r="E230" s="81">
        <f t="shared" ref="E230:L230" si="60">1 - (E231) * (E232) * (E233) * (E234)</f>
        <v>0.37480633750000003</v>
      </c>
      <c r="F230" s="81">
        <f t="shared" si="60"/>
        <v>0.35656423374000001</v>
      </c>
      <c r="G230" s="81">
        <f t="shared" si="60"/>
        <v>0.33795981574000011</v>
      </c>
      <c r="H230" s="81">
        <f t="shared" si="60"/>
        <v>0.34730758144000007</v>
      </c>
      <c r="I230" s="82">
        <f t="shared" si="60"/>
        <v>0.37480633750000003</v>
      </c>
      <c r="J230" s="82">
        <f t="shared" si="60"/>
        <v>0.30936446464000011</v>
      </c>
      <c r="K230" s="82">
        <f t="shared" si="60"/>
        <v>0.50049999999999994</v>
      </c>
      <c r="L230" s="82">
        <f t="shared" si="60"/>
        <v>0.27992968750000002</v>
      </c>
      <c r="M230" s="1"/>
    </row>
    <row r="231" spans="1:14">
      <c r="A231" s="79" t="s">
        <v>647</v>
      </c>
      <c r="B231" s="138">
        <f>B230*0.15</f>
        <v>6</v>
      </c>
      <c r="C231" s="138">
        <f>(100-D231)/100</f>
        <v>0.88</v>
      </c>
      <c r="D231" s="138">
        <f>D230*0.15</f>
        <v>12</v>
      </c>
      <c r="E231" s="77">
        <v>0.92999999999999994</v>
      </c>
      <c r="F231" s="77">
        <v>0.93399999999999994</v>
      </c>
      <c r="G231" s="77">
        <v>0.93799999999999994</v>
      </c>
      <c r="H231" s="77">
        <v>0.93599999999999994</v>
      </c>
      <c r="I231" s="77">
        <v>0.93</v>
      </c>
      <c r="J231" s="77">
        <v>0.94399999999999995</v>
      </c>
      <c r="K231" s="77">
        <v>0.9</v>
      </c>
      <c r="L231" s="77">
        <v>0.95</v>
      </c>
      <c r="M231" s="1"/>
    </row>
    <row r="232" spans="1:14">
      <c r="A232" s="79" t="s">
        <v>648</v>
      </c>
      <c r="B232" s="138">
        <f>B230*0.4</f>
        <v>16</v>
      </c>
      <c r="C232" s="138">
        <f>(100-D232)/100</f>
        <v>0.68</v>
      </c>
      <c r="D232" s="138">
        <f>D230*0.4</f>
        <v>32</v>
      </c>
      <c r="E232" s="77">
        <v>0.82499999999999996</v>
      </c>
      <c r="F232" s="77">
        <v>0.83499999999999996</v>
      </c>
      <c r="G232" s="77">
        <v>0.84499999999999997</v>
      </c>
      <c r="H232" s="77">
        <v>0.84</v>
      </c>
      <c r="I232" s="77">
        <v>0.82499999999999996</v>
      </c>
      <c r="J232" s="77">
        <v>0.86</v>
      </c>
      <c r="K232" s="77">
        <v>0.75</v>
      </c>
      <c r="L232" s="77">
        <v>0.875</v>
      </c>
      <c r="M232" s="1"/>
    </row>
    <row r="233" spans="1:14">
      <c r="A233" s="79" t="s">
        <v>788</v>
      </c>
      <c r="B233" s="138">
        <f>B230*0.15</f>
        <v>6</v>
      </c>
      <c r="C233" s="138">
        <f>(100-D233)/100</f>
        <v>0.88</v>
      </c>
      <c r="D233" s="138">
        <f>D230*0.15</f>
        <v>12</v>
      </c>
      <c r="E233" s="77">
        <v>0.94750000000000001</v>
      </c>
      <c r="F233" s="77">
        <v>0.95050000000000001</v>
      </c>
      <c r="G233" s="77">
        <v>0.95350000000000001</v>
      </c>
      <c r="H233" s="77">
        <v>0.95199999999999996</v>
      </c>
      <c r="I233" s="77">
        <v>0.94750000000000001</v>
      </c>
      <c r="J233" s="77">
        <v>0.95799999999999996</v>
      </c>
      <c r="K233" s="77">
        <v>0.92500000000000004</v>
      </c>
      <c r="L233" s="77">
        <v>0.96250000000000002</v>
      </c>
      <c r="M233" s="1"/>
    </row>
    <row r="234" spans="1:14">
      <c r="A234" s="79" t="s">
        <v>650</v>
      </c>
      <c r="B234" s="138">
        <f>B230*0.3</f>
        <v>12</v>
      </c>
      <c r="C234" s="138">
        <f>(100-D234)/100</f>
        <v>0.76</v>
      </c>
      <c r="D234" s="138">
        <f>D230*0.3</f>
        <v>24</v>
      </c>
      <c r="E234" s="77">
        <v>0.86</v>
      </c>
      <c r="F234" s="77">
        <v>0.86799999999999999</v>
      </c>
      <c r="G234" s="77">
        <v>0.876</v>
      </c>
      <c r="H234" s="77">
        <v>0.872</v>
      </c>
      <c r="I234" s="77">
        <v>0.86</v>
      </c>
      <c r="J234" s="77">
        <v>0.88800000000000001</v>
      </c>
      <c r="K234" s="77">
        <v>0.8</v>
      </c>
      <c r="L234" s="77">
        <v>0.9</v>
      </c>
      <c r="M234" s="1"/>
    </row>
    <row r="235" spans="1:14">
      <c r="A235" s="55" t="s">
        <v>935</v>
      </c>
      <c r="B235" s="139">
        <v>40</v>
      </c>
      <c r="C235" s="139"/>
      <c r="D235" s="139">
        <v>80</v>
      </c>
      <c r="E235" s="81">
        <f t="shared" ref="E235:L235" si="61">1 - (E236)</f>
        <v>7.0000000000000062E-2</v>
      </c>
      <c r="F235" s="81">
        <f t="shared" si="61"/>
        <v>6.6000000000000059E-2</v>
      </c>
      <c r="G235" s="81">
        <f t="shared" si="61"/>
        <v>6.2000000000000055E-2</v>
      </c>
      <c r="H235" s="81">
        <f t="shared" si="61"/>
        <v>6.4000000000000057E-2</v>
      </c>
      <c r="I235" s="82">
        <f t="shared" si="61"/>
        <v>6.9999999999999951E-2</v>
      </c>
      <c r="J235" s="82">
        <f t="shared" si="61"/>
        <v>5.600000000000005E-2</v>
      </c>
      <c r="K235" s="82">
        <f t="shared" si="61"/>
        <v>9.9999999999999978E-2</v>
      </c>
      <c r="L235" s="82">
        <f t="shared" si="61"/>
        <v>5.0000000000000044E-2</v>
      </c>
    </row>
    <row r="236" spans="1:14">
      <c r="A236" s="79" t="s">
        <v>647</v>
      </c>
      <c r="B236" s="138">
        <f>B235*0.15</f>
        <v>6</v>
      </c>
      <c r="C236" s="138">
        <f>(100-D236)/100</f>
        <v>0.88</v>
      </c>
      <c r="D236" s="138">
        <f>D235*0.15</f>
        <v>12</v>
      </c>
      <c r="E236" s="77">
        <v>0.92999999999999994</v>
      </c>
      <c r="F236" s="77">
        <v>0.93399999999999994</v>
      </c>
      <c r="G236" s="77">
        <v>0.93799999999999994</v>
      </c>
      <c r="H236" s="77">
        <v>0.93599999999999994</v>
      </c>
      <c r="I236" s="77">
        <v>0.93</v>
      </c>
      <c r="J236" s="77">
        <v>0.94399999999999995</v>
      </c>
      <c r="K236" s="77">
        <v>0.9</v>
      </c>
      <c r="L236" s="77">
        <v>0.95</v>
      </c>
    </row>
    <row r="237" spans="1:14">
      <c r="A237" s="55" t="s">
        <v>781</v>
      </c>
      <c r="B237" s="139">
        <v>40</v>
      </c>
      <c r="C237" s="139"/>
      <c r="D237" s="139">
        <v>80</v>
      </c>
      <c r="E237" s="81">
        <f t="shared" ref="E237:L237" si="62">1 - (E238)</f>
        <v>7.0000000000000062E-2</v>
      </c>
      <c r="F237" s="81">
        <f t="shared" si="62"/>
        <v>6.6000000000000059E-2</v>
      </c>
      <c r="G237" s="81">
        <f t="shared" si="62"/>
        <v>6.2000000000000055E-2</v>
      </c>
      <c r="H237" s="81">
        <f t="shared" si="62"/>
        <v>6.4000000000000057E-2</v>
      </c>
      <c r="I237" s="82">
        <f t="shared" si="62"/>
        <v>6.9999999999999951E-2</v>
      </c>
      <c r="J237" s="82">
        <f t="shared" si="62"/>
        <v>6.9999999999999951E-2</v>
      </c>
      <c r="K237" s="82">
        <f t="shared" si="62"/>
        <v>6.9999999999999951E-2</v>
      </c>
      <c r="L237" s="82">
        <f t="shared" si="62"/>
        <v>9.9999999999999978E-2</v>
      </c>
    </row>
    <row r="238" spans="1:14">
      <c r="A238" s="79" t="s">
        <v>647</v>
      </c>
      <c r="B238" s="138">
        <f>B237*0.15</f>
        <v>6</v>
      </c>
      <c r="C238" s="138">
        <f>(100-D238)/100</f>
        <v>0.88</v>
      </c>
      <c r="D238" s="138">
        <f>D237*0.15</f>
        <v>12</v>
      </c>
      <c r="E238" s="77">
        <v>0.92999999999999994</v>
      </c>
      <c r="F238" s="77">
        <v>0.93399999999999994</v>
      </c>
      <c r="G238" s="77">
        <v>0.93799999999999994</v>
      </c>
      <c r="H238" s="77">
        <v>0.93599999999999994</v>
      </c>
      <c r="I238" s="77">
        <v>0.93</v>
      </c>
      <c r="J238" s="77">
        <v>0.93</v>
      </c>
      <c r="K238" s="77">
        <v>0.93</v>
      </c>
      <c r="L238" s="77">
        <v>0.9</v>
      </c>
    </row>
    <row r="239" spans="1:14">
      <c r="A239" s="55" t="s">
        <v>849</v>
      </c>
      <c r="B239" s="139">
        <v>40</v>
      </c>
      <c r="C239" s="139"/>
      <c r="D239" s="139">
        <v>80</v>
      </c>
      <c r="E239" s="81">
        <f t="shared" ref="E239:L239" si="63">1 - (E240)</f>
        <v>7.0000000000000062E-2</v>
      </c>
      <c r="F239" s="81">
        <f t="shared" si="63"/>
        <v>6.6000000000000059E-2</v>
      </c>
      <c r="G239" s="81">
        <f t="shared" si="63"/>
        <v>6.2000000000000055E-2</v>
      </c>
      <c r="H239" s="81">
        <f t="shared" si="63"/>
        <v>6.4000000000000057E-2</v>
      </c>
      <c r="I239" s="82">
        <f t="shared" si="63"/>
        <v>6.9999999999999951E-2</v>
      </c>
      <c r="J239" s="82">
        <f t="shared" si="63"/>
        <v>6.9999999999999951E-2</v>
      </c>
      <c r="K239" s="82">
        <f t="shared" si="63"/>
        <v>6.9999999999999951E-2</v>
      </c>
      <c r="L239" s="82">
        <f t="shared" si="63"/>
        <v>6.9999999999999951E-2</v>
      </c>
      <c r="N239">
        <v>24</v>
      </c>
    </row>
    <row r="240" spans="1:14">
      <c r="A240" s="79" t="s">
        <v>647</v>
      </c>
      <c r="B240" s="138">
        <f>B239*0.15</f>
        <v>6</v>
      </c>
      <c r="C240" s="138">
        <f>(100-D240)/100</f>
        <v>0.88</v>
      </c>
      <c r="D240" s="138">
        <f>D239*0.15</f>
        <v>12</v>
      </c>
      <c r="E240" s="77">
        <v>0.92999999999999994</v>
      </c>
      <c r="F240" s="77">
        <v>0.93399999999999994</v>
      </c>
      <c r="G240" s="77">
        <v>0.93799999999999994</v>
      </c>
      <c r="H240" s="77">
        <v>0.93599999999999994</v>
      </c>
      <c r="I240" s="77">
        <v>0.93</v>
      </c>
      <c r="J240" s="77">
        <v>0.93</v>
      </c>
      <c r="K240" s="77">
        <v>0.93</v>
      </c>
      <c r="L240" s="77">
        <v>0.93</v>
      </c>
      <c r="N240" s="62">
        <f>1-(N239*0.2)/100</f>
        <v>0.95199999999999996</v>
      </c>
    </row>
    <row r="241" spans="1:14">
      <c r="A241" s="55" t="s">
        <v>954</v>
      </c>
      <c r="B241" s="139">
        <v>40</v>
      </c>
      <c r="C241" s="139"/>
      <c r="D241" s="139">
        <v>80</v>
      </c>
      <c r="E241" s="81">
        <f t="shared" ref="E241:L243" si="64">1 - (E242)</f>
        <v>7.0000000000000062E-2</v>
      </c>
      <c r="F241" s="81">
        <f t="shared" si="64"/>
        <v>6.6000000000000059E-2</v>
      </c>
      <c r="G241" s="81">
        <f t="shared" si="64"/>
        <v>6.2000000000000055E-2</v>
      </c>
      <c r="H241" s="81">
        <f t="shared" si="64"/>
        <v>6.4000000000000057E-2</v>
      </c>
      <c r="I241" s="82">
        <f t="shared" si="64"/>
        <v>6.9999999999999951E-2</v>
      </c>
      <c r="J241" s="82">
        <f t="shared" si="64"/>
        <v>9.9999999999999978E-2</v>
      </c>
      <c r="K241" s="82">
        <f t="shared" si="64"/>
        <v>5.600000000000005E-2</v>
      </c>
      <c r="L241" s="82">
        <f t="shared" si="64"/>
        <v>6.9999999999999951E-2</v>
      </c>
      <c r="N241" s="62">
        <f>1-(N239*0.5)/100</f>
        <v>0.88</v>
      </c>
    </row>
    <row r="242" spans="1:14">
      <c r="A242" s="79" t="s">
        <v>647</v>
      </c>
      <c r="B242" s="138">
        <f>B241*0.15</f>
        <v>6</v>
      </c>
      <c r="C242" s="138">
        <f>(100-D242)/100</f>
        <v>0.88</v>
      </c>
      <c r="D242" s="138">
        <f>D241*0.15</f>
        <v>12</v>
      </c>
      <c r="E242" s="77">
        <v>0.92999999999999994</v>
      </c>
      <c r="F242" s="77">
        <v>0.93399999999999994</v>
      </c>
      <c r="G242" s="77">
        <v>0.93799999999999994</v>
      </c>
      <c r="H242" s="77">
        <v>0.93599999999999994</v>
      </c>
      <c r="I242" s="77">
        <v>0.93</v>
      </c>
      <c r="J242" s="77">
        <v>0.9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55" t="s">
        <v>955</v>
      </c>
      <c r="B243" s="139">
        <v>40</v>
      </c>
      <c r="C243" s="139"/>
      <c r="D243" s="139">
        <v>80</v>
      </c>
      <c r="E243" s="81">
        <f t="shared" si="64"/>
        <v>7.0000000000000062E-2</v>
      </c>
      <c r="F243" s="81">
        <f t="shared" si="64"/>
        <v>6.6000000000000059E-2</v>
      </c>
      <c r="G243" s="81">
        <f t="shared" si="64"/>
        <v>6.2000000000000055E-2</v>
      </c>
      <c r="H243" s="81">
        <f t="shared" si="64"/>
        <v>6.4000000000000057E-2</v>
      </c>
      <c r="I243" s="82">
        <f t="shared" si="64"/>
        <v>6.9999999999999951E-2</v>
      </c>
      <c r="J243" s="82">
        <f t="shared" si="64"/>
        <v>6.9999999999999951E-2</v>
      </c>
      <c r="K243" s="82">
        <f t="shared" si="64"/>
        <v>5.600000000000005E-2</v>
      </c>
      <c r="L243" s="82">
        <f t="shared" si="64"/>
        <v>9.9999999999999978E-2</v>
      </c>
      <c r="N243" s="62">
        <f>1-(N239*0.4)/100</f>
        <v>0.90400000000000003</v>
      </c>
    </row>
    <row r="244" spans="1:14">
      <c r="A244" s="79" t="s">
        <v>647</v>
      </c>
      <c r="B244" s="138">
        <f>B243*0.15</f>
        <v>6</v>
      </c>
      <c r="C244" s="138">
        <f>(100-D244)/100</f>
        <v>0.88</v>
      </c>
      <c r="D244" s="138">
        <f>D243*0.15</f>
        <v>12</v>
      </c>
      <c r="E244" s="77">
        <v>0.92999999999999994</v>
      </c>
      <c r="F244" s="77">
        <v>0.93399999999999994</v>
      </c>
      <c r="G244" s="77">
        <v>0.93799999999999994</v>
      </c>
      <c r="H244" s="77">
        <v>0.93599999999999994</v>
      </c>
      <c r="I244" s="77">
        <v>0.93</v>
      </c>
      <c r="J244" s="77">
        <v>0.93</v>
      </c>
      <c r="K244" s="77">
        <v>0.94399999999999995</v>
      </c>
      <c r="L244" s="77">
        <v>0.9</v>
      </c>
    </row>
    <row r="245" spans="1:14">
      <c r="A245" s="157" t="s">
        <v>659</v>
      </c>
      <c r="B245" s="157"/>
      <c r="C245" s="157"/>
      <c r="D245" s="157"/>
      <c r="E245" s="157"/>
      <c r="F245" s="157"/>
      <c r="G245" s="157"/>
      <c r="H245" s="157"/>
      <c r="I245" s="157"/>
      <c r="J245" s="157"/>
      <c r="K245" s="157"/>
      <c r="L245" s="157"/>
    </row>
    <row r="246" spans="1:14">
      <c r="A246" s="22" t="s">
        <v>652</v>
      </c>
      <c r="B246" s="22" t="s">
        <v>646</v>
      </c>
      <c r="C246" s="22"/>
      <c r="D246" s="22" t="s">
        <v>651</v>
      </c>
      <c r="E246" s="22" t="s">
        <v>653</v>
      </c>
      <c r="F246" s="22" t="s">
        <v>654</v>
      </c>
      <c r="G246" s="22" t="s">
        <v>655</v>
      </c>
      <c r="H246" s="22" t="s">
        <v>656</v>
      </c>
      <c r="I246" s="22" t="s">
        <v>1</v>
      </c>
      <c r="J246" s="22" t="s">
        <v>2</v>
      </c>
      <c r="K246" s="22" t="s">
        <v>3</v>
      </c>
      <c r="L246" s="22" t="s">
        <v>4</v>
      </c>
    </row>
    <row r="247" spans="1:14">
      <c r="A247" s="55" t="s">
        <v>688</v>
      </c>
      <c r="B247" s="139">
        <v>38</v>
      </c>
      <c r="C247" s="139"/>
      <c r="D247" s="139">
        <v>78</v>
      </c>
      <c r="E247" s="81">
        <f t="shared" ref="E247:L247" si="65">1 - (E248) * (E249) * (E250) * (E251)</f>
        <v>0.36573030784000016</v>
      </c>
      <c r="F247" s="81">
        <f t="shared" si="65"/>
        <v>0.34730758144000007</v>
      </c>
      <c r="G247" s="81">
        <f>1 - (G248) * (G249) * (G250) * (G251)</f>
        <v>0.32852040000000016</v>
      </c>
      <c r="H247" s="81">
        <f t="shared" si="65"/>
        <v>0.33795981574000011</v>
      </c>
      <c r="I247" s="82">
        <f t="shared" si="65"/>
        <v>0.37480633750000003</v>
      </c>
      <c r="J247" s="82">
        <f t="shared" si="65"/>
        <v>0.37480633750000003</v>
      </c>
      <c r="K247" s="82">
        <f t="shared" si="65"/>
        <v>0.30936446464000011</v>
      </c>
      <c r="L247" s="82">
        <f t="shared" si="65"/>
        <v>0.30936446464000011</v>
      </c>
    </row>
    <row r="248" spans="1:14">
      <c r="A248" s="79" t="s">
        <v>647</v>
      </c>
      <c r="B248" s="138">
        <f>B247*0.15</f>
        <v>5.7</v>
      </c>
      <c r="C248" s="138">
        <f>(100-D248)/100</f>
        <v>0.88300000000000001</v>
      </c>
      <c r="D248" s="138">
        <f>D247*0.15</f>
        <v>11.7</v>
      </c>
      <c r="E248" s="77">
        <v>0.93199999999999994</v>
      </c>
      <c r="F248" s="77">
        <v>0.93599999999999994</v>
      </c>
      <c r="G248" s="77">
        <v>0.94</v>
      </c>
      <c r="H248" s="77">
        <v>0.93799999999999994</v>
      </c>
      <c r="I248" s="77">
        <v>0.93</v>
      </c>
      <c r="J248" s="77">
        <v>0.93</v>
      </c>
      <c r="K248" s="77">
        <v>0.94399999999999995</v>
      </c>
      <c r="L248" s="77">
        <v>0.94399999999999995</v>
      </c>
    </row>
    <row r="249" spans="1:14">
      <c r="A249" s="79" t="s">
        <v>648</v>
      </c>
      <c r="B249" s="138">
        <f>B247*0.4</f>
        <v>15.200000000000001</v>
      </c>
      <c r="C249" s="138">
        <f>(100-D249)/100</f>
        <v>0.68799999999999994</v>
      </c>
      <c r="D249" s="138">
        <f>D247*0.4</f>
        <v>31.200000000000003</v>
      </c>
      <c r="E249" s="77">
        <v>0.83</v>
      </c>
      <c r="F249" s="77">
        <v>0.84</v>
      </c>
      <c r="G249" s="77">
        <v>0.85</v>
      </c>
      <c r="H249" s="77">
        <v>0.84499999999999997</v>
      </c>
      <c r="I249" s="77">
        <v>0.82499999999999996</v>
      </c>
      <c r="J249" s="77">
        <v>0.82499999999999996</v>
      </c>
      <c r="K249" s="77">
        <v>0.86</v>
      </c>
      <c r="L249" s="77">
        <v>0.86</v>
      </c>
    </row>
    <row r="250" spans="1:14">
      <c r="A250" s="79" t="s">
        <v>788</v>
      </c>
      <c r="B250" s="138">
        <f>B247*0.15</f>
        <v>5.7</v>
      </c>
      <c r="C250" s="138">
        <f>(100-D250)/100</f>
        <v>0.88300000000000001</v>
      </c>
      <c r="D250" s="138">
        <f>D247*0.15</f>
        <v>11.7</v>
      </c>
      <c r="E250" s="77">
        <v>0.94899999999999995</v>
      </c>
      <c r="F250" s="77">
        <v>0.95199999999999996</v>
      </c>
      <c r="G250" s="77">
        <v>0.95499999999999996</v>
      </c>
      <c r="H250" s="77">
        <v>0.95350000000000001</v>
      </c>
      <c r="I250" s="77">
        <v>0.94750000000000001</v>
      </c>
      <c r="J250" s="77">
        <v>0.94750000000000001</v>
      </c>
      <c r="K250" s="77">
        <v>0.95799999999999996</v>
      </c>
      <c r="L250" s="77">
        <v>0.95799999999999996</v>
      </c>
    </row>
    <row r="251" spans="1:14">
      <c r="A251" s="79" t="s">
        <v>650</v>
      </c>
      <c r="B251" s="138">
        <f>B247*0.3</f>
        <v>11.4</v>
      </c>
      <c r="C251" s="138">
        <f>(100-D251)/100</f>
        <v>0.7659999999999999</v>
      </c>
      <c r="D251" s="138">
        <f>D247*0.3</f>
        <v>23.4</v>
      </c>
      <c r="E251" s="77">
        <v>0.86399999999999999</v>
      </c>
      <c r="F251" s="77">
        <v>0.872</v>
      </c>
      <c r="G251" s="77">
        <v>0.88</v>
      </c>
      <c r="H251" s="77">
        <v>0.876</v>
      </c>
      <c r="I251" s="77">
        <v>0.86</v>
      </c>
      <c r="J251" s="77">
        <v>0.86</v>
      </c>
      <c r="K251" s="77">
        <v>0.88800000000000001</v>
      </c>
      <c r="L251" s="77">
        <v>0.88800000000000001</v>
      </c>
    </row>
    <row r="252" spans="1:14">
      <c r="A252" s="55" t="s">
        <v>1038</v>
      </c>
      <c r="B252" s="139">
        <v>38</v>
      </c>
      <c r="C252" s="139"/>
      <c r="D252" s="139">
        <v>78</v>
      </c>
      <c r="E252" s="81">
        <f t="shared" ref="E252:L252" si="66">1 - (E253)</f>
        <v>6.800000000000006E-2</v>
      </c>
      <c r="F252" s="81">
        <f t="shared" si="66"/>
        <v>6.4000000000000057E-2</v>
      </c>
      <c r="G252" s="81">
        <f t="shared" si="66"/>
        <v>6.0000000000000053E-2</v>
      </c>
      <c r="H252" s="81">
        <f t="shared" si="66"/>
        <v>6.2000000000000055E-2</v>
      </c>
      <c r="I252" s="82">
        <f t="shared" si="66"/>
        <v>5.0000000000000044E-2</v>
      </c>
      <c r="J252" s="82">
        <f t="shared" si="66"/>
        <v>5.0000000000000044E-2</v>
      </c>
      <c r="K252" s="82">
        <f t="shared" si="66"/>
        <v>5.0000000000000044E-2</v>
      </c>
      <c r="L252" s="82">
        <f t="shared" si="66"/>
        <v>5.0000000000000044E-2</v>
      </c>
    </row>
    <row r="253" spans="1:14">
      <c r="A253" s="79" t="s">
        <v>647</v>
      </c>
      <c r="B253" s="138">
        <f>B252*0.15</f>
        <v>5.7</v>
      </c>
      <c r="C253" s="138">
        <f>(100-D253)/100</f>
        <v>0.88300000000000001</v>
      </c>
      <c r="D253" s="138">
        <f>D252*0.15</f>
        <v>11.7</v>
      </c>
      <c r="E253" s="77">
        <v>0.93199999999999994</v>
      </c>
      <c r="F253" s="77">
        <v>0.93599999999999994</v>
      </c>
      <c r="G253" s="77">
        <v>0.94</v>
      </c>
      <c r="H253" s="77">
        <v>0.93799999999999994</v>
      </c>
      <c r="I253" s="77">
        <v>0.95</v>
      </c>
      <c r="J253" s="77">
        <v>0.95</v>
      </c>
      <c r="K253" s="77">
        <v>0.95</v>
      </c>
      <c r="L253" s="77">
        <v>0.95</v>
      </c>
    </row>
    <row r="254" spans="1:14">
      <c r="A254" s="55" t="s">
        <v>988</v>
      </c>
      <c r="B254" s="139">
        <v>38</v>
      </c>
      <c r="C254" s="139"/>
      <c r="D254" s="139">
        <v>78</v>
      </c>
      <c r="E254" s="81">
        <f t="shared" ref="E254:F254" si="67">1 - (E255) * (E256) * (E257) * (E258)</f>
        <v>0.36573030784000016</v>
      </c>
      <c r="F254" s="81">
        <f t="shared" si="67"/>
        <v>0.34730758144000007</v>
      </c>
      <c r="G254" s="81">
        <f>1 - (G255) * (G256) * (G257) * (G258)</f>
        <v>0.32852040000000016</v>
      </c>
      <c r="H254" s="81">
        <f t="shared" ref="H254:L254" si="68">1 - (H255) * (H256) * (H257) * (H258)</f>
        <v>0.33795981574000011</v>
      </c>
      <c r="I254" s="82">
        <f t="shared" si="68"/>
        <v>0.37480633750000003</v>
      </c>
      <c r="J254" s="82">
        <f t="shared" si="68"/>
        <v>0.37480633750000003</v>
      </c>
      <c r="K254" s="82">
        <f t="shared" si="68"/>
        <v>0.30936446464000011</v>
      </c>
      <c r="L254" s="82">
        <f t="shared" si="68"/>
        <v>0.37480633750000003</v>
      </c>
    </row>
    <row r="255" spans="1:14">
      <c r="A255" s="79" t="s">
        <v>647</v>
      </c>
      <c r="B255" s="138">
        <f>B254*0.15</f>
        <v>5.7</v>
      </c>
      <c r="C255" s="138">
        <f>(100-D255)/100</f>
        <v>0.88300000000000001</v>
      </c>
      <c r="D255" s="138">
        <f>D254*0.15</f>
        <v>11.7</v>
      </c>
      <c r="E255" s="77">
        <v>0.93199999999999994</v>
      </c>
      <c r="F255" s="77">
        <v>0.93599999999999994</v>
      </c>
      <c r="G255" s="77">
        <v>0.94</v>
      </c>
      <c r="H255" s="77">
        <v>0.93799999999999994</v>
      </c>
      <c r="I255" s="77">
        <v>0.93</v>
      </c>
      <c r="J255" s="77">
        <v>0.93</v>
      </c>
      <c r="K255" s="77">
        <v>0.94399999999999995</v>
      </c>
      <c r="L255" s="77">
        <v>0.93</v>
      </c>
    </row>
    <row r="256" spans="1:14">
      <c r="A256" s="79" t="s">
        <v>648</v>
      </c>
      <c r="B256" s="138">
        <f>B254*0.4</f>
        <v>15.200000000000001</v>
      </c>
      <c r="C256" s="138">
        <f>(100-D256)/100</f>
        <v>0.68799999999999994</v>
      </c>
      <c r="D256" s="138">
        <f>D254*0.4</f>
        <v>31.200000000000003</v>
      </c>
      <c r="E256" s="77">
        <v>0.83</v>
      </c>
      <c r="F256" s="77">
        <v>0.84</v>
      </c>
      <c r="G256" s="77">
        <v>0.85</v>
      </c>
      <c r="H256" s="77">
        <v>0.84499999999999997</v>
      </c>
      <c r="I256" s="77">
        <v>0.82499999999999996</v>
      </c>
      <c r="J256" s="77">
        <v>0.82499999999999996</v>
      </c>
      <c r="K256" s="77">
        <v>0.86</v>
      </c>
      <c r="L256" s="77">
        <v>0.82499999999999996</v>
      </c>
    </row>
    <row r="257" spans="1:12">
      <c r="A257" s="79" t="s">
        <v>788</v>
      </c>
      <c r="B257" s="138">
        <f>B254*0.15</f>
        <v>5.7</v>
      </c>
      <c r="C257" s="138">
        <f>(100-D257)/100</f>
        <v>0.88300000000000001</v>
      </c>
      <c r="D257" s="138">
        <f>D254*0.15</f>
        <v>11.7</v>
      </c>
      <c r="E257" s="77">
        <v>0.94899999999999995</v>
      </c>
      <c r="F257" s="77">
        <v>0.95199999999999996</v>
      </c>
      <c r="G257" s="77">
        <v>0.95499999999999996</v>
      </c>
      <c r="H257" s="77">
        <v>0.95350000000000001</v>
      </c>
      <c r="I257" s="77">
        <v>0.94750000000000001</v>
      </c>
      <c r="J257" s="77">
        <v>0.94750000000000001</v>
      </c>
      <c r="K257" s="77">
        <v>0.95799999999999996</v>
      </c>
      <c r="L257" s="77">
        <v>0.94750000000000001</v>
      </c>
    </row>
    <row r="258" spans="1:12">
      <c r="A258" s="79" t="s">
        <v>650</v>
      </c>
      <c r="B258" s="138">
        <f>B254*0.3</f>
        <v>11.4</v>
      </c>
      <c r="C258" s="138">
        <f>(100-D258)/100</f>
        <v>0.7659999999999999</v>
      </c>
      <c r="D258" s="138">
        <f>D254*0.3</f>
        <v>23.4</v>
      </c>
      <c r="E258" s="77">
        <v>0.86399999999999999</v>
      </c>
      <c r="F258" s="77">
        <v>0.872</v>
      </c>
      <c r="G258" s="77">
        <v>0.88</v>
      </c>
      <c r="H258" s="77">
        <v>0.876</v>
      </c>
      <c r="I258" s="77">
        <v>0.86</v>
      </c>
      <c r="J258" s="77">
        <v>0.86</v>
      </c>
      <c r="K258" s="77">
        <v>0.88800000000000001</v>
      </c>
      <c r="L258" s="77">
        <v>0.86</v>
      </c>
    </row>
    <row r="259" spans="1:12">
      <c r="A259" s="55" t="s">
        <v>969</v>
      </c>
      <c r="B259" s="139">
        <v>38</v>
      </c>
      <c r="C259" s="139"/>
      <c r="D259" s="139">
        <v>78</v>
      </c>
      <c r="E259" s="81">
        <f t="shared" ref="E259:F259" si="69">1 - (E260) * (E261) * (E262) * (E263)</f>
        <v>0.36573030784000016</v>
      </c>
      <c r="F259" s="81">
        <f t="shared" si="69"/>
        <v>0.34730758144000007</v>
      </c>
      <c r="G259" s="81">
        <f>1 - (G260) * (G261) * (G262) * (G263)</f>
        <v>0.32852040000000016</v>
      </c>
      <c r="H259" s="81">
        <f t="shared" ref="H259:L259" si="70">1 - (H260) * (H261) * (H262) * (H263)</f>
        <v>0.33795981574000011</v>
      </c>
      <c r="I259" s="82">
        <f t="shared" si="70"/>
        <v>0.30936446464000011</v>
      </c>
      <c r="J259" s="82">
        <f t="shared" si="70"/>
        <v>0.41885439999999996</v>
      </c>
      <c r="K259" s="82">
        <f t="shared" si="70"/>
        <v>0.30936446464000011</v>
      </c>
      <c r="L259" s="82">
        <f t="shared" si="70"/>
        <v>0.37480633750000003</v>
      </c>
    </row>
    <row r="260" spans="1:12">
      <c r="A260" s="79" t="s">
        <v>647</v>
      </c>
      <c r="B260" s="138">
        <f>B259*0.15</f>
        <v>5.7</v>
      </c>
      <c r="C260" s="138">
        <f>(100-D260)/100</f>
        <v>0.88300000000000001</v>
      </c>
      <c r="D260" s="138">
        <f>D259*0.15</f>
        <v>11.7</v>
      </c>
      <c r="E260" s="77">
        <v>0.93199999999999994</v>
      </c>
      <c r="F260" s="77">
        <v>0.93599999999999994</v>
      </c>
      <c r="G260" s="77">
        <v>0.94</v>
      </c>
      <c r="H260" s="77">
        <v>0.93799999999999994</v>
      </c>
      <c r="I260" s="77">
        <v>0.94399999999999995</v>
      </c>
      <c r="J260" s="77">
        <v>0.92</v>
      </c>
      <c r="K260" s="77">
        <v>0.94399999999999995</v>
      </c>
      <c r="L260" s="77">
        <v>0.93</v>
      </c>
    </row>
    <row r="261" spans="1:12">
      <c r="A261" s="79" t="s">
        <v>648</v>
      </c>
      <c r="B261" s="138">
        <f>B259*0.4</f>
        <v>15.200000000000001</v>
      </c>
      <c r="C261" s="138">
        <f>(100-D261)/100</f>
        <v>0.68799999999999994</v>
      </c>
      <c r="D261" s="138">
        <f>D259*0.4</f>
        <v>31.200000000000003</v>
      </c>
      <c r="E261" s="77">
        <v>0.83</v>
      </c>
      <c r="F261" s="77">
        <v>0.84</v>
      </c>
      <c r="G261" s="77">
        <v>0.85</v>
      </c>
      <c r="H261" s="77">
        <v>0.84499999999999997</v>
      </c>
      <c r="I261" s="77">
        <v>0.86</v>
      </c>
      <c r="J261" s="77">
        <v>0.8</v>
      </c>
      <c r="K261" s="77">
        <v>0.86</v>
      </c>
      <c r="L261" s="77">
        <v>0.82499999999999996</v>
      </c>
    </row>
    <row r="262" spans="1:12">
      <c r="A262" s="79" t="s">
        <v>788</v>
      </c>
      <c r="B262" s="138">
        <f>B259*0.15</f>
        <v>5.7</v>
      </c>
      <c r="C262" s="138">
        <f>(100-D262)/100</f>
        <v>0.88300000000000001</v>
      </c>
      <c r="D262" s="138">
        <f>D259*0.15</f>
        <v>11.7</v>
      </c>
      <c r="E262" s="77">
        <v>0.94899999999999995</v>
      </c>
      <c r="F262" s="77">
        <v>0.95199999999999996</v>
      </c>
      <c r="G262" s="77">
        <v>0.95499999999999996</v>
      </c>
      <c r="H262" s="77">
        <v>0.95350000000000001</v>
      </c>
      <c r="I262" s="77">
        <v>0.95799999999999996</v>
      </c>
      <c r="J262" s="77">
        <v>0.94</v>
      </c>
      <c r="K262" s="77">
        <v>0.95799999999999996</v>
      </c>
      <c r="L262" s="77">
        <v>0.94750000000000001</v>
      </c>
    </row>
    <row r="263" spans="1:12">
      <c r="A263" s="79" t="s">
        <v>650</v>
      </c>
      <c r="B263" s="138">
        <f>B259*0.3</f>
        <v>11.4</v>
      </c>
      <c r="C263" s="138">
        <f>(100-D263)/100</f>
        <v>0.7659999999999999</v>
      </c>
      <c r="D263" s="138">
        <f>D259*0.3</f>
        <v>23.4</v>
      </c>
      <c r="E263" s="77">
        <v>0.86399999999999999</v>
      </c>
      <c r="F263" s="77">
        <v>0.872</v>
      </c>
      <c r="G263" s="77">
        <v>0.88</v>
      </c>
      <c r="H263" s="77">
        <v>0.876</v>
      </c>
      <c r="I263" s="77">
        <v>0.88800000000000001</v>
      </c>
      <c r="J263" s="77">
        <v>0.84</v>
      </c>
      <c r="K263" s="77">
        <v>0.88800000000000001</v>
      </c>
      <c r="L263" s="77">
        <v>0.86</v>
      </c>
    </row>
    <row r="264" spans="1:12">
      <c r="A264" s="55" t="s">
        <v>941</v>
      </c>
      <c r="B264" s="139">
        <v>38</v>
      </c>
      <c r="C264" s="139"/>
      <c r="D264" s="139">
        <v>78</v>
      </c>
      <c r="E264" s="81">
        <f t="shared" ref="E264:F264" si="71">1 - (E265) * (E266) * (E267) * (E268)</f>
        <v>0.36573030784000016</v>
      </c>
      <c r="F264" s="81">
        <f t="shared" si="71"/>
        <v>0.34730758144000007</v>
      </c>
      <c r="G264" s="81">
        <f>1 - (G265) * (G266) * (G267) * (G268)</f>
        <v>0.32852040000000016</v>
      </c>
      <c r="H264" s="81">
        <f t="shared" ref="H264:L264" si="72">1 - (H265) * (H266) * (H267) * (H268)</f>
        <v>0.33795981574000011</v>
      </c>
      <c r="I264" s="82">
        <f t="shared" si="72"/>
        <v>0.30936446464000011</v>
      </c>
      <c r="J264" s="82">
        <f t="shared" si="72"/>
        <v>0.30936446464000011</v>
      </c>
      <c r="K264" s="82">
        <f t="shared" si="72"/>
        <v>0.30936446464000011</v>
      </c>
      <c r="L264" s="82">
        <f t="shared" si="72"/>
        <v>0.37480633750000003</v>
      </c>
    </row>
    <row r="265" spans="1:12">
      <c r="A265" s="79" t="s">
        <v>647</v>
      </c>
      <c r="B265" s="138">
        <f>B264*0.15</f>
        <v>5.7</v>
      </c>
      <c r="C265" s="138">
        <f>(100-D265)/100</f>
        <v>0.88300000000000001</v>
      </c>
      <c r="D265" s="138">
        <f>D264*0.15</f>
        <v>11.7</v>
      </c>
      <c r="E265" s="77">
        <v>0.93199999999999994</v>
      </c>
      <c r="F265" s="77">
        <v>0.93599999999999994</v>
      </c>
      <c r="G265" s="77">
        <v>0.94</v>
      </c>
      <c r="H265" s="77">
        <v>0.93799999999999994</v>
      </c>
      <c r="I265" s="77">
        <v>0.94399999999999995</v>
      </c>
      <c r="J265" s="77">
        <v>0.94399999999999995</v>
      </c>
      <c r="K265" s="77">
        <v>0.94399999999999995</v>
      </c>
      <c r="L265" s="77">
        <v>0.93</v>
      </c>
    </row>
    <row r="266" spans="1:12">
      <c r="A266" s="79" t="s">
        <v>648</v>
      </c>
      <c r="B266" s="138">
        <f>B264*0.4</f>
        <v>15.200000000000001</v>
      </c>
      <c r="C266" s="138">
        <f>(100-D266)/100</f>
        <v>0.68799999999999994</v>
      </c>
      <c r="D266" s="138">
        <f>D264*0.4</f>
        <v>31.200000000000003</v>
      </c>
      <c r="E266" s="77">
        <v>0.83</v>
      </c>
      <c r="F266" s="77">
        <v>0.84</v>
      </c>
      <c r="G266" s="77">
        <v>0.85</v>
      </c>
      <c r="H266" s="77">
        <v>0.84499999999999997</v>
      </c>
      <c r="I266" s="77">
        <v>0.86</v>
      </c>
      <c r="J266" s="77">
        <v>0.86</v>
      </c>
      <c r="K266" s="77">
        <v>0.86</v>
      </c>
      <c r="L266" s="77">
        <v>0.82499999999999996</v>
      </c>
    </row>
    <row r="267" spans="1:12">
      <c r="A267" s="79" t="s">
        <v>788</v>
      </c>
      <c r="B267" s="138">
        <f>B264*0.15</f>
        <v>5.7</v>
      </c>
      <c r="C267" s="138">
        <f>(100-D267)/100</f>
        <v>0.88300000000000001</v>
      </c>
      <c r="D267" s="138">
        <f>D264*0.15</f>
        <v>11.7</v>
      </c>
      <c r="E267" s="77">
        <v>0.94899999999999995</v>
      </c>
      <c r="F267" s="77">
        <v>0.95199999999999996</v>
      </c>
      <c r="G267" s="77">
        <v>0.95499999999999996</v>
      </c>
      <c r="H267" s="77">
        <v>0.95350000000000001</v>
      </c>
      <c r="I267" s="77">
        <v>0.95799999999999996</v>
      </c>
      <c r="J267" s="77">
        <v>0.95799999999999996</v>
      </c>
      <c r="K267" s="77">
        <v>0.95799999999999996</v>
      </c>
      <c r="L267" s="77">
        <v>0.94750000000000001</v>
      </c>
    </row>
    <row r="268" spans="1:12">
      <c r="A268" s="79" t="s">
        <v>650</v>
      </c>
      <c r="B268" s="138">
        <f>B264*0.3</f>
        <v>11.4</v>
      </c>
      <c r="C268" s="138">
        <f>(100-D268)/100</f>
        <v>0.7659999999999999</v>
      </c>
      <c r="D268" s="138">
        <f>D264*0.3</f>
        <v>23.4</v>
      </c>
      <c r="E268" s="77">
        <v>0.86399999999999999</v>
      </c>
      <c r="F268" s="77">
        <v>0.872</v>
      </c>
      <c r="G268" s="77">
        <v>0.88</v>
      </c>
      <c r="H268" s="77">
        <v>0.876</v>
      </c>
      <c r="I268" s="77">
        <v>0.88800000000000001</v>
      </c>
      <c r="J268" s="77">
        <v>0.88800000000000001</v>
      </c>
      <c r="K268" s="77">
        <v>0.88800000000000001</v>
      </c>
      <c r="L268" s="77">
        <v>0.86</v>
      </c>
    </row>
    <row r="269" spans="1:12">
      <c r="A269" s="55" t="s">
        <v>993</v>
      </c>
      <c r="B269" s="139">
        <v>38</v>
      </c>
      <c r="C269" s="139"/>
      <c r="D269" s="139">
        <v>78</v>
      </c>
      <c r="E269" s="81">
        <f t="shared" ref="E269:F269" si="73">1 - (E270) * (E271) * (E272) * (E273)</f>
        <v>0.36573030784000016</v>
      </c>
      <c r="F269" s="81">
        <f t="shared" si="73"/>
        <v>0.34730758144000007</v>
      </c>
      <c r="G269" s="81">
        <f>1 - (G270) * (G271) * (G272) * (G273)</f>
        <v>0.32852040000000016</v>
      </c>
      <c r="H269" s="81">
        <f t="shared" ref="H269:L269" si="74">1 - (H270) * (H271) * (H272) * (H273)</f>
        <v>0.33795981574000011</v>
      </c>
      <c r="I269" s="82">
        <f t="shared" si="74"/>
        <v>0.30936446464000011</v>
      </c>
      <c r="J269" s="82">
        <f t="shared" si="74"/>
        <v>0.37480633750000003</v>
      </c>
      <c r="K269" s="82">
        <f t="shared" si="74"/>
        <v>0.30936446464000011</v>
      </c>
      <c r="L269" s="82">
        <f t="shared" si="74"/>
        <v>0.30936446464000011</v>
      </c>
    </row>
    <row r="270" spans="1:12">
      <c r="A270" s="79" t="s">
        <v>647</v>
      </c>
      <c r="B270" s="138">
        <f>B269*0.15</f>
        <v>5.7</v>
      </c>
      <c r="C270" s="138">
        <f>(100-D270)/100</f>
        <v>0.88300000000000001</v>
      </c>
      <c r="D270" s="138">
        <f>D269*0.15</f>
        <v>11.7</v>
      </c>
      <c r="E270" s="77">
        <v>0.93199999999999994</v>
      </c>
      <c r="F270" s="77">
        <v>0.93599999999999994</v>
      </c>
      <c r="G270" s="77">
        <v>0.94</v>
      </c>
      <c r="H270" s="77">
        <v>0.93799999999999994</v>
      </c>
      <c r="I270" s="77">
        <v>0.94399999999999995</v>
      </c>
      <c r="J270" s="77">
        <v>0.93</v>
      </c>
      <c r="K270" s="77">
        <v>0.94399999999999995</v>
      </c>
      <c r="L270" s="77">
        <v>0.94399999999999995</v>
      </c>
    </row>
    <row r="271" spans="1:12">
      <c r="A271" s="79" t="s">
        <v>648</v>
      </c>
      <c r="B271" s="138">
        <f>B269*0.4</f>
        <v>15.200000000000001</v>
      </c>
      <c r="C271" s="138">
        <f>(100-D271)/100</f>
        <v>0.68799999999999994</v>
      </c>
      <c r="D271" s="138">
        <f>D269*0.4</f>
        <v>31.200000000000003</v>
      </c>
      <c r="E271" s="77">
        <v>0.83</v>
      </c>
      <c r="F271" s="77">
        <v>0.84</v>
      </c>
      <c r="G271" s="77">
        <v>0.85</v>
      </c>
      <c r="H271" s="77">
        <v>0.84499999999999997</v>
      </c>
      <c r="I271" s="77">
        <v>0.86</v>
      </c>
      <c r="J271" s="77">
        <v>0.82499999999999996</v>
      </c>
      <c r="K271" s="77">
        <v>0.86</v>
      </c>
      <c r="L271" s="77">
        <v>0.86</v>
      </c>
    </row>
    <row r="272" spans="1:12">
      <c r="A272" s="79" t="s">
        <v>788</v>
      </c>
      <c r="B272" s="138">
        <f>B269*0.15</f>
        <v>5.7</v>
      </c>
      <c r="C272" s="138">
        <f>(100-D272)/100</f>
        <v>0.88300000000000001</v>
      </c>
      <c r="D272" s="138">
        <f>D269*0.15</f>
        <v>11.7</v>
      </c>
      <c r="E272" s="77">
        <v>0.94899999999999995</v>
      </c>
      <c r="F272" s="77">
        <v>0.95199999999999996</v>
      </c>
      <c r="G272" s="77">
        <v>0.95499999999999996</v>
      </c>
      <c r="H272" s="77">
        <v>0.95350000000000001</v>
      </c>
      <c r="I272" s="77">
        <v>0.95799999999999996</v>
      </c>
      <c r="J272" s="77">
        <v>0.94750000000000001</v>
      </c>
      <c r="K272" s="77">
        <v>0.95799999999999996</v>
      </c>
      <c r="L272" s="77">
        <v>0.95799999999999996</v>
      </c>
    </row>
    <row r="273" spans="1:14">
      <c r="A273" s="79" t="s">
        <v>650</v>
      </c>
      <c r="B273" s="138">
        <f>B269*0.3</f>
        <v>11.4</v>
      </c>
      <c r="C273" s="138">
        <f>(100-D273)/100</f>
        <v>0.7659999999999999</v>
      </c>
      <c r="D273" s="138">
        <f>D269*0.3</f>
        <v>23.4</v>
      </c>
      <c r="E273" s="77">
        <v>0.86399999999999999</v>
      </c>
      <c r="F273" s="77">
        <v>0.872</v>
      </c>
      <c r="G273" s="77">
        <v>0.88</v>
      </c>
      <c r="H273" s="77">
        <v>0.876</v>
      </c>
      <c r="I273" s="77">
        <v>0.88800000000000001</v>
      </c>
      <c r="J273" s="77">
        <v>0.86</v>
      </c>
      <c r="K273" s="77">
        <v>0.88800000000000001</v>
      </c>
      <c r="L273" s="77">
        <v>0.88800000000000001</v>
      </c>
      <c r="N273">
        <v>22</v>
      </c>
    </row>
    <row r="274" spans="1:14">
      <c r="A274" s="55" t="s">
        <v>953</v>
      </c>
      <c r="B274" s="139">
        <v>38</v>
      </c>
      <c r="C274" s="139"/>
      <c r="D274" s="139">
        <v>78</v>
      </c>
      <c r="E274" s="81">
        <f t="shared" ref="E274:L276" si="75">1 - (E275)</f>
        <v>6.800000000000006E-2</v>
      </c>
      <c r="F274" s="81">
        <f t="shared" si="75"/>
        <v>6.4000000000000057E-2</v>
      </c>
      <c r="G274" s="81">
        <f t="shared" si="75"/>
        <v>6.0000000000000053E-2</v>
      </c>
      <c r="H274" s="81">
        <f t="shared" si="75"/>
        <v>6.2000000000000055E-2</v>
      </c>
      <c r="I274" s="82">
        <f t="shared" si="75"/>
        <v>5.600000000000005E-2</v>
      </c>
      <c r="J274" s="82">
        <f t="shared" si="75"/>
        <v>5.600000000000005E-2</v>
      </c>
      <c r="K274" s="82">
        <f t="shared" si="75"/>
        <v>5.600000000000005E-2</v>
      </c>
      <c r="L274" s="82">
        <f t="shared" si="75"/>
        <v>6.9999999999999951E-2</v>
      </c>
      <c r="N274" s="62">
        <f>1-(N273*0.2)/100</f>
        <v>0.95599999999999996</v>
      </c>
    </row>
    <row r="275" spans="1:14">
      <c r="A275" s="79" t="s">
        <v>647</v>
      </c>
      <c r="B275" s="138">
        <f>B274*0.15</f>
        <v>5.7</v>
      </c>
      <c r="C275" s="138">
        <f>(100-D275)/100</f>
        <v>0.88300000000000001</v>
      </c>
      <c r="D275" s="138">
        <f>D274*0.15</f>
        <v>11.7</v>
      </c>
      <c r="E275" s="77">
        <v>0.93199999999999994</v>
      </c>
      <c r="F275" s="77">
        <v>0.93599999999999994</v>
      </c>
      <c r="G275" s="77">
        <v>0.94</v>
      </c>
      <c r="H275" s="77">
        <v>0.93799999999999994</v>
      </c>
      <c r="I275" s="77">
        <v>0.94399999999999995</v>
      </c>
      <c r="J275" s="77">
        <v>0.94399999999999995</v>
      </c>
      <c r="K275" s="77">
        <v>0.94399999999999995</v>
      </c>
      <c r="L275" s="77">
        <v>0.93</v>
      </c>
      <c r="N275" s="62">
        <f>1-(N273*0.5)/100</f>
        <v>0.89</v>
      </c>
    </row>
    <row r="276" spans="1:14">
      <c r="A276" s="55" t="s">
        <v>960</v>
      </c>
      <c r="B276" s="139">
        <v>38</v>
      </c>
      <c r="C276" s="139"/>
      <c r="D276" s="139">
        <v>78</v>
      </c>
      <c r="E276" s="81">
        <f t="shared" si="75"/>
        <v>6.800000000000006E-2</v>
      </c>
      <c r="F276" s="81">
        <f t="shared" si="75"/>
        <v>6.4000000000000057E-2</v>
      </c>
      <c r="G276" s="81">
        <f t="shared" si="75"/>
        <v>6.0000000000000053E-2</v>
      </c>
      <c r="H276" s="81">
        <f t="shared" si="75"/>
        <v>6.2000000000000055E-2</v>
      </c>
      <c r="I276" s="82">
        <f t="shared" si="75"/>
        <v>5.600000000000005E-2</v>
      </c>
      <c r="J276" s="82">
        <f t="shared" si="75"/>
        <v>6.9999999999999951E-2</v>
      </c>
      <c r="K276" s="82">
        <f t="shared" si="75"/>
        <v>5.600000000000005E-2</v>
      </c>
      <c r="L276" s="82">
        <f t="shared" si="75"/>
        <v>5.600000000000005E-2</v>
      </c>
      <c r="N276" s="62">
        <f>1-(N273*0.15)/100</f>
        <v>0.96699999999999997</v>
      </c>
    </row>
    <row r="277" spans="1:14">
      <c r="A277" s="79" t="s">
        <v>647</v>
      </c>
      <c r="B277" s="138">
        <f>B276*0.15</f>
        <v>5.7</v>
      </c>
      <c r="C277" s="138">
        <f>(100-D277)/100</f>
        <v>0.88300000000000001</v>
      </c>
      <c r="D277" s="138">
        <f>D276*0.15</f>
        <v>11.7</v>
      </c>
      <c r="E277" s="77">
        <v>0.93199999999999994</v>
      </c>
      <c r="F277" s="77">
        <v>0.93599999999999994</v>
      </c>
      <c r="G277" s="77">
        <v>0.94</v>
      </c>
      <c r="H277" s="77">
        <v>0.93799999999999994</v>
      </c>
      <c r="I277" s="77">
        <v>0.94399999999999995</v>
      </c>
      <c r="J277" s="77">
        <v>0.93</v>
      </c>
      <c r="K277" s="77">
        <v>0.94399999999999995</v>
      </c>
      <c r="L277" s="77">
        <v>0.94399999999999995</v>
      </c>
      <c r="N277" s="62">
        <f>1-(N273*0.4)/100</f>
        <v>0.91200000000000003</v>
      </c>
    </row>
    <row r="278" spans="1:14">
      <c r="A278" s="141" t="s">
        <v>834</v>
      </c>
      <c r="B278" s="139">
        <v>36</v>
      </c>
      <c r="C278" s="139"/>
      <c r="D278" s="139">
        <v>76</v>
      </c>
      <c r="E278" s="81">
        <f t="shared" ref="E278:L278" si="76">1 - (E279) * (E280) * (E281) * (E282)</f>
        <v>0.35656423374000001</v>
      </c>
      <c r="F278" s="81">
        <f t="shared" si="76"/>
        <v>0.33795981574000011</v>
      </c>
      <c r="G278" s="81">
        <f>1 - (G279) * (G280) * (G281) * (G282)</f>
        <v>0.31898879614000009</v>
      </c>
      <c r="H278" s="81">
        <f t="shared" si="76"/>
        <v>0.32852040000000016</v>
      </c>
      <c r="I278" s="82">
        <f t="shared" si="76"/>
        <v>0.37480633750000003</v>
      </c>
      <c r="J278" s="82">
        <f t="shared" si="76"/>
        <v>0.41885439999999996</v>
      </c>
      <c r="K278" s="82">
        <f t="shared" si="76"/>
        <v>0.27992968750000002</v>
      </c>
      <c r="L278" s="82">
        <f t="shared" si="76"/>
        <v>0.37480633750000003</v>
      </c>
    </row>
    <row r="279" spans="1:14">
      <c r="A279" s="79" t="s">
        <v>647</v>
      </c>
      <c r="B279" s="138">
        <f>B278*0.15</f>
        <v>5.3999999999999995</v>
      </c>
      <c r="C279" s="138">
        <f>(100-D279)/100</f>
        <v>0.8859999999999999</v>
      </c>
      <c r="D279" s="138">
        <f>D278*0.15</f>
        <v>11.4</v>
      </c>
      <c r="E279" s="77">
        <v>0.93399999999999994</v>
      </c>
      <c r="F279" s="77">
        <v>0.93799999999999994</v>
      </c>
      <c r="G279" s="77">
        <v>0.94199999999999995</v>
      </c>
      <c r="H279" s="77">
        <v>0.94</v>
      </c>
      <c r="I279" s="77">
        <v>0.93</v>
      </c>
      <c r="J279" s="77">
        <v>0.92</v>
      </c>
      <c r="K279" s="77">
        <v>0.95</v>
      </c>
      <c r="L279" s="77">
        <v>0.93</v>
      </c>
    </row>
    <row r="280" spans="1:14">
      <c r="A280" s="79" t="s">
        <v>648</v>
      </c>
      <c r="B280" s="138">
        <f>B278*0.4</f>
        <v>14.4</v>
      </c>
      <c r="C280" s="138">
        <f>(100-D280)/100</f>
        <v>0.69599999999999995</v>
      </c>
      <c r="D280" s="138">
        <f>D278*0.4</f>
        <v>30.400000000000002</v>
      </c>
      <c r="E280" s="77">
        <v>0.83499999999999996</v>
      </c>
      <c r="F280" s="77">
        <v>0.84499999999999997</v>
      </c>
      <c r="G280" s="77">
        <v>0.85499999999999998</v>
      </c>
      <c r="H280" s="77">
        <v>0.85</v>
      </c>
      <c r="I280" s="77">
        <v>0.82499999999999996</v>
      </c>
      <c r="J280" s="77">
        <v>0.8</v>
      </c>
      <c r="K280" s="77">
        <v>0.875</v>
      </c>
      <c r="L280" s="77">
        <v>0.82499999999999996</v>
      </c>
    </row>
    <row r="281" spans="1:14">
      <c r="A281" s="79" t="s">
        <v>788</v>
      </c>
      <c r="B281" s="138">
        <f>B278*0.15</f>
        <v>5.3999999999999995</v>
      </c>
      <c r="C281" s="138">
        <f>(100-D281)/100</f>
        <v>0.8859999999999999</v>
      </c>
      <c r="D281" s="138">
        <f>D278*0.15</f>
        <v>11.4</v>
      </c>
      <c r="E281" s="77">
        <v>0.95050000000000001</v>
      </c>
      <c r="F281" s="77">
        <v>0.95350000000000001</v>
      </c>
      <c r="G281" s="77">
        <v>0.95650000000000002</v>
      </c>
      <c r="H281" s="77">
        <v>0.95499999999999996</v>
      </c>
      <c r="I281" s="77">
        <v>0.94750000000000001</v>
      </c>
      <c r="J281" s="77">
        <v>0.94</v>
      </c>
      <c r="K281" s="77">
        <v>0.96250000000000002</v>
      </c>
      <c r="L281" s="77">
        <v>0.94750000000000001</v>
      </c>
    </row>
    <row r="282" spans="1:14">
      <c r="A282" s="79" t="s">
        <v>650</v>
      </c>
      <c r="B282" s="138">
        <f>B278*0.3</f>
        <v>10.799999999999999</v>
      </c>
      <c r="C282" s="138">
        <f>(100-D282)/100</f>
        <v>0.77200000000000002</v>
      </c>
      <c r="D282" s="138">
        <f>D278*0.3</f>
        <v>22.8</v>
      </c>
      <c r="E282" s="77">
        <v>0.86799999999999999</v>
      </c>
      <c r="F282" s="77">
        <v>0.876</v>
      </c>
      <c r="G282" s="77">
        <v>0.88400000000000001</v>
      </c>
      <c r="H282" s="77">
        <v>0.88</v>
      </c>
      <c r="I282" s="77">
        <v>0.86</v>
      </c>
      <c r="J282" s="77">
        <v>0.84</v>
      </c>
      <c r="K282" s="77">
        <v>0.9</v>
      </c>
      <c r="L282" s="77">
        <v>0.86</v>
      </c>
    </row>
    <row r="283" spans="1:14">
      <c r="A283" s="55" t="s">
        <v>689</v>
      </c>
      <c r="B283" s="139">
        <v>36</v>
      </c>
      <c r="C283" s="139"/>
      <c r="D283" s="139">
        <v>76</v>
      </c>
      <c r="E283" s="81">
        <f t="shared" ref="E283:L283" si="77">1 - (E284) * (E285) * (E286) * (E287)</f>
        <v>0.35656423374000001</v>
      </c>
      <c r="F283" s="81">
        <f t="shared" si="77"/>
        <v>0.33795981574000011</v>
      </c>
      <c r="G283" s="81">
        <f>1 - (G284) * (G285) * (G286) * (G287)</f>
        <v>0.31898879614000009</v>
      </c>
      <c r="H283" s="81">
        <f t="shared" si="77"/>
        <v>0.32852040000000016</v>
      </c>
      <c r="I283" s="82">
        <f t="shared" si="77"/>
        <v>0.30936446464000011</v>
      </c>
      <c r="J283" s="82">
        <f t="shared" si="77"/>
        <v>0.37480633750000003</v>
      </c>
      <c r="K283" s="82">
        <f t="shared" si="77"/>
        <v>0.30936446464000011</v>
      </c>
      <c r="L283" s="82">
        <f t="shared" si="77"/>
        <v>0.27992968750000002</v>
      </c>
    </row>
    <row r="284" spans="1:14">
      <c r="A284" s="79" t="s">
        <v>647</v>
      </c>
      <c r="B284" s="138">
        <f>B283*0.15</f>
        <v>5.3999999999999995</v>
      </c>
      <c r="C284" s="138">
        <f>(100-D284)/100</f>
        <v>0.8859999999999999</v>
      </c>
      <c r="D284" s="138">
        <f>D283*0.15</f>
        <v>11.4</v>
      </c>
      <c r="E284" s="77">
        <v>0.93399999999999994</v>
      </c>
      <c r="F284" s="77">
        <v>0.93799999999999994</v>
      </c>
      <c r="G284" s="77">
        <v>0.94199999999999995</v>
      </c>
      <c r="H284" s="77">
        <v>0.94</v>
      </c>
      <c r="I284" s="77">
        <v>0.94399999999999995</v>
      </c>
      <c r="J284" s="77">
        <v>0.93</v>
      </c>
      <c r="K284" s="77">
        <v>0.94399999999999995</v>
      </c>
      <c r="L284" s="77">
        <v>0.95</v>
      </c>
    </row>
    <row r="285" spans="1:14">
      <c r="A285" s="79" t="s">
        <v>648</v>
      </c>
      <c r="B285" s="138">
        <f>B283*0.4</f>
        <v>14.4</v>
      </c>
      <c r="C285" s="138">
        <f>(100-D285)/100</f>
        <v>0.69599999999999995</v>
      </c>
      <c r="D285" s="138">
        <f>D283*0.4</f>
        <v>30.400000000000002</v>
      </c>
      <c r="E285" s="77">
        <v>0.83499999999999996</v>
      </c>
      <c r="F285" s="77">
        <v>0.84499999999999997</v>
      </c>
      <c r="G285" s="77">
        <v>0.85499999999999998</v>
      </c>
      <c r="H285" s="77">
        <v>0.85</v>
      </c>
      <c r="I285" s="77">
        <v>0.86</v>
      </c>
      <c r="J285" s="77">
        <v>0.82499999999999996</v>
      </c>
      <c r="K285" s="77">
        <v>0.86</v>
      </c>
      <c r="L285" s="77">
        <v>0.875</v>
      </c>
    </row>
    <row r="286" spans="1:14">
      <c r="A286" s="79" t="s">
        <v>788</v>
      </c>
      <c r="B286" s="138">
        <f>B283*0.15</f>
        <v>5.3999999999999995</v>
      </c>
      <c r="C286" s="138">
        <f>(100-D286)/100</f>
        <v>0.8859999999999999</v>
      </c>
      <c r="D286" s="138">
        <f>D283*0.15</f>
        <v>11.4</v>
      </c>
      <c r="E286" s="77">
        <v>0.95050000000000001</v>
      </c>
      <c r="F286" s="77">
        <v>0.95350000000000001</v>
      </c>
      <c r="G286" s="77">
        <v>0.95650000000000002</v>
      </c>
      <c r="H286" s="77">
        <v>0.95499999999999996</v>
      </c>
      <c r="I286" s="77">
        <v>0.95799999999999996</v>
      </c>
      <c r="J286" s="77">
        <v>0.94750000000000001</v>
      </c>
      <c r="K286" s="77">
        <v>0.95799999999999996</v>
      </c>
      <c r="L286" s="77">
        <v>0.96250000000000002</v>
      </c>
    </row>
    <row r="287" spans="1:14">
      <c r="A287" s="79" t="s">
        <v>650</v>
      </c>
      <c r="B287" s="138">
        <f>B283*0.3</f>
        <v>10.799999999999999</v>
      </c>
      <c r="C287" s="138">
        <f>(100-D287)/100</f>
        <v>0.77200000000000002</v>
      </c>
      <c r="D287" s="138">
        <f>D283*0.3</f>
        <v>22.8</v>
      </c>
      <c r="E287" s="77">
        <v>0.86799999999999999</v>
      </c>
      <c r="F287" s="77">
        <v>0.876</v>
      </c>
      <c r="G287" s="77">
        <v>0.88400000000000001</v>
      </c>
      <c r="H287" s="77">
        <v>0.88</v>
      </c>
      <c r="I287" s="77">
        <v>0.88800000000000001</v>
      </c>
      <c r="J287" s="77">
        <v>0.86</v>
      </c>
      <c r="K287" s="77">
        <v>0.88800000000000001</v>
      </c>
      <c r="L287" s="77">
        <v>0.9</v>
      </c>
    </row>
    <row r="288" spans="1:14">
      <c r="A288" s="55" t="s">
        <v>1030</v>
      </c>
      <c r="B288" s="139">
        <v>36</v>
      </c>
      <c r="C288" s="139"/>
      <c r="D288" s="139">
        <v>76</v>
      </c>
      <c r="E288" s="81">
        <f t="shared" ref="E288:F288" si="78">1 - (E289) * (E290) * (E291) * (E292)</f>
        <v>0.35656423374000001</v>
      </c>
      <c r="F288" s="81">
        <f t="shared" si="78"/>
        <v>0.33795981574000011</v>
      </c>
      <c r="G288" s="81">
        <f>1 - (G289) * (G290) * (G291) * (G292)</f>
        <v>0.31898879614000009</v>
      </c>
      <c r="H288" s="81">
        <f t="shared" ref="H288:L288" si="79">1 - (H289) * (H290) * (H291) * (H292)</f>
        <v>0.32852040000000016</v>
      </c>
      <c r="I288" s="82">
        <f t="shared" si="79"/>
        <v>0.30936446464000011</v>
      </c>
      <c r="J288" s="82">
        <f t="shared" si="79"/>
        <v>0.30936446464000011</v>
      </c>
      <c r="K288" s="82">
        <f t="shared" si="79"/>
        <v>0.30936446464000011</v>
      </c>
      <c r="L288" s="82">
        <f t="shared" si="79"/>
        <v>0.41885439999999996</v>
      </c>
    </row>
    <row r="289" spans="1:14">
      <c r="A289" s="79" t="s">
        <v>647</v>
      </c>
      <c r="B289" s="138">
        <f>B288*0.15</f>
        <v>5.3999999999999995</v>
      </c>
      <c r="C289" s="138">
        <f>(100-D289)/100</f>
        <v>0.8859999999999999</v>
      </c>
      <c r="D289" s="138">
        <f>D288*0.15</f>
        <v>11.4</v>
      </c>
      <c r="E289" s="77">
        <v>0.93399999999999994</v>
      </c>
      <c r="F289" s="77">
        <v>0.93799999999999994</v>
      </c>
      <c r="G289" s="77">
        <v>0.94199999999999995</v>
      </c>
      <c r="H289" s="77">
        <v>0.94</v>
      </c>
      <c r="I289" s="77">
        <v>0.94399999999999995</v>
      </c>
      <c r="J289" s="77">
        <v>0.94399999999999995</v>
      </c>
      <c r="K289" s="77">
        <v>0.94399999999999995</v>
      </c>
      <c r="L289" s="77">
        <v>0.92</v>
      </c>
    </row>
    <row r="290" spans="1:14">
      <c r="A290" s="79" t="s">
        <v>648</v>
      </c>
      <c r="B290" s="138">
        <f>B288*0.4</f>
        <v>14.4</v>
      </c>
      <c r="C290" s="138">
        <f>(100-D290)/100</f>
        <v>0.69599999999999995</v>
      </c>
      <c r="D290" s="138">
        <f>D288*0.4</f>
        <v>30.400000000000002</v>
      </c>
      <c r="E290" s="77">
        <v>0.83499999999999996</v>
      </c>
      <c r="F290" s="77">
        <v>0.84499999999999997</v>
      </c>
      <c r="G290" s="77">
        <v>0.85499999999999998</v>
      </c>
      <c r="H290" s="77">
        <v>0.85</v>
      </c>
      <c r="I290" s="77">
        <v>0.86</v>
      </c>
      <c r="J290" s="77">
        <v>0.86</v>
      </c>
      <c r="K290" s="77">
        <v>0.86</v>
      </c>
      <c r="L290" s="77">
        <v>0.8</v>
      </c>
    </row>
    <row r="291" spans="1:14">
      <c r="A291" s="79" t="s">
        <v>788</v>
      </c>
      <c r="B291" s="138">
        <f>B288*0.15</f>
        <v>5.3999999999999995</v>
      </c>
      <c r="C291" s="138">
        <f>(100-D291)/100</f>
        <v>0.8859999999999999</v>
      </c>
      <c r="D291" s="138">
        <f>D288*0.15</f>
        <v>11.4</v>
      </c>
      <c r="E291" s="77">
        <v>0.95050000000000001</v>
      </c>
      <c r="F291" s="77">
        <v>0.95350000000000001</v>
      </c>
      <c r="G291" s="77">
        <v>0.95650000000000002</v>
      </c>
      <c r="H291" s="77">
        <v>0.95499999999999996</v>
      </c>
      <c r="I291" s="77">
        <v>0.95799999999999996</v>
      </c>
      <c r="J291" s="77">
        <v>0.95799999999999996</v>
      </c>
      <c r="K291" s="77">
        <v>0.95799999999999996</v>
      </c>
      <c r="L291" s="77">
        <v>0.94</v>
      </c>
    </row>
    <row r="292" spans="1:14">
      <c r="A292" s="79" t="s">
        <v>650</v>
      </c>
      <c r="B292" s="138">
        <f>B288*0.3</f>
        <v>10.799999999999999</v>
      </c>
      <c r="C292" s="138">
        <f>(100-D292)/100</f>
        <v>0.77200000000000002</v>
      </c>
      <c r="D292" s="138">
        <f>D288*0.3</f>
        <v>22.8</v>
      </c>
      <c r="E292" s="77">
        <v>0.86799999999999999</v>
      </c>
      <c r="F292" s="77">
        <v>0.876</v>
      </c>
      <c r="G292" s="77">
        <v>0.88400000000000001</v>
      </c>
      <c r="H292" s="77">
        <v>0.88</v>
      </c>
      <c r="I292" s="77">
        <v>0.88800000000000001</v>
      </c>
      <c r="J292" s="77">
        <v>0.88800000000000001</v>
      </c>
      <c r="K292" s="77">
        <v>0.88800000000000001</v>
      </c>
      <c r="L292" s="77">
        <v>0.84</v>
      </c>
    </row>
    <row r="293" spans="1:14">
      <c r="A293" s="55" t="s">
        <v>968</v>
      </c>
      <c r="B293" s="139">
        <v>36</v>
      </c>
      <c r="C293" s="139"/>
      <c r="D293" s="139">
        <v>76</v>
      </c>
      <c r="E293" s="81">
        <f t="shared" ref="E293:F293" si="80">1 - (E294) * (E295) * (E296) * (E297)</f>
        <v>0.35656423374000001</v>
      </c>
      <c r="F293" s="81">
        <f t="shared" si="80"/>
        <v>0.33795981574000011</v>
      </c>
      <c r="G293" s="81">
        <f>1 - (G294) * (G295) * (G296) * (G297)</f>
        <v>0.31898879614000009</v>
      </c>
      <c r="H293" s="81">
        <f t="shared" ref="H293:L293" si="81">1 - (H294) * (H295) * (H296) * (H297)</f>
        <v>0.32852040000000016</v>
      </c>
      <c r="I293" s="82">
        <f t="shared" si="81"/>
        <v>0.30936446464000011</v>
      </c>
      <c r="J293" s="82">
        <f t="shared" si="81"/>
        <v>0.41885439999999996</v>
      </c>
      <c r="K293" s="82">
        <f t="shared" si="81"/>
        <v>0.30936446464000011</v>
      </c>
      <c r="L293" s="82">
        <f t="shared" si="81"/>
        <v>0.27992968750000002</v>
      </c>
      <c r="N293">
        <v>20</v>
      </c>
    </row>
    <row r="294" spans="1:14">
      <c r="A294" s="79" t="s">
        <v>647</v>
      </c>
      <c r="B294" s="138">
        <f>B293*0.15</f>
        <v>5.3999999999999995</v>
      </c>
      <c r="C294" s="138">
        <f>(100-D294)/100</f>
        <v>0.8859999999999999</v>
      </c>
      <c r="D294" s="138">
        <f>D293*0.15</f>
        <v>11.4</v>
      </c>
      <c r="E294" s="77">
        <v>0.93399999999999994</v>
      </c>
      <c r="F294" s="77">
        <v>0.93799999999999994</v>
      </c>
      <c r="G294" s="77">
        <v>0.94199999999999995</v>
      </c>
      <c r="H294" s="77">
        <v>0.94</v>
      </c>
      <c r="I294" s="77">
        <v>0.94399999999999995</v>
      </c>
      <c r="J294" s="77">
        <v>0.92</v>
      </c>
      <c r="K294" s="77">
        <v>0.94399999999999995</v>
      </c>
      <c r="L294" s="77">
        <v>0.95</v>
      </c>
      <c r="N294" s="62">
        <f>1-(N293*0.2)/100</f>
        <v>0.96</v>
      </c>
    </row>
    <row r="295" spans="1:14">
      <c r="A295" s="79" t="s">
        <v>648</v>
      </c>
      <c r="B295" s="138">
        <f>B293*0.4</f>
        <v>14.4</v>
      </c>
      <c r="C295" s="138">
        <f>(100-D295)/100</f>
        <v>0.69599999999999995</v>
      </c>
      <c r="D295" s="138">
        <f>D293*0.4</f>
        <v>30.400000000000002</v>
      </c>
      <c r="E295" s="77">
        <v>0.83499999999999996</v>
      </c>
      <c r="F295" s="77">
        <v>0.84499999999999997</v>
      </c>
      <c r="G295" s="77">
        <v>0.85499999999999998</v>
      </c>
      <c r="H295" s="77">
        <v>0.85</v>
      </c>
      <c r="I295" s="77">
        <v>0.86</v>
      </c>
      <c r="J295" s="77">
        <v>0.8</v>
      </c>
      <c r="K295" s="77">
        <v>0.86</v>
      </c>
      <c r="L295" s="77">
        <v>0.875</v>
      </c>
      <c r="N295" s="62">
        <f>1-(N293*0.5)/100</f>
        <v>0.9</v>
      </c>
    </row>
    <row r="296" spans="1:14">
      <c r="A296" s="79" t="s">
        <v>788</v>
      </c>
      <c r="B296" s="138">
        <f>B293*0.15</f>
        <v>5.3999999999999995</v>
      </c>
      <c r="C296" s="138">
        <f>(100-D296)/100</f>
        <v>0.8859999999999999</v>
      </c>
      <c r="D296" s="138">
        <f>D293*0.15</f>
        <v>11.4</v>
      </c>
      <c r="E296" s="77">
        <v>0.95050000000000001</v>
      </c>
      <c r="F296" s="77">
        <v>0.95350000000000001</v>
      </c>
      <c r="G296" s="77">
        <v>0.95650000000000002</v>
      </c>
      <c r="H296" s="77">
        <v>0.95499999999999996</v>
      </c>
      <c r="I296" s="77">
        <v>0.95799999999999996</v>
      </c>
      <c r="J296" s="77">
        <v>0.94</v>
      </c>
      <c r="K296" s="77">
        <v>0.95799999999999996</v>
      </c>
      <c r="L296" s="77">
        <v>0.96250000000000002</v>
      </c>
      <c r="N296" s="62">
        <f>1-(N293*0.15)/100</f>
        <v>0.97</v>
      </c>
    </row>
    <row r="297" spans="1:14" ht="15.75" customHeight="1">
      <c r="A297" s="79" t="s">
        <v>650</v>
      </c>
      <c r="B297" s="138">
        <f>B293*0.3</f>
        <v>10.799999999999999</v>
      </c>
      <c r="C297" s="138">
        <f>(100-D297)/100</f>
        <v>0.77200000000000002</v>
      </c>
      <c r="D297" s="138">
        <f>D293*0.3</f>
        <v>22.8</v>
      </c>
      <c r="E297" s="77">
        <v>0.86799999999999999</v>
      </c>
      <c r="F297" s="77">
        <v>0.876</v>
      </c>
      <c r="G297" s="77">
        <v>0.88400000000000001</v>
      </c>
      <c r="H297" s="77">
        <v>0.88</v>
      </c>
      <c r="I297" s="77">
        <v>0.88800000000000001</v>
      </c>
      <c r="J297" s="77">
        <v>0.84</v>
      </c>
      <c r="K297" s="77">
        <v>0.88800000000000001</v>
      </c>
      <c r="L297" s="77">
        <v>0.9</v>
      </c>
      <c r="N297" s="62">
        <f>1-(N293*0.4)/100</f>
        <v>0.92</v>
      </c>
    </row>
    <row r="298" spans="1:14">
      <c r="A298" s="55" t="s">
        <v>690</v>
      </c>
      <c r="B298" s="139">
        <v>36</v>
      </c>
      <c r="C298" s="139"/>
      <c r="D298" s="139">
        <v>76</v>
      </c>
      <c r="E298" s="81">
        <f t="shared" ref="E298:L298" si="82">1 - (E299) * (E300) * (E301) * (E302)</f>
        <v>0.35656423374000001</v>
      </c>
      <c r="F298" s="81">
        <f t="shared" si="82"/>
        <v>0.33795981574000011</v>
      </c>
      <c r="G298" s="81">
        <f>1 - (G299) * (G300) * (G301) * (G302)</f>
        <v>0.31898879614000009</v>
      </c>
      <c r="H298" s="81">
        <f t="shared" si="82"/>
        <v>0.32852040000000016</v>
      </c>
      <c r="I298" s="82">
        <f t="shared" si="82"/>
        <v>0.27992968750000002</v>
      </c>
      <c r="J298" s="82">
        <f t="shared" si="82"/>
        <v>0.37480633750000003</v>
      </c>
      <c r="K298" s="82">
        <f t="shared" si="82"/>
        <v>0.30936446464000011</v>
      </c>
      <c r="L298" s="82">
        <f t="shared" si="82"/>
        <v>0.30936446464000011</v>
      </c>
    </row>
    <row r="299" spans="1:14">
      <c r="A299" s="79" t="s">
        <v>647</v>
      </c>
      <c r="B299" s="138">
        <f>B298*0.15</f>
        <v>5.3999999999999995</v>
      </c>
      <c r="C299" s="138">
        <f>(100-D299)/100</f>
        <v>0.8859999999999999</v>
      </c>
      <c r="D299" s="138">
        <f>D298*0.15</f>
        <v>11.4</v>
      </c>
      <c r="E299" s="77">
        <v>0.93399999999999994</v>
      </c>
      <c r="F299" s="77">
        <v>0.93799999999999994</v>
      </c>
      <c r="G299" s="77">
        <v>0.94199999999999995</v>
      </c>
      <c r="H299" s="77">
        <v>0.94</v>
      </c>
      <c r="I299" s="77">
        <v>0.95</v>
      </c>
      <c r="J299" s="77">
        <v>0.93</v>
      </c>
      <c r="K299" s="77">
        <v>0.94399999999999995</v>
      </c>
      <c r="L299" s="77">
        <v>0.94399999999999995</v>
      </c>
    </row>
    <row r="300" spans="1:14">
      <c r="A300" s="79" t="s">
        <v>648</v>
      </c>
      <c r="B300" s="138">
        <f>B298*0.4</f>
        <v>14.4</v>
      </c>
      <c r="C300" s="138">
        <f>(100-D300)/100</f>
        <v>0.69599999999999995</v>
      </c>
      <c r="D300" s="138">
        <f>D298*0.4</f>
        <v>30.400000000000002</v>
      </c>
      <c r="E300" s="77">
        <v>0.83499999999999996</v>
      </c>
      <c r="F300" s="77">
        <v>0.84499999999999997</v>
      </c>
      <c r="G300" s="77">
        <v>0.85499999999999998</v>
      </c>
      <c r="H300" s="77">
        <v>0.85</v>
      </c>
      <c r="I300" s="77">
        <v>0.875</v>
      </c>
      <c r="J300" s="77">
        <v>0.82499999999999996</v>
      </c>
      <c r="K300" s="77">
        <v>0.86</v>
      </c>
      <c r="L300" s="77">
        <v>0.86</v>
      </c>
    </row>
    <row r="301" spans="1:14">
      <c r="A301" s="79" t="s">
        <v>788</v>
      </c>
      <c r="B301" s="138">
        <f>B298*0.15</f>
        <v>5.3999999999999995</v>
      </c>
      <c r="C301" s="138">
        <f>(100-D301)/100</f>
        <v>0.8859999999999999</v>
      </c>
      <c r="D301" s="138">
        <f>D298*0.15</f>
        <v>11.4</v>
      </c>
      <c r="E301" s="77">
        <v>0.95050000000000001</v>
      </c>
      <c r="F301" s="77">
        <v>0.95350000000000001</v>
      </c>
      <c r="G301" s="77">
        <v>0.95650000000000002</v>
      </c>
      <c r="H301" s="77">
        <v>0.95499999999999996</v>
      </c>
      <c r="I301" s="77">
        <v>0.96250000000000002</v>
      </c>
      <c r="J301" s="77">
        <v>0.94750000000000001</v>
      </c>
      <c r="K301" s="77">
        <v>0.95799999999999996</v>
      </c>
      <c r="L301" s="77">
        <v>0.95799999999999996</v>
      </c>
    </row>
    <row r="302" spans="1:14">
      <c r="A302" s="79" t="s">
        <v>650</v>
      </c>
      <c r="B302" s="138">
        <f>B298*0.3</f>
        <v>10.799999999999999</v>
      </c>
      <c r="C302" s="138">
        <f>(100-D302)/100</f>
        <v>0.77200000000000002</v>
      </c>
      <c r="D302" s="138">
        <f>D298*0.3</f>
        <v>22.8</v>
      </c>
      <c r="E302" s="77">
        <v>0.86799999999999999</v>
      </c>
      <c r="F302" s="77">
        <v>0.876</v>
      </c>
      <c r="G302" s="77">
        <v>0.88400000000000001</v>
      </c>
      <c r="H302" s="77">
        <v>0.88</v>
      </c>
      <c r="I302" s="77">
        <v>0.9</v>
      </c>
      <c r="J302" s="77">
        <v>0.86</v>
      </c>
      <c r="K302" s="77">
        <v>0.88800000000000001</v>
      </c>
      <c r="L302" s="77">
        <v>0.88800000000000001</v>
      </c>
    </row>
    <row r="303" spans="1:14">
      <c r="A303" s="55" t="s">
        <v>938</v>
      </c>
      <c r="B303" s="139">
        <v>36</v>
      </c>
      <c r="C303" s="139"/>
      <c r="D303" s="139">
        <v>76</v>
      </c>
      <c r="E303" s="81">
        <f t="shared" ref="E303:F303" si="83">1 - (E304) * (E305) * (E306) * (E307)</f>
        <v>0.35656423374000001</v>
      </c>
      <c r="F303" s="81">
        <f t="shared" si="83"/>
        <v>0.33795981574000011</v>
      </c>
      <c r="G303" s="81">
        <f>1 - (G304) * (G305) * (G306) * (G307)</f>
        <v>0.31898879614000009</v>
      </c>
      <c r="H303" s="81">
        <f t="shared" ref="H303:L303" si="84">1 - (H304) * (H305) * (H306) * (H307)</f>
        <v>0.32852040000000016</v>
      </c>
      <c r="I303" s="82">
        <f t="shared" si="84"/>
        <v>0.30936446464000011</v>
      </c>
      <c r="J303" s="82">
        <f t="shared" si="84"/>
        <v>0.41885439999999996</v>
      </c>
      <c r="K303" s="82">
        <f t="shared" si="84"/>
        <v>0.27992968750000002</v>
      </c>
      <c r="L303" s="82">
        <f t="shared" si="84"/>
        <v>0.30936446464000011</v>
      </c>
    </row>
    <row r="304" spans="1:14">
      <c r="A304" s="79" t="s">
        <v>647</v>
      </c>
      <c r="B304" s="138">
        <f>B303*0.15</f>
        <v>5.3999999999999995</v>
      </c>
      <c r="C304" s="138">
        <f>(100-D304)/100</f>
        <v>0.8859999999999999</v>
      </c>
      <c r="D304" s="138">
        <f>D303*0.15</f>
        <v>11.4</v>
      </c>
      <c r="E304" s="77">
        <v>0.93399999999999994</v>
      </c>
      <c r="F304" s="77">
        <v>0.93799999999999994</v>
      </c>
      <c r="G304" s="77">
        <v>0.94199999999999995</v>
      </c>
      <c r="H304" s="77">
        <v>0.94</v>
      </c>
      <c r="I304" s="77">
        <v>0.94399999999999995</v>
      </c>
      <c r="J304" s="77">
        <v>0.92</v>
      </c>
      <c r="K304" s="77">
        <v>0.95</v>
      </c>
      <c r="L304" s="77">
        <v>0.94399999999999995</v>
      </c>
    </row>
    <row r="305" spans="1:12">
      <c r="A305" s="79" t="s">
        <v>648</v>
      </c>
      <c r="B305" s="138">
        <f>B303*0.4</f>
        <v>14.4</v>
      </c>
      <c r="C305" s="138">
        <f>(100-D305)/100</f>
        <v>0.69599999999999995</v>
      </c>
      <c r="D305" s="138">
        <f>D303*0.4</f>
        <v>30.400000000000002</v>
      </c>
      <c r="E305" s="77">
        <v>0.83499999999999996</v>
      </c>
      <c r="F305" s="77">
        <v>0.84499999999999997</v>
      </c>
      <c r="G305" s="77">
        <v>0.85499999999999998</v>
      </c>
      <c r="H305" s="77">
        <v>0.85</v>
      </c>
      <c r="I305" s="77">
        <v>0.86</v>
      </c>
      <c r="J305" s="77">
        <v>0.8</v>
      </c>
      <c r="K305" s="77">
        <v>0.875</v>
      </c>
      <c r="L305" s="77">
        <v>0.86</v>
      </c>
    </row>
    <row r="306" spans="1:12">
      <c r="A306" s="79" t="s">
        <v>788</v>
      </c>
      <c r="B306" s="138">
        <f>B303*0.15</f>
        <v>5.3999999999999995</v>
      </c>
      <c r="C306" s="138">
        <f>(100-D306)/100</f>
        <v>0.8859999999999999</v>
      </c>
      <c r="D306" s="138">
        <f>D303*0.15</f>
        <v>11.4</v>
      </c>
      <c r="E306" s="77">
        <v>0.95050000000000001</v>
      </c>
      <c r="F306" s="77">
        <v>0.95350000000000001</v>
      </c>
      <c r="G306" s="77">
        <v>0.95650000000000002</v>
      </c>
      <c r="H306" s="77">
        <v>0.95499999999999996</v>
      </c>
      <c r="I306" s="77">
        <v>0.95799999999999996</v>
      </c>
      <c r="J306" s="77">
        <v>0.94</v>
      </c>
      <c r="K306" s="77">
        <v>0.96250000000000002</v>
      </c>
      <c r="L306" s="77">
        <v>0.95799999999999996</v>
      </c>
    </row>
    <row r="307" spans="1:12">
      <c r="A307" s="79" t="s">
        <v>650</v>
      </c>
      <c r="B307" s="138">
        <f>B303*0.3</f>
        <v>10.799999999999999</v>
      </c>
      <c r="C307" s="138">
        <f>(100-D307)/100</f>
        <v>0.77200000000000002</v>
      </c>
      <c r="D307" s="138">
        <f>D303*0.3</f>
        <v>22.8</v>
      </c>
      <c r="E307" s="77">
        <v>0.86799999999999999</v>
      </c>
      <c r="F307" s="77">
        <v>0.876</v>
      </c>
      <c r="G307" s="77">
        <v>0.88400000000000001</v>
      </c>
      <c r="H307" s="77">
        <v>0.88</v>
      </c>
      <c r="I307" s="77">
        <v>0.88800000000000001</v>
      </c>
      <c r="J307" s="77">
        <v>0.84</v>
      </c>
      <c r="K307" s="77">
        <v>0.9</v>
      </c>
      <c r="L307" s="77">
        <v>0.88800000000000001</v>
      </c>
    </row>
    <row r="308" spans="1:12">
      <c r="A308" s="141" t="s">
        <v>691</v>
      </c>
      <c r="B308" s="139">
        <v>35</v>
      </c>
      <c r="C308" s="139"/>
      <c r="D308" s="139">
        <v>75</v>
      </c>
      <c r="E308" s="81">
        <f t="shared" ref="E308:L308" si="85">1 - (E309) * (E310) * (E311) * (E312)</f>
        <v>0.34730758144000007</v>
      </c>
      <c r="F308" s="81">
        <f t="shared" si="85"/>
        <v>0.32852040000000016</v>
      </c>
      <c r="G308" s="81">
        <f>1 - (G309) * (G310) * (G311) * (G312)</f>
        <v>0.30936446464000011</v>
      </c>
      <c r="H308" s="81">
        <f t="shared" si="85"/>
        <v>0.31898879614000009</v>
      </c>
      <c r="I308" s="82">
        <f t="shared" si="85"/>
        <v>0.27992968750000002</v>
      </c>
      <c r="J308" s="82">
        <f t="shared" si="85"/>
        <v>0.37480633750000003</v>
      </c>
      <c r="K308" s="82">
        <f t="shared" si="85"/>
        <v>0.27992968750000002</v>
      </c>
      <c r="L308" s="82">
        <f t="shared" si="85"/>
        <v>0.27992968750000002</v>
      </c>
    </row>
    <row r="309" spans="1:12">
      <c r="A309" s="79" t="s">
        <v>647</v>
      </c>
      <c r="B309" s="138">
        <f>B308*0.15</f>
        <v>5.25</v>
      </c>
      <c r="C309" s="138">
        <f>(100-D309)/100</f>
        <v>0.88749999999999996</v>
      </c>
      <c r="D309" s="138">
        <f>D308*0.15</f>
        <v>11.25</v>
      </c>
      <c r="E309" s="77">
        <v>0.93599999999999994</v>
      </c>
      <c r="F309" s="77">
        <v>0.94</v>
      </c>
      <c r="G309" s="77">
        <v>0.94399999999999995</v>
      </c>
      <c r="H309" s="77">
        <v>0.94199999999999995</v>
      </c>
      <c r="I309" s="77">
        <v>0.95</v>
      </c>
      <c r="J309" s="77">
        <v>0.93</v>
      </c>
      <c r="K309" s="77">
        <v>0.95</v>
      </c>
      <c r="L309" s="77">
        <v>0.95</v>
      </c>
    </row>
    <row r="310" spans="1:12">
      <c r="A310" s="79" t="s">
        <v>648</v>
      </c>
      <c r="B310" s="138">
        <f>B308*0.4</f>
        <v>14</v>
      </c>
      <c r="C310" s="138">
        <f>(100-D310)/100</f>
        <v>0.7</v>
      </c>
      <c r="D310" s="138">
        <f>D308*0.4</f>
        <v>30</v>
      </c>
      <c r="E310" s="77">
        <v>0.84</v>
      </c>
      <c r="F310" s="77">
        <v>0.85</v>
      </c>
      <c r="G310" s="77">
        <v>0.86</v>
      </c>
      <c r="H310" s="77">
        <v>0.85499999999999998</v>
      </c>
      <c r="I310" s="77">
        <v>0.875</v>
      </c>
      <c r="J310" s="77">
        <v>0.82499999999999996</v>
      </c>
      <c r="K310" s="77">
        <v>0.875</v>
      </c>
      <c r="L310" s="77">
        <v>0.875</v>
      </c>
    </row>
    <row r="311" spans="1:12">
      <c r="A311" s="79" t="s">
        <v>788</v>
      </c>
      <c r="B311" s="138">
        <f>B308*0.15</f>
        <v>5.25</v>
      </c>
      <c r="C311" s="138">
        <f>(100-D311)/100</f>
        <v>0.88749999999999996</v>
      </c>
      <c r="D311" s="138">
        <f>D308*0.15</f>
        <v>11.25</v>
      </c>
      <c r="E311" s="77">
        <v>0.95199999999999996</v>
      </c>
      <c r="F311" s="77">
        <v>0.95499999999999996</v>
      </c>
      <c r="G311" s="77">
        <v>0.95799999999999996</v>
      </c>
      <c r="H311" s="77">
        <v>0.95650000000000002</v>
      </c>
      <c r="I311" s="77">
        <v>0.96250000000000002</v>
      </c>
      <c r="J311" s="77">
        <v>0.94750000000000001</v>
      </c>
      <c r="K311" s="77">
        <v>0.96250000000000002</v>
      </c>
      <c r="L311" s="77">
        <v>0.96250000000000002</v>
      </c>
    </row>
    <row r="312" spans="1:12">
      <c r="A312" s="79" t="s">
        <v>650</v>
      </c>
      <c r="B312" s="138">
        <f>B308*0.3</f>
        <v>10.5</v>
      </c>
      <c r="C312" s="138">
        <f>(100-D312)/100</f>
        <v>0.77500000000000002</v>
      </c>
      <c r="D312" s="138">
        <f>D308*0.3</f>
        <v>22.5</v>
      </c>
      <c r="E312" s="77">
        <v>0.872</v>
      </c>
      <c r="F312" s="77">
        <v>0.88</v>
      </c>
      <c r="G312" s="77">
        <v>0.88800000000000001</v>
      </c>
      <c r="H312" s="77">
        <v>0.88400000000000001</v>
      </c>
      <c r="I312" s="77">
        <v>0.9</v>
      </c>
      <c r="J312" s="77">
        <v>0.86</v>
      </c>
      <c r="K312" s="77">
        <v>0.9</v>
      </c>
      <c r="L312" s="77">
        <v>0.9</v>
      </c>
    </row>
    <row r="313" spans="1:12">
      <c r="A313" s="141" t="s">
        <v>768</v>
      </c>
      <c r="B313" s="139">
        <v>35</v>
      </c>
      <c r="C313" s="139"/>
      <c r="D313" s="139">
        <v>75</v>
      </c>
      <c r="E313" s="81">
        <f t="shared" ref="E313:L313" si="86">1 - (E314)</f>
        <v>6.4000000000000057E-2</v>
      </c>
      <c r="F313" s="81">
        <f t="shared" si="86"/>
        <v>6.0000000000000053E-2</v>
      </c>
      <c r="G313" s="81">
        <f t="shared" si="86"/>
        <v>5.600000000000005E-2</v>
      </c>
      <c r="H313" s="81">
        <f t="shared" si="86"/>
        <v>5.8000000000000052E-2</v>
      </c>
      <c r="I313" s="82">
        <f t="shared" si="86"/>
        <v>5.0000000000000044E-2</v>
      </c>
      <c r="J313" s="82">
        <f t="shared" si="86"/>
        <v>5.0000000000000044E-2</v>
      </c>
      <c r="K313" s="82">
        <f t="shared" si="86"/>
        <v>5.0000000000000044E-2</v>
      </c>
      <c r="L313" s="82">
        <f t="shared" si="86"/>
        <v>5.0000000000000044E-2</v>
      </c>
    </row>
    <row r="314" spans="1:12">
      <c r="A314" s="79" t="s">
        <v>647</v>
      </c>
      <c r="B314" s="138">
        <f>B313*0.15</f>
        <v>5.25</v>
      </c>
      <c r="C314" s="138">
        <f>(100-D314)/100</f>
        <v>0.88749999999999996</v>
      </c>
      <c r="D314" s="138">
        <f>D313*0.15</f>
        <v>11.25</v>
      </c>
      <c r="E314" s="77">
        <v>0.93599999999999994</v>
      </c>
      <c r="F314" s="77">
        <v>0.94</v>
      </c>
      <c r="G314" s="77">
        <v>0.94399999999999995</v>
      </c>
      <c r="H314" s="77">
        <v>0.94199999999999995</v>
      </c>
      <c r="I314" s="77">
        <v>0.95</v>
      </c>
      <c r="J314" s="77">
        <v>0.95</v>
      </c>
      <c r="K314" s="77">
        <v>0.95</v>
      </c>
      <c r="L314" s="77">
        <v>0.95</v>
      </c>
    </row>
    <row r="315" spans="1:12">
      <c r="A315" s="141" t="s">
        <v>770</v>
      </c>
      <c r="B315" s="139">
        <v>35</v>
      </c>
      <c r="C315" s="139"/>
      <c r="D315" s="139">
        <v>75</v>
      </c>
      <c r="E315" s="81">
        <f t="shared" ref="E315:L315" si="87">1 - (E316)</f>
        <v>6.4000000000000057E-2</v>
      </c>
      <c r="F315" s="81">
        <f t="shared" si="87"/>
        <v>6.0000000000000053E-2</v>
      </c>
      <c r="G315" s="81">
        <f t="shared" si="87"/>
        <v>5.600000000000005E-2</v>
      </c>
      <c r="H315" s="81">
        <f t="shared" si="87"/>
        <v>5.8000000000000052E-2</v>
      </c>
      <c r="I315" s="82">
        <f t="shared" si="87"/>
        <v>6.9999999999999951E-2</v>
      </c>
      <c r="J315" s="82">
        <f t="shared" si="87"/>
        <v>5.0000000000000044E-2</v>
      </c>
      <c r="K315" s="82">
        <f t="shared" si="87"/>
        <v>5.0000000000000044E-2</v>
      </c>
      <c r="L315" s="82">
        <f t="shared" si="87"/>
        <v>5.0000000000000044E-2</v>
      </c>
    </row>
    <row r="316" spans="1:12">
      <c r="A316" s="79" t="s">
        <v>647</v>
      </c>
      <c r="B316" s="138">
        <f>B315*0.15</f>
        <v>5.25</v>
      </c>
      <c r="C316" s="138">
        <f>(100-D316)/100</f>
        <v>0.88749999999999996</v>
      </c>
      <c r="D316" s="138">
        <f>D315*0.15</f>
        <v>11.25</v>
      </c>
      <c r="E316" s="77">
        <v>0.93599999999999994</v>
      </c>
      <c r="F316" s="77">
        <v>0.94</v>
      </c>
      <c r="G316" s="77">
        <v>0.94399999999999995</v>
      </c>
      <c r="H316" s="77">
        <v>0.94199999999999995</v>
      </c>
      <c r="I316" s="77">
        <v>0.93</v>
      </c>
      <c r="J316" s="77">
        <v>0.95</v>
      </c>
      <c r="K316" s="77">
        <v>0.95</v>
      </c>
      <c r="L316" s="77">
        <v>0.95</v>
      </c>
    </row>
    <row r="317" spans="1:12">
      <c r="A317" s="141" t="s">
        <v>1025</v>
      </c>
      <c r="B317" s="139">
        <v>35</v>
      </c>
      <c r="C317" s="139"/>
      <c r="D317" s="139">
        <v>75</v>
      </c>
      <c r="E317" s="81">
        <f t="shared" ref="E317:L317" si="88">1 - (E318) * (E319) * (E320) * (E321)</f>
        <v>0.34730758144000007</v>
      </c>
      <c r="F317" s="81">
        <f t="shared" si="88"/>
        <v>0.32852040000000016</v>
      </c>
      <c r="G317" s="81">
        <f>1 - (G318) * (G319) * (G320) * (G321)</f>
        <v>0.30936446464000011</v>
      </c>
      <c r="H317" s="81">
        <f t="shared" si="88"/>
        <v>0.31898879614000009</v>
      </c>
      <c r="I317" s="82">
        <f t="shared" si="88"/>
        <v>0.27992968750000002</v>
      </c>
      <c r="J317" s="82">
        <f t="shared" si="88"/>
        <v>0.27992968750000002</v>
      </c>
      <c r="K317" s="82">
        <f t="shared" si="88"/>
        <v>0.27992968750000002</v>
      </c>
      <c r="L317" s="82">
        <f t="shared" si="88"/>
        <v>0.33754508800000005</v>
      </c>
    </row>
    <row r="318" spans="1:12">
      <c r="A318" s="79" t="s">
        <v>647</v>
      </c>
      <c r="B318" s="138">
        <f>B317*0.15</f>
        <v>5.25</v>
      </c>
      <c r="C318" s="138">
        <f>(100-D318)/100</f>
        <v>0.88749999999999996</v>
      </c>
      <c r="D318" s="138">
        <f>D317*0.15</f>
        <v>11.25</v>
      </c>
      <c r="E318" s="77">
        <v>0.93599999999999994</v>
      </c>
      <c r="F318" s="77">
        <v>0.94</v>
      </c>
      <c r="G318" s="77">
        <v>0.94399999999999995</v>
      </c>
      <c r="H318" s="77">
        <v>0.94199999999999995</v>
      </c>
      <c r="I318" s="77">
        <v>0.95</v>
      </c>
      <c r="J318" s="77">
        <v>0.95</v>
      </c>
      <c r="K318" s="77">
        <v>0.95</v>
      </c>
      <c r="L318" s="77">
        <v>0.95</v>
      </c>
    </row>
    <row r="319" spans="1:12">
      <c r="A319" s="79" t="s">
        <v>648</v>
      </c>
      <c r="B319" s="138">
        <f>B317*0.4</f>
        <v>14</v>
      </c>
      <c r="C319" s="138">
        <f>(100-D319)/100</f>
        <v>0.7</v>
      </c>
      <c r="D319" s="138">
        <f>D317*0.4</f>
        <v>30</v>
      </c>
      <c r="E319" s="77">
        <v>0.84</v>
      </c>
      <c r="F319" s="77">
        <v>0.85</v>
      </c>
      <c r="G319" s="77">
        <v>0.86</v>
      </c>
      <c r="H319" s="77">
        <v>0.85499999999999998</v>
      </c>
      <c r="I319" s="77">
        <v>0.875</v>
      </c>
      <c r="J319" s="77">
        <v>0.875</v>
      </c>
      <c r="K319" s="77">
        <v>0.875</v>
      </c>
      <c r="L319" s="77">
        <v>0.84</v>
      </c>
    </row>
    <row r="320" spans="1:12">
      <c r="A320" s="79" t="s">
        <v>788</v>
      </c>
      <c r="B320" s="138">
        <f>B317*0.15</f>
        <v>5.25</v>
      </c>
      <c r="C320" s="138">
        <f>(100-D320)/100</f>
        <v>0.88749999999999996</v>
      </c>
      <c r="D320" s="138">
        <f>D317*0.15</f>
        <v>11.25</v>
      </c>
      <c r="E320" s="77">
        <v>0.95199999999999996</v>
      </c>
      <c r="F320" s="77">
        <v>0.95499999999999996</v>
      </c>
      <c r="G320" s="77">
        <v>0.95799999999999996</v>
      </c>
      <c r="H320" s="77">
        <v>0.95650000000000002</v>
      </c>
      <c r="I320" s="77">
        <v>0.96250000000000002</v>
      </c>
      <c r="J320" s="77">
        <v>0.96250000000000002</v>
      </c>
      <c r="K320" s="77">
        <v>0.96250000000000002</v>
      </c>
      <c r="L320" s="77">
        <v>0.95199999999999996</v>
      </c>
    </row>
    <row r="321" spans="1:14">
      <c r="A321" s="79" t="s">
        <v>650</v>
      </c>
      <c r="B321" s="138">
        <f>B317*0.3</f>
        <v>10.5</v>
      </c>
      <c r="C321" s="138">
        <f>(100-D321)/100</f>
        <v>0.77500000000000002</v>
      </c>
      <c r="D321" s="138">
        <f>D317*0.3</f>
        <v>22.5</v>
      </c>
      <c r="E321" s="77">
        <v>0.872</v>
      </c>
      <c r="F321" s="77">
        <v>0.88</v>
      </c>
      <c r="G321" s="77">
        <v>0.88800000000000001</v>
      </c>
      <c r="H321" s="77">
        <v>0.88400000000000001</v>
      </c>
      <c r="I321" s="77">
        <v>0.9</v>
      </c>
      <c r="J321" s="77">
        <v>0.9</v>
      </c>
      <c r="K321" s="77">
        <v>0.9</v>
      </c>
      <c r="L321" s="77">
        <v>0.872</v>
      </c>
    </row>
    <row r="322" spans="1:14">
      <c r="A322" s="55" t="s">
        <v>692</v>
      </c>
      <c r="B322" s="139">
        <v>35</v>
      </c>
      <c r="C322" s="139"/>
      <c r="D322" s="139">
        <v>75</v>
      </c>
      <c r="E322" s="81">
        <f t="shared" ref="E322:L322" si="89">1 - (E323) * (E324) * (E325) * (E326)</f>
        <v>0.34730758144000007</v>
      </c>
      <c r="F322" s="81">
        <f t="shared" si="89"/>
        <v>0.32852040000000016</v>
      </c>
      <c r="G322" s="81">
        <f>1 - (G323) * (G324) * (G325) * (G326)</f>
        <v>0.30936446464000011</v>
      </c>
      <c r="H322" s="81">
        <f t="shared" si="89"/>
        <v>0.31898879614000009</v>
      </c>
      <c r="I322" s="82">
        <f t="shared" si="89"/>
        <v>0.27992968750000002</v>
      </c>
      <c r="J322" s="82">
        <f t="shared" si="89"/>
        <v>0.34730758143999996</v>
      </c>
      <c r="K322" s="82">
        <f t="shared" si="89"/>
        <v>0.27992968750000002</v>
      </c>
      <c r="L322" s="82">
        <f t="shared" si="89"/>
        <v>0.27992968750000002</v>
      </c>
      <c r="N322">
        <v>18</v>
      </c>
    </row>
    <row r="323" spans="1:14">
      <c r="A323" s="79" t="s">
        <v>647</v>
      </c>
      <c r="B323" s="138">
        <f>B322*0.15</f>
        <v>5.25</v>
      </c>
      <c r="C323" s="138">
        <f>(100-D323)/100</f>
        <v>0.88749999999999996</v>
      </c>
      <c r="D323" s="138">
        <f>D322*0.15</f>
        <v>11.25</v>
      </c>
      <c r="E323" s="77">
        <v>0.93599999999999994</v>
      </c>
      <c r="F323" s="77">
        <v>0.94</v>
      </c>
      <c r="G323" s="77">
        <v>0.94399999999999995</v>
      </c>
      <c r="H323" s="77">
        <v>0.94199999999999995</v>
      </c>
      <c r="I323" s="77">
        <v>0.95</v>
      </c>
      <c r="J323" s="77">
        <v>0.93600000000000005</v>
      </c>
      <c r="K323" s="77">
        <v>0.95</v>
      </c>
      <c r="L323" s="77">
        <v>0.95</v>
      </c>
      <c r="N323" s="62">
        <f>1-(N322*0.2)/100</f>
        <v>0.96399999999999997</v>
      </c>
    </row>
    <row r="324" spans="1:14">
      <c r="A324" s="79" t="s">
        <v>648</v>
      </c>
      <c r="B324" s="138">
        <f>B322*0.4</f>
        <v>14</v>
      </c>
      <c r="C324" s="138">
        <f>(100-D324)/100</f>
        <v>0.7</v>
      </c>
      <c r="D324" s="138">
        <f>D322*0.4</f>
        <v>30</v>
      </c>
      <c r="E324" s="77">
        <v>0.84</v>
      </c>
      <c r="F324" s="77">
        <v>0.85</v>
      </c>
      <c r="G324" s="77">
        <v>0.86</v>
      </c>
      <c r="H324" s="77">
        <v>0.85499999999999998</v>
      </c>
      <c r="I324" s="77">
        <v>0.875</v>
      </c>
      <c r="J324" s="77">
        <v>0.84</v>
      </c>
      <c r="K324" s="77">
        <v>0.875</v>
      </c>
      <c r="L324" s="77">
        <v>0.875</v>
      </c>
      <c r="N324" s="62">
        <f>1-(N322*0.5)/100</f>
        <v>0.91</v>
      </c>
    </row>
    <row r="325" spans="1:14">
      <c r="A325" s="79" t="s">
        <v>788</v>
      </c>
      <c r="B325" s="138">
        <f>B322*0.15</f>
        <v>5.25</v>
      </c>
      <c r="C325" s="138">
        <f>(100-D325)/100</f>
        <v>0.88749999999999996</v>
      </c>
      <c r="D325" s="138">
        <f>D322*0.15</f>
        <v>11.25</v>
      </c>
      <c r="E325" s="77">
        <v>0.95199999999999996</v>
      </c>
      <c r="F325" s="77">
        <v>0.95499999999999996</v>
      </c>
      <c r="G325" s="77">
        <v>0.95799999999999996</v>
      </c>
      <c r="H325" s="77">
        <v>0.95650000000000002</v>
      </c>
      <c r="I325" s="77">
        <v>0.96250000000000002</v>
      </c>
      <c r="J325" s="77">
        <v>0.95199999999999996</v>
      </c>
      <c r="K325" s="77">
        <v>0.96250000000000002</v>
      </c>
      <c r="L325" s="77">
        <v>0.96250000000000002</v>
      </c>
      <c r="N325" s="62">
        <f>1-(N322*0.15)/100</f>
        <v>0.97299999999999998</v>
      </c>
    </row>
    <row r="326" spans="1:14">
      <c r="A326" s="79" t="s">
        <v>650</v>
      </c>
      <c r="B326" s="138">
        <f>B322*0.3</f>
        <v>10.5</v>
      </c>
      <c r="C326" s="138">
        <f>(100-D326)/100</f>
        <v>0.77500000000000002</v>
      </c>
      <c r="D326" s="138">
        <f>D322*0.3</f>
        <v>22.5</v>
      </c>
      <c r="E326" s="77">
        <v>0.872</v>
      </c>
      <c r="F326" s="77">
        <v>0.88</v>
      </c>
      <c r="G326" s="77">
        <v>0.88800000000000001</v>
      </c>
      <c r="H326" s="77">
        <v>0.88400000000000001</v>
      </c>
      <c r="I326" s="77">
        <v>0.9</v>
      </c>
      <c r="J326" s="77">
        <v>0.872</v>
      </c>
      <c r="K326" s="77">
        <v>0.9</v>
      </c>
      <c r="L326" s="77">
        <v>0.9</v>
      </c>
      <c r="N326" s="62">
        <f>1-(N322*0.4)/100</f>
        <v>0.92799999999999994</v>
      </c>
    </row>
    <row r="327" spans="1:14">
      <c r="A327" s="55" t="s">
        <v>936</v>
      </c>
      <c r="B327" s="139">
        <v>35</v>
      </c>
      <c r="C327" s="139"/>
      <c r="D327" s="139">
        <v>75</v>
      </c>
      <c r="E327" s="81">
        <f t="shared" ref="E327:F327" si="90">1 - (E328) * (E329) * (E330) * (E331)</f>
        <v>0.34730758144000007</v>
      </c>
      <c r="F327" s="81">
        <f t="shared" si="90"/>
        <v>0.32852040000000016</v>
      </c>
      <c r="G327" s="81">
        <f>1 - (G328) * (G329) * (G330) * (G331)</f>
        <v>0.30936446464000011</v>
      </c>
      <c r="H327" s="81">
        <f t="shared" ref="H327:L327" si="91">1 - (H328) * (H329) * (H330) * (H331)</f>
        <v>0.31898879614000009</v>
      </c>
      <c r="I327" s="82">
        <f t="shared" si="91"/>
        <v>0.30936446464000011</v>
      </c>
      <c r="J327" s="82">
        <f t="shared" si="91"/>
        <v>0.34730758143999996</v>
      </c>
      <c r="K327" s="82">
        <f t="shared" si="91"/>
        <v>0.30936446464000011</v>
      </c>
      <c r="L327" s="82">
        <f t="shared" si="91"/>
        <v>0.37480633750000003</v>
      </c>
    </row>
    <row r="328" spans="1:14">
      <c r="A328" s="79" t="s">
        <v>647</v>
      </c>
      <c r="B328" s="138">
        <f>B327*0.15</f>
        <v>5.25</v>
      </c>
      <c r="C328" s="138">
        <f>(100-D328)/100</f>
        <v>0.88749999999999996</v>
      </c>
      <c r="D328" s="138">
        <f>D327*0.15</f>
        <v>11.25</v>
      </c>
      <c r="E328" s="77">
        <v>0.93599999999999994</v>
      </c>
      <c r="F328" s="77">
        <v>0.94</v>
      </c>
      <c r="G328" s="77">
        <v>0.94399999999999995</v>
      </c>
      <c r="H328" s="77">
        <v>0.94199999999999995</v>
      </c>
      <c r="I328" s="77">
        <v>0.94399999999999995</v>
      </c>
      <c r="J328" s="77">
        <v>0.93600000000000005</v>
      </c>
      <c r="K328" s="77">
        <v>0.94399999999999995</v>
      </c>
      <c r="L328" s="77">
        <v>0.93</v>
      </c>
    </row>
    <row r="329" spans="1:14">
      <c r="A329" s="79" t="s">
        <v>648</v>
      </c>
      <c r="B329" s="138">
        <f>B327*0.4</f>
        <v>14</v>
      </c>
      <c r="C329" s="138">
        <f>(100-D329)/100</f>
        <v>0.7</v>
      </c>
      <c r="D329" s="138">
        <f>D327*0.4</f>
        <v>30</v>
      </c>
      <c r="E329" s="77">
        <v>0.84</v>
      </c>
      <c r="F329" s="77">
        <v>0.85</v>
      </c>
      <c r="G329" s="77">
        <v>0.86</v>
      </c>
      <c r="H329" s="77">
        <v>0.85499999999999998</v>
      </c>
      <c r="I329" s="77">
        <v>0.86</v>
      </c>
      <c r="J329" s="77">
        <v>0.84</v>
      </c>
      <c r="K329" s="77">
        <v>0.86</v>
      </c>
      <c r="L329" s="77">
        <v>0.82499999999999996</v>
      </c>
    </row>
    <row r="330" spans="1:14">
      <c r="A330" s="79" t="s">
        <v>788</v>
      </c>
      <c r="B330" s="138">
        <f>B327*0.15</f>
        <v>5.25</v>
      </c>
      <c r="C330" s="138">
        <f>(100-D330)/100</f>
        <v>0.88749999999999996</v>
      </c>
      <c r="D330" s="138">
        <f>D327*0.15</f>
        <v>11.25</v>
      </c>
      <c r="E330" s="77">
        <v>0.95199999999999996</v>
      </c>
      <c r="F330" s="77">
        <v>0.95499999999999996</v>
      </c>
      <c r="G330" s="77">
        <v>0.95799999999999996</v>
      </c>
      <c r="H330" s="77">
        <v>0.95650000000000002</v>
      </c>
      <c r="I330" s="77">
        <v>0.95799999999999996</v>
      </c>
      <c r="J330" s="77">
        <v>0.95199999999999996</v>
      </c>
      <c r="K330" s="77">
        <v>0.95799999999999996</v>
      </c>
      <c r="L330" s="77">
        <v>0.94750000000000001</v>
      </c>
    </row>
    <row r="331" spans="1:14">
      <c r="A331" s="79" t="s">
        <v>650</v>
      </c>
      <c r="B331" s="138">
        <f>B327*0.3</f>
        <v>10.5</v>
      </c>
      <c r="C331" s="138">
        <f>(100-D331)/100</f>
        <v>0.77500000000000002</v>
      </c>
      <c r="D331" s="138">
        <f>D327*0.3</f>
        <v>22.5</v>
      </c>
      <c r="E331" s="77">
        <v>0.872</v>
      </c>
      <c r="F331" s="77">
        <v>0.88</v>
      </c>
      <c r="G331" s="77">
        <v>0.88800000000000001</v>
      </c>
      <c r="H331" s="77">
        <v>0.88400000000000001</v>
      </c>
      <c r="I331" s="77">
        <v>0.88800000000000001</v>
      </c>
      <c r="J331" s="77">
        <v>0.872</v>
      </c>
      <c r="K331" s="77">
        <v>0.88800000000000001</v>
      </c>
      <c r="L331" s="77">
        <v>0.86</v>
      </c>
    </row>
    <row r="332" spans="1:14">
      <c r="A332" s="55" t="s">
        <v>693</v>
      </c>
      <c r="B332" s="139">
        <v>34</v>
      </c>
      <c r="C332" s="139"/>
      <c r="D332" s="139">
        <v>74</v>
      </c>
      <c r="E332" s="81">
        <f t="shared" ref="E332:L332" si="92">1 - (E333) * (E334) * (E335) * (E336)</f>
        <v>0.33795981574000011</v>
      </c>
      <c r="F332" s="81">
        <f t="shared" si="92"/>
        <v>0.31898879614000009</v>
      </c>
      <c r="G332" s="81">
        <f>1 - (G333) * (G334) * (G335) * (G336)</f>
        <v>0.29964686454</v>
      </c>
      <c r="H332" s="81">
        <f t="shared" si="92"/>
        <v>0.30936446464000011</v>
      </c>
      <c r="I332" s="82">
        <f t="shared" si="92"/>
        <v>0.41885439999999996</v>
      </c>
      <c r="J332" s="82">
        <f t="shared" si="92"/>
        <v>0.30936446464000011</v>
      </c>
      <c r="K332" s="82">
        <f t="shared" si="92"/>
        <v>0.27992968750000002</v>
      </c>
      <c r="L332" s="82">
        <f t="shared" si="92"/>
        <v>0.30936446464000011</v>
      </c>
    </row>
    <row r="333" spans="1:14">
      <c r="A333" s="79" t="s">
        <v>647</v>
      </c>
      <c r="B333" s="138">
        <f>B332*0.15</f>
        <v>5.0999999999999996</v>
      </c>
      <c r="C333" s="138">
        <f>(100-D333)/100</f>
        <v>0.88900000000000001</v>
      </c>
      <c r="D333" s="138">
        <f>D332*0.15</f>
        <v>11.1</v>
      </c>
      <c r="E333" s="77">
        <v>0.93799999999999994</v>
      </c>
      <c r="F333" s="77">
        <v>0.94199999999999995</v>
      </c>
      <c r="G333" s="77">
        <v>0.94599999999999995</v>
      </c>
      <c r="H333" s="77">
        <v>0.94399999999999995</v>
      </c>
      <c r="I333" s="77">
        <v>0.92</v>
      </c>
      <c r="J333" s="77">
        <v>0.94399999999999995</v>
      </c>
      <c r="K333" s="77">
        <v>0.95</v>
      </c>
      <c r="L333" s="77">
        <v>0.94399999999999995</v>
      </c>
    </row>
    <row r="334" spans="1:14">
      <c r="A334" s="79" t="s">
        <v>648</v>
      </c>
      <c r="B334" s="138">
        <f>B332*0.4</f>
        <v>13.600000000000001</v>
      </c>
      <c r="C334" s="138">
        <f>(100-D334)/100</f>
        <v>0.70400000000000007</v>
      </c>
      <c r="D334" s="138">
        <f>D332*0.4</f>
        <v>29.6</v>
      </c>
      <c r="E334" s="77">
        <v>0.84499999999999997</v>
      </c>
      <c r="F334" s="77">
        <v>0.85499999999999998</v>
      </c>
      <c r="G334" s="77">
        <v>0.86499999999999999</v>
      </c>
      <c r="H334" s="77">
        <v>0.86</v>
      </c>
      <c r="I334" s="77">
        <v>0.8</v>
      </c>
      <c r="J334" s="77">
        <v>0.86</v>
      </c>
      <c r="K334" s="77">
        <v>0.875</v>
      </c>
      <c r="L334" s="77">
        <v>0.86</v>
      </c>
    </row>
    <row r="335" spans="1:14">
      <c r="A335" s="79" t="s">
        <v>788</v>
      </c>
      <c r="B335" s="138">
        <f>B332*0.15</f>
        <v>5.0999999999999996</v>
      </c>
      <c r="C335" s="138">
        <f>(100-D335)/100</f>
        <v>0.88900000000000001</v>
      </c>
      <c r="D335" s="138">
        <f>D332*0.15</f>
        <v>11.1</v>
      </c>
      <c r="E335" s="77">
        <v>0.95350000000000001</v>
      </c>
      <c r="F335" s="77">
        <v>0.95650000000000002</v>
      </c>
      <c r="G335" s="77">
        <v>0.95950000000000002</v>
      </c>
      <c r="H335" s="77">
        <v>0.95799999999999996</v>
      </c>
      <c r="I335" s="77">
        <v>0.94</v>
      </c>
      <c r="J335" s="77">
        <v>0.95799999999999996</v>
      </c>
      <c r="K335" s="77">
        <v>0.96250000000000002</v>
      </c>
      <c r="L335" s="77">
        <v>0.95799999999999996</v>
      </c>
    </row>
    <row r="336" spans="1:14">
      <c r="A336" s="79" t="s">
        <v>650</v>
      </c>
      <c r="B336" s="138">
        <f>B332*0.3</f>
        <v>10.199999999999999</v>
      </c>
      <c r="C336" s="138">
        <f>(100-D336)/100</f>
        <v>0.77800000000000002</v>
      </c>
      <c r="D336" s="138">
        <f>D332*0.3</f>
        <v>22.2</v>
      </c>
      <c r="E336" s="77">
        <v>0.876</v>
      </c>
      <c r="F336" s="77">
        <v>0.88400000000000001</v>
      </c>
      <c r="G336" s="77">
        <v>0.89200000000000002</v>
      </c>
      <c r="H336" s="77">
        <v>0.88800000000000001</v>
      </c>
      <c r="I336" s="77">
        <v>0.84</v>
      </c>
      <c r="J336" s="77">
        <v>0.88800000000000001</v>
      </c>
      <c r="K336" s="77">
        <v>0.9</v>
      </c>
      <c r="L336" s="77">
        <v>0.88800000000000001</v>
      </c>
    </row>
    <row r="337" spans="1:12">
      <c r="A337" s="55" t="s">
        <v>981</v>
      </c>
      <c r="B337" s="139">
        <v>33</v>
      </c>
      <c r="C337" s="139"/>
      <c r="D337" s="139">
        <v>74</v>
      </c>
      <c r="E337" s="81">
        <f t="shared" ref="E337:F337" si="93">1 - (E338) * (E339) * (E340) * (E341)</f>
        <v>0.33795981574000011</v>
      </c>
      <c r="F337" s="81">
        <f t="shared" si="93"/>
        <v>0.31898879614000009</v>
      </c>
      <c r="G337" s="81">
        <f>1 - (G338) * (G339) * (G340) * (G341)</f>
        <v>0.29964686454</v>
      </c>
      <c r="H337" s="81">
        <f t="shared" ref="H337:L337" si="94">1 - (H338) * (H339) * (H340) * (H341)</f>
        <v>0.30936446464000011</v>
      </c>
      <c r="I337" s="82">
        <f t="shared" si="94"/>
        <v>0.30936446464000011</v>
      </c>
      <c r="J337" s="82">
        <f t="shared" si="94"/>
        <v>0.41885439999999996</v>
      </c>
      <c r="K337" s="82">
        <f t="shared" si="94"/>
        <v>0.30936446464000011</v>
      </c>
      <c r="L337" s="82">
        <f t="shared" si="94"/>
        <v>0.34730758143999996</v>
      </c>
    </row>
    <row r="338" spans="1:12">
      <c r="A338" s="79" t="s">
        <v>647</v>
      </c>
      <c r="B338" s="138">
        <f>B337*0.15</f>
        <v>4.95</v>
      </c>
      <c r="C338" s="138">
        <f>(100-D338)/100</f>
        <v>0.88900000000000001</v>
      </c>
      <c r="D338" s="138">
        <f>D337*0.15</f>
        <v>11.1</v>
      </c>
      <c r="E338" s="77">
        <v>0.93799999999999994</v>
      </c>
      <c r="F338" s="77">
        <v>0.94199999999999995</v>
      </c>
      <c r="G338" s="77">
        <v>0.94599999999999995</v>
      </c>
      <c r="H338" s="77">
        <v>0.94399999999999995</v>
      </c>
      <c r="I338" s="77">
        <v>0.94399999999999995</v>
      </c>
      <c r="J338" s="77">
        <v>0.92</v>
      </c>
      <c r="K338" s="77">
        <v>0.94399999999999995</v>
      </c>
      <c r="L338" s="77">
        <v>0.93600000000000005</v>
      </c>
    </row>
    <row r="339" spans="1:12">
      <c r="A339" s="79" t="s">
        <v>648</v>
      </c>
      <c r="B339" s="138">
        <f>B337*0.4</f>
        <v>13.200000000000001</v>
      </c>
      <c r="C339" s="138">
        <f>(100-D339)/100</f>
        <v>0.70400000000000007</v>
      </c>
      <c r="D339" s="138">
        <f>D337*0.4</f>
        <v>29.6</v>
      </c>
      <c r="E339" s="77">
        <v>0.84499999999999997</v>
      </c>
      <c r="F339" s="77">
        <v>0.85499999999999998</v>
      </c>
      <c r="G339" s="77">
        <v>0.86499999999999999</v>
      </c>
      <c r="H339" s="77">
        <v>0.86</v>
      </c>
      <c r="I339" s="77">
        <v>0.86</v>
      </c>
      <c r="J339" s="77">
        <v>0.8</v>
      </c>
      <c r="K339" s="77">
        <v>0.86</v>
      </c>
      <c r="L339" s="77">
        <v>0.84</v>
      </c>
    </row>
    <row r="340" spans="1:12">
      <c r="A340" s="79" t="s">
        <v>788</v>
      </c>
      <c r="B340" s="138">
        <f>B337*0.15</f>
        <v>4.95</v>
      </c>
      <c r="C340" s="138">
        <f>(100-D340)/100</f>
        <v>0.88900000000000001</v>
      </c>
      <c r="D340" s="138">
        <f>D337*0.15</f>
        <v>11.1</v>
      </c>
      <c r="E340" s="77">
        <v>0.95350000000000001</v>
      </c>
      <c r="F340" s="77">
        <v>0.95650000000000002</v>
      </c>
      <c r="G340" s="77">
        <v>0.95950000000000002</v>
      </c>
      <c r="H340" s="77">
        <v>0.95799999999999996</v>
      </c>
      <c r="I340" s="77">
        <v>0.95799999999999996</v>
      </c>
      <c r="J340" s="77">
        <v>0.94</v>
      </c>
      <c r="K340" s="77">
        <v>0.95799999999999996</v>
      </c>
      <c r="L340" s="77">
        <v>0.95199999999999996</v>
      </c>
    </row>
    <row r="341" spans="1:12">
      <c r="A341" s="79" t="s">
        <v>650</v>
      </c>
      <c r="B341" s="138">
        <f>B337*0.3</f>
        <v>9.9</v>
      </c>
      <c r="C341" s="138">
        <f>(100-D341)/100</f>
        <v>0.77800000000000002</v>
      </c>
      <c r="D341" s="138">
        <f>D337*0.3</f>
        <v>22.2</v>
      </c>
      <c r="E341" s="77">
        <v>0.876</v>
      </c>
      <c r="F341" s="77">
        <v>0.88400000000000001</v>
      </c>
      <c r="G341" s="77">
        <v>0.89200000000000002</v>
      </c>
      <c r="H341" s="77">
        <v>0.88800000000000001</v>
      </c>
      <c r="I341" s="77">
        <v>0.88800000000000001</v>
      </c>
      <c r="J341" s="77">
        <v>0.84</v>
      </c>
      <c r="K341" s="77">
        <v>0.88800000000000001</v>
      </c>
      <c r="L341" s="77">
        <v>0.872</v>
      </c>
    </row>
    <row r="342" spans="1:12">
      <c r="A342" s="55" t="s">
        <v>982</v>
      </c>
      <c r="B342" s="139">
        <v>33</v>
      </c>
      <c r="C342" s="139"/>
      <c r="D342" s="139">
        <v>74</v>
      </c>
      <c r="E342" s="81">
        <f t="shared" ref="E342:F342" si="95">1 - (E343) * (E344) * (E345) * (E346)</f>
        <v>0.33795981574000011</v>
      </c>
      <c r="F342" s="81">
        <f t="shared" si="95"/>
        <v>0.31898879614000009</v>
      </c>
      <c r="G342" s="81">
        <f>1 - (G343) * (G344) * (G345) * (G346)</f>
        <v>0.29964686454</v>
      </c>
      <c r="H342" s="81">
        <f t="shared" ref="H342:L342" si="96">1 - (H343) * (H344) * (H345) * (H346)</f>
        <v>0.30936446464000011</v>
      </c>
      <c r="I342" s="82">
        <f t="shared" si="96"/>
        <v>0.30936446464000011</v>
      </c>
      <c r="J342" s="82">
        <f t="shared" si="96"/>
        <v>0.37480633750000003</v>
      </c>
      <c r="K342" s="82">
        <f t="shared" si="96"/>
        <v>0.30936446464000011</v>
      </c>
      <c r="L342" s="82">
        <f t="shared" si="96"/>
        <v>0.37480633750000003</v>
      </c>
    </row>
    <row r="343" spans="1:12">
      <c r="A343" s="79" t="s">
        <v>647</v>
      </c>
      <c r="B343" s="138">
        <f>B342*0.15</f>
        <v>4.95</v>
      </c>
      <c r="C343" s="138">
        <f>(100-D343)/100</f>
        <v>0.88900000000000001</v>
      </c>
      <c r="D343" s="138">
        <f>D342*0.15</f>
        <v>11.1</v>
      </c>
      <c r="E343" s="77">
        <v>0.93799999999999994</v>
      </c>
      <c r="F343" s="77">
        <v>0.94199999999999995</v>
      </c>
      <c r="G343" s="77">
        <v>0.94599999999999995</v>
      </c>
      <c r="H343" s="77">
        <v>0.94399999999999995</v>
      </c>
      <c r="I343" s="77">
        <v>0.94399999999999995</v>
      </c>
      <c r="J343" s="77">
        <v>0.93</v>
      </c>
      <c r="K343" s="77">
        <v>0.94399999999999995</v>
      </c>
      <c r="L343" s="77">
        <v>0.93</v>
      </c>
    </row>
    <row r="344" spans="1:12">
      <c r="A344" s="79" t="s">
        <v>648</v>
      </c>
      <c r="B344" s="138">
        <f>B342*0.4</f>
        <v>13.200000000000001</v>
      </c>
      <c r="C344" s="138">
        <f>(100-D344)/100</f>
        <v>0.70400000000000007</v>
      </c>
      <c r="D344" s="138">
        <f>D342*0.4</f>
        <v>29.6</v>
      </c>
      <c r="E344" s="77">
        <v>0.84499999999999997</v>
      </c>
      <c r="F344" s="77">
        <v>0.85499999999999998</v>
      </c>
      <c r="G344" s="77">
        <v>0.86499999999999999</v>
      </c>
      <c r="H344" s="77">
        <v>0.86</v>
      </c>
      <c r="I344" s="77">
        <v>0.86</v>
      </c>
      <c r="J344" s="77">
        <v>0.82499999999999996</v>
      </c>
      <c r="K344" s="77">
        <v>0.86</v>
      </c>
      <c r="L344" s="77">
        <v>0.82499999999999996</v>
      </c>
    </row>
    <row r="345" spans="1:12">
      <c r="A345" s="79" t="s">
        <v>788</v>
      </c>
      <c r="B345" s="138">
        <f>B342*0.15</f>
        <v>4.95</v>
      </c>
      <c r="C345" s="138">
        <f>(100-D345)/100</f>
        <v>0.88900000000000001</v>
      </c>
      <c r="D345" s="138">
        <f>D342*0.15</f>
        <v>11.1</v>
      </c>
      <c r="E345" s="77">
        <v>0.95350000000000001</v>
      </c>
      <c r="F345" s="77">
        <v>0.95650000000000002</v>
      </c>
      <c r="G345" s="77">
        <v>0.95950000000000002</v>
      </c>
      <c r="H345" s="77">
        <v>0.95799999999999996</v>
      </c>
      <c r="I345" s="77">
        <v>0.95799999999999996</v>
      </c>
      <c r="J345" s="77">
        <v>0.94750000000000001</v>
      </c>
      <c r="K345" s="77">
        <v>0.95799999999999996</v>
      </c>
      <c r="L345" s="77">
        <v>0.94750000000000001</v>
      </c>
    </row>
    <row r="346" spans="1:12">
      <c r="A346" s="79" t="s">
        <v>650</v>
      </c>
      <c r="B346" s="138">
        <f>B342*0.3</f>
        <v>9.9</v>
      </c>
      <c r="C346" s="138">
        <f>(100-D346)/100</f>
        <v>0.77800000000000002</v>
      </c>
      <c r="D346" s="138">
        <f>D342*0.3</f>
        <v>22.2</v>
      </c>
      <c r="E346" s="77">
        <v>0.876</v>
      </c>
      <c r="F346" s="77">
        <v>0.88400000000000001</v>
      </c>
      <c r="G346" s="77">
        <v>0.89200000000000002</v>
      </c>
      <c r="H346" s="77">
        <v>0.88800000000000001</v>
      </c>
      <c r="I346" s="77">
        <v>0.88800000000000001</v>
      </c>
      <c r="J346" s="77">
        <v>0.86</v>
      </c>
      <c r="K346" s="77">
        <v>0.88800000000000001</v>
      </c>
      <c r="L346" s="77">
        <v>0.86</v>
      </c>
    </row>
    <row r="347" spans="1:12">
      <c r="A347" s="141" t="s">
        <v>694</v>
      </c>
      <c r="B347" s="139">
        <v>32</v>
      </c>
      <c r="C347" s="139"/>
      <c r="D347" s="139">
        <v>72</v>
      </c>
      <c r="E347" s="81">
        <f t="shared" ref="E347:L347" si="97">1 - (E348) * (E349) * (E350) * (E351)</f>
        <v>0.32852040000000016</v>
      </c>
      <c r="F347" s="81">
        <f t="shared" si="97"/>
        <v>0.30936446464000011</v>
      </c>
      <c r="G347" s="81">
        <f>1 - (G348) * (G349) * (G350) * (G351)</f>
        <v>0.28983545344000006</v>
      </c>
      <c r="H347" s="81">
        <f t="shared" si="97"/>
        <v>0.29964686454</v>
      </c>
      <c r="I347" s="82">
        <f t="shared" si="97"/>
        <v>0.30936446464000011</v>
      </c>
      <c r="J347" s="82">
        <f t="shared" si="97"/>
        <v>0.30936446464000011</v>
      </c>
      <c r="K347" s="82">
        <f t="shared" si="97"/>
        <v>0.27992968750000002</v>
      </c>
      <c r="L347" s="82">
        <f t="shared" si="97"/>
        <v>0.30936446464000011</v>
      </c>
    </row>
    <row r="348" spans="1:12">
      <c r="A348" s="79" t="s">
        <v>647</v>
      </c>
      <c r="B348" s="138">
        <f>B347*0.15</f>
        <v>4.8</v>
      </c>
      <c r="C348" s="138">
        <f>(100-D348)/100</f>
        <v>0.89200000000000002</v>
      </c>
      <c r="D348" s="138">
        <f>D347*0.15</f>
        <v>10.799999999999999</v>
      </c>
      <c r="E348" s="77">
        <v>0.94</v>
      </c>
      <c r="F348" s="77">
        <v>0.94399999999999995</v>
      </c>
      <c r="G348" s="77">
        <v>0.94799999999999995</v>
      </c>
      <c r="H348" s="77">
        <v>0.94599999999999995</v>
      </c>
      <c r="I348" s="77">
        <v>0.94399999999999995</v>
      </c>
      <c r="J348" s="77">
        <v>0.94399999999999995</v>
      </c>
      <c r="K348" s="77">
        <v>0.95</v>
      </c>
      <c r="L348" s="77">
        <v>0.94399999999999995</v>
      </c>
    </row>
    <row r="349" spans="1:12">
      <c r="A349" s="79" t="s">
        <v>648</v>
      </c>
      <c r="B349" s="138">
        <f>B347*0.4</f>
        <v>12.8</v>
      </c>
      <c r="C349" s="138">
        <f>(100-D349)/100</f>
        <v>0.71200000000000008</v>
      </c>
      <c r="D349" s="138">
        <f>D347*0.4</f>
        <v>28.8</v>
      </c>
      <c r="E349" s="77">
        <v>0.85</v>
      </c>
      <c r="F349" s="77">
        <v>0.86</v>
      </c>
      <c r="G349" s="77">
        <v>0.87</v>
      </c>
      <c r="H349" s="77">
        <v>0.86499999999999999</v>
      </c>
      <c r="I349" s="77">
        <v>0.86</v>
      </c>
      <c r="J349" s="77">
        <v>0.86</v>
      </c>
      <c r="K349" s="77">
        <v>0.875</v>
      </c>
      <c r="L349" s="77">
        <v>0.86</v>
      </c>
    </row>
    <row r="350" spans="1:12">
      <c r="A350" s="79" t="s">
        <v>788</v>
      </c>
      <c r="B350" s="138">
        <f>B347*0.15</f>
        <v>4.8</v>
      </c>
      <c r="C350" s="138">
        <f>(100-D350)/100</f>
        <v>0.89200000000000002</v>
      </c>
      <c r="D350" s="138">
        <f>D347*0.15</f>
        <v>10.799999999999999</v>
      </c>
      <c r="E350" s="77">
        <v>0.95499999999999996</v>
      </c>
      <c r="F350" s="77">
        <v>0.95799999999999996</v>
      </c>
      <c r="G350" s="77">
        <v>0.96099999999999997</v>
      </c>
      <c r="H350" s="77">
        <v>0.95950000000000002</v>
      </c>
      <c r="I350" s="77">
        <v>0.95799999999999996</v>
      </c>
      <c r="J350" s="77">
        <v>0.95799999999999996</v>
      </c>
      <c r="K350" s="77">
        <v>0.96250000000000002</v>
      </c>
      <c r="L350" s="77">
        <v>0.95799999999999996</v>
      </c>
    </row>
    <row r="351" spans="1:12">
      <c r="A351" s="79" t="s">
        <v>650</v>
      </c>
      <c r="B351" s="138">
        <f>B347*0.3</f>
        <v>9.6</v>
      </c>
      <c r="C351" s="138">
        <f>(100-D351)/100</f>
        <v>0.78400000000000003</v>
      </c>
      <c r="D351" s="138">
        <f>D347*0.3</f>
        <v>21.599999999999998</v>
      </c>
      <c r="E351" s="77">
        <v>0.88</v>
      </c>
      <c r="F351" s="77">
        <v>0.88800000000000001</v>
      </c>
      <c r="G351" s="77">
        <v>0.89600000000000002</v>
      </c>
      <c r="H351" s="77">
        <v>0.89200000000000002</v>
      </c>
      <c r="I351" s="77">
        <v>0.88800000000000001</v>
      </c>
      <c r="J351" s="77">
        <v>0.88800000000000001</v>
      </c>
      <c r="K351" s="77">
        <v>0.9</v>
      </c>
      <c r="L351" s="77">
        <v>0.88800000000000001</v>
      </c>
    </row>
    <row r="352" spans="1:12">
      <c r="A352" s="141" t="s">
        <v>999</v>
      </c>
      <c r="B352" s="139">
        <v>32</v>
      </c>
      <c r="C352" s="139"/>
      <c r="D352" s="139">
        <v>72</v>
      </c>
      <c r="E352" s="81">
        <f t="shared" ref="E352:F352" si="98">1 - (E353) * (E354) * (E355) * (E356)</f>
        <v>0.32852040000000016</v>
      </c>
      <c r="F352" s="81">
        <f t="shared" si="98"/>
        <v>0.30936446464000011</v>
      </c>
      <c r="G352" s="81">
        <f>1 - (G353) * (G354) * (G355) * (G356)</f>
        <v>0.28983545344000006</v>
      </c>
      <c r="H352" s="81">
        <f t="shared" ref="H352:L352" si="99">1 - (H353) * (H354) * (H355) * (H356)</f>
        <v>0.29964686454</v>
      </c>
      <c r="I352" s="82">
        <f t="shared" si="99"/>
        <v>0.30936446464000011</v>
      </c>
      <c r="J352" s="82">
        <f t="shared" si="99"/>
        <v>0.37480633750000003</v>
      </c>
      <c r="K352" s="82">
        <f t="shared" si="99"/>
        <v>0.37480633750000003</v>
      </c>
      <c r="L352" s="82">
        <f t="shared" si="99"/>
        <v>0.27992968750000002</v>
      </c>
    </row>
    <row r="353" spans="1:14">
      <c r="A353" s="79" t="s">
        <v>647</v>
      </c>
      <c r="B353" s="138">
        <f>B352*0.15</f>
        <v>4.8</v>
      </c>
      <c r="C353" s="138">
        <f>(100-D353)/100</f>
        <v>0.89200000000000002</v>
      </c>
      <c r="D353" s="138">
        <f>D352*0.15</f>
        <v>10.799999999999999</v>
      </c>
      <c r="E353" s="77">
        <v>0.94</v>
      </c>
      <c r="F353" s="77">
        <v>0.94399999999999995</v>
      </c>
      <c r="G353" s="77">
        <v>0.94799999999999995</v>
      </c>
      <c r="H353" s="77">
        <v>0.94599999999999995</v>
      </c>
      <c r="I353" s="77">
        <v>0.94399999999999995</v>
      </c>
      <c r="J353" s="77">
        <v>0.93</v>
      </c>
      <c r="K353" s="77">
        <v>0.93</v>
      </c>
      <c r="L353" s="77">
        <v>0.95</v>
      </c>
    </row>
    <row r="354" spans="1:14">
      <c r="A354" s="79" t="s">
        <v>648</v>
      </c>
      <c r="B354" s="138">
        <f>B352*0.4</f>
        <v>12.8</v>
      </c>
      <c r="C354" s="138">
        <f>(100-D354)/100</f>
        <v>0.71200000000000008</v>
      </c>
      <c r="D354" s="138">
        <f>D352*0.4</f>
        <v>28.8</v>
      </c>
      <c r="E354" s="77">
        <v>0.85</v>
      </c>
      <c r="F354" s="77">
        <v>0.86</v>
      </c>
      <c r="G354" s="77">
        <v>0.87</v>
      </c>
      <c r="H354" s="77">
        <v>0.86499999999999999</v>
      </c>
      <c r="I354" s="77">
        <v>0.86</v>
      </c>
      <c r="J354" s="77">
        <v>0.82499999999999996</v>
      </c>
      <c r="K354" s="77">
        <v>0.82499999999999996</v>
      </c>
      <c r="L354" s="77">
        <v>0.875</v>
      </c>
    </row>
    <row r="355" spans="1:14">
      <c r="A355" s="79" t="s">
        <v>788</v>
      </c>
      <c r="B355" s="138">
        <f>B352*0.15</f>
        <v>4.8</v>
      </c>
      <c r="C355" s="138">
        <f>(100-D355)/100</f>
        <v>0.89200000000000002</v>
      </c>
      <c r="D355" s="138">
        <f>D352*0.15</f>
        <v>10.799999999999999</v>
      </c>
      <c r="E355" s="77">
        <v>0.95499999999999996</v>
      </c>
      <c r="F355" s="77">
        <v>0.95799999999999996</v>
      </c>
      <c r="G355" s="77">
        <v>0.96099999999999997</v>
      </c>
      <c r="H355" s="77">
        <v>0.95950000000000002</v>
      </c>
      <c r="I355" s="77">
        <v>0.95799999999999996</v>
      </c>
      <c r="J355" s="77">
        <v>0.94750000000000001</v>
      </c>
      <c r="K355" s="77">
        <v>0.94750000000000001</v>
      </c>
      <c r="L355" s="77">
        <v>0.96250000000000002</v>
      </c>
    </row>
    <row r="356" spans="1:14">
      <c r="A356" s="79" t="s">
        <v>650</v>
      </c>
      <c r="B356" s="138">
        <f>B352*0.3</f>
        <v>9.6</v>
      </c>
      <c r="C356" s="138">
        <f>(100-D356)/100</f>
        <v>0.78400000000000003</v>
      </c>
      <c r="D356" s="138">
        <f>D352*0.3</f>
        <v>21.599999999999998</v>
      </c>
      <c r="E356" s="77">
        <v>0.88</v>
      </c>
      <c r="F356" s="77">
        <v>0.88800000000000001</v>
      </c>
      <c r="G356" s="77">
        <v>0.89600000000000002</v>
      </c>
      <c r="H356" s="77">
        <v>0.89200000000000002</v>
      </c>
      <c r="I356" s="77">
        <v>0.88800000000000001</v>
      </c>
      <c r="J356" s="77">
        <v>0.86</v>
      </c>
      <c r="K356" s="77">
        <v>0.86</v>
      </c>
      <c r="L356" s="77">
        <v>0.9</v>
      </c>
    </row>
    <row r="357" spans="1:14">
      <c r="A357" s="55" t="s">
        <v>837</v>
      </c>
      <c r="B357" s="139">
        <v>32</v>
      </c>
      <c r="C357" s="139"/>
      <c r="D357" s="139">
        <v>72</v>
      </c>
      <c r="E357" s="81">
        <f t="shared" ref="E357:L357" si="100">1 - (E358) * (E359) * (E360) * (E361)</f>
        <v>0.32852040000000016</v>
      </c>
      <c r="F357" s="81">
        <f t="shared" si="100"/>
        <v>0.30936446464000011</v>
      </c>
      <c r="G357" s="81">
        <f t="shared" si="100"/>
        <v>0.28983545344000006</v>
      </c>
      <c r="H357" s="81">
        <f t="shared" si="100"/>
        <v>0.29964686454</v>
      </c>
      <c r="I357" s="82">
        <f t="shared" si="100"/>
        <v>0.37480633750000003</v>
      </c>
      <c r="J357" s="82">
        <f t="shared" si="100"/>
        <v>0.37480633750000003</v>
      </c>
      <c r="K357" s="82">
        <f t="shared" si="100"/>
        <v>0.37480633750000003</v>
      </c>
      <c r="L357" s="82">
        <f t="shared" si="100"/>
        <v>0.30936446464000011</v>
      </c>
      <c r="N357">
        <v>14</v>
      </c>
    </row>
    <row r="358" spans="1:14">
      <c r="A358" s="79" t="s">
        <v>647</v>
      </c>
      <c r="B358" s="138">
        <f>B357*0.15</f>
        <v>4.8</v>
      </c>
      <c r="C358" s="138">
        <f>(100-D358)/100</f>
        <v>0.89200000000000002</v>
      </c>
      <c r="D358" s="138">
        <f>D357*0.15</f>
        <v>10.799999999999999</v>
      </c>
      <c r="E358" s="77">
        <v>0.94</v>
      </c>
      <c r="F358" s="77">
        <v>0.94399999999999995</v>
      </c>
      <c r="G358" s="77">
        <v>0.94799999999999995</v>
      </c>
      <c r="H358" s="77">
        <v>0.94599999999999995</v>
      </c>
      <c r="I358" s="77">
        <v>0.93</v>
      </c>
      <c r="J358" s="77">
        <v>0.93</v>
      </c>
      <c r="K358" s="77">
        <v>0.93</v>
      </c>
      <c r="L358" s="77">
        <v>0.94399999999999995</v>
      </c>
      <c r="N358" s="62">
        <f>1-(N357*0.2)/100</f>
        <v>0.97199999999999998</v>
      </c>
    </row>
    <row r="359" spans="1:14">
      <c r="A359" s="79" t="s">
        <v>648</v>
      </c>
      <c r="B359" s="138">
        <f>B357*0.4</f>
        <v>12.8</v>
      </c>
      <c r="C359" s="138">
        <f>(100-D359)/100</f>
        <v>0.71200000000000008</v>
      </c>
      <c r="D359" s="138">
        <f>D357*0.4</f>
        <v>28.8</v>
      </c>
      <c r="E359" s="77">
        <v>0.85</v>
      </c>
      <c r="F359" s="77">
        <v>0.86</v>
      </c>
      <c r="G359" s="77">
        <v>0.87</v>
      </c>
      <c r="H359" s="77">
        <v>0.86499999999999999</v>
      </c>
      <c r="I359" s="77">
        <v>0.82499999999999996</v>
      </c>
      <c r="J359" s="77">
        <v>0.82499999999999996</v>
      </c>
      <c r="K359" s="77">
        <v>0.82499999999999996</v>
      </c>
      <c r="L359" s="77">
        <v>0.86</v>
      </c>
      <c r="N359" s="62">
        <f>1-(N357*0.5)/100</f>
        <v>0.92999999999999994</v>
      </c>
    </row>
    <row r="360" spans="1:14">
      <c r="A360" s="79" t="s">
        <v>788</v>
      </c>
      <c r="B360" s="138">
        <f>B357*0.15</f>
        <v>4.8</v>
      </c>
      <c r="C360" s="138">
        <f>(100-D360)/100</f>
        <v>0.89200000000000002</v>
      </c>
      <c r="D360" s="138">
        <f>D357*0.15</f>
        <v>10.799999999999999</v>
      </c>
      <c r="E360" s="77">
        <v>0.95499999999999996</v>
      </c>
      <c r="F360" s="77">
        <v>0.95799999999999996</v>
      </c>
      <c r="G360" s="77">
        <v>0.96099999999999997</v>
      </c>
      <c r="H360" s="77">
        <v>0.95950000000000002</v>
      </c>
      <c r="I360" s="77">
        <v>0.94750000000000001</v>
      </c>
      <c r="J360" s="77">
        <v>0.94750000000000001</v>
      </c>
      <c r="K360" s="77">
        <v>0.94750000000000001</v>
      </c>
      <c r="L360" s="77">
        <v>0.95799999999999996</v>
      </c>
      <c r="N360" s="62">
        <f>1-(N357*0.15)/100</f>
        <v>0.97899999999999998</v>
      </c>
    </row>
    <row r="361" spans="1:14">
      <c r="A361" s="79" t="s">
        <v>650</v>
      </c>
      <c r="B361" s="138">
        <f>B357*0.3</f>
        <v>9.6</v>
      </c>
      <c r="C361" s="138">
        <f>(100-D361)/100</f>
        <v>0.78400000000000003</v>
      </c>
      <c r="D361" s="138">
        <f>D357*0.3</f>
        <v>21.599999999999998</v>
      </c>
      <c r="E361" s="77">
        <v>0.88</v>
      </c>
      <c r="F361" s="77">
        <v>0.88800000000000001</v>
      </c>
      <c r="G361" s="77">
        <v>0.89600000000000002</v>
      </c>
      <c r="H361" s="77">
        <v>0.89200000000000002</v>
      </c>
      <c r="I361" s="77">
        <v>0.86</v>
      </c>
      <c r="J361" s="77">
        <v>0.86</v>
      </c>
      <c r="K361" s="77">
        <v>0.86</v>
      </c>
      <c r="L361" s="77">
        <v>0.88800000000000001</v>
      </c>
      <c r="N361" s="62">
        <f>1-(N357*0.4)/100</f>
        <v>0.94399999999999995</v>
      </c>
    </row>
    <row r="362" spans="1:14">
      <c r="A362" s="55" t="s">
        <v>695</v>
      </c>
      <c r="B362" s="139">
        <v>30</v>
      </c>
      <c r="C362" s="139"/>
      <c r="D362" s="139">
        <v>70</v>
      </c>
      <c r="E362" s="81">
        <f t="shared" ref="E362:L362" si="101">1 - (E363) * (E364) * (E365) * (E366)</f>
        <v>0.31898879614000009</v>
      </c>
      <c r="F362" s="81">
        <f t="shared" si="101"/>
        <v>0.29964686454</v>
      </c>
      <c r="G362" s="81">
        <f>1 - (G363) * (G364) * (G365) * (G366)</f>
        <v>0.27992968750000002</v>
      </c>
      <c r="H362" s="81">
        <f t="shared" si="101"/>
        <v>0.28983545344000006</v>
      </c>
      <c r="I362" s="82">
        <f t="shared" si="101"/>
        <v>0.27992968750000002</v>
      </c>
      <c r="J362" s="82">
        <f t="shared" si="101"/>
        <v>0.30936446464000011</v>
      </c>
      <c r="K362" s="82">
        <f t="shared" si="101"/>
        <v>0.27992968750000002</v>
      </c>
      <c r="L362" s="82">
        <f t="shared" si="101"/>
        <v>0.30936446464000011</v>
      </c>
    </row>
    <row r="363" spans="1:14">
      <c r="A363" s="79" t="s">
        <v>647</v>
      </c>
      <c r="B363" s="138">
        <f>B362*0.15</f>
        <v>4.5</v>
      </c>
      <c r="C363" s="138">
        <f>(100-D363)/100</f>
        <v>0.89500000000000002</v>
      </c>
      <c r="D363" s="138">
        <f>D362*0.15</f>
        <v>10.5</v>
      </c>
      <c r="E363" s="77">
        <v>0.94199999999999995</v>
      </c>
      <c r="F363" s="77">
        <v>0.94599999999999995</v>
      </c>
      <c r="G363" s="77">
        <v>0.95</v>
      </c>
      <c r="H363" s="77">
        <v>0.94799999999999995</v>
      </c>
      <c r="I363" s="77">
        <v>0.95</v>
      </c>
      <c r="J363" s="77">
        <v>0.94399999999999995</v>
      </c>
      <c r="K363" s="77">
        <v>0.95</v>
      </c>
      <c r="L363" s="77">
        <v>0.94399999999999995</v>
      </c>
    </row>
    <row r="364" spans="1:14">
      <c r="A364" s="79" t="s">
        <v>648</v>
      </c>
      <c r="B364" s="138">
        <f>B362*0.4</f>
        <v>12</v>
      </c>
      <c r="C364" s="138">
        <f>(100-D364)/100</f>
        <v>0.72</v>
      </c>
      <c r="D364" s="138">
        <f>D362*0.4</f>
        <v>28</v>
      </c>
      <c r="E364" s="77">
        <v>0.85499999999999998</v>
      </c>
      <c r="F364" s="77">
        <v>0.86499999999999999</v>
      </c>
      <c r="G364" s="77">
        <v>0.875</v>
      </c>
      <c r="H364" s="77">
        <v>0.87</v>
      </c>
      <c r="I364" s="77">
        <v>0.875</v>
      </c>
      <c r="J364" s="77">
        <v>0.86</v>
      </c>
      <c r="K364" s="77">
        <v>0.875</v>
      </c>
      <c r="L364" s="77">
        <v>0.86</v>
      </c>
    </row>
    <row r="365" spans="1:14">
      <c r="A365" s="79" t="s">
        <v>788</v>
      </c>
      <c r="B365" s="138">
        <f>B362*0.15</f>
        <v>4.5</v>
      </c>
      <c r="C365" s="138">
        <f>(100-D365)/100</f>
        <v>0.89500000000000002</v>
      </c>
      <c r="D365" s="138">
        <f>D362*0.15</f>
        <v>10.5</v>
      </c>
      <c r="E365" s="77">
        <v>0.95650000000000002</v>
      </c>
      <c r="F365" s="77">
        <v>0.95950000000000002</v>
      </c>
      <c r="G365" s="77">
        <v>0.96250000000000002</v>
      </c>
      <c r="H365" s="77">
        <v>0.96099999999999997</v>
      </c>
      <c r="I365" s="77">
        <v>0.96250000000000002</v>
      </c>
      <c r="J365" s="77">
        <v>0.95799999999999996</v>
      </c>
      <c r="K365" s="77">
        <v>0.96250000000000002</v>
      </c>
      <c r="L365" s="77">
        <v>0.95799999999999996</v>
      </c>
    </row>
    <row r="366" spans="1:14">
      <c r="A366" s="79" t="s">
        <v>650</v>
      </c>
      <c r="B366" s="138">
        <f>B362*0.3</f>
        <v>9</v>
      </c>
      <c r="C366" s="138">
        <f>(100-D366)/100</f>
        <v>0.79</v>
      </c>
      <c r="D366" s="138">
        <f>D362*0.3</f>
        <v>21</v>
      </c>
      <c r="E366" s="77">
        <v>0.88400000000000001</v>
      </c>
      <c r="F366" s="77">
        <v>0.89200000000000002</v>
      </c>
      <c r="G366" s="77">
        <v>0.9</v>
      </c>
      <c r="H366" s="77">
        <v>0.89600000000000002</v>
      </c>
      <c r="I366" s="77">
        <v>0.9</v>
      </c>
      <c r="J366" s="77">
        <v>0.88800000000000001</v>
      </c>
      <c r="K366" s="77">
        <v>0.9</v>
      </c>
      <c r="L366" s="77">
        <v>0.88800000000000001</v>
      </c>
    </row>
    <row r="367" spans="1:14">
      <c r="A367" s="55" t="s">
        <v>772</v>
      </c>
      <c r="B367" s="139">
        <v>30</v>
      </c>
      <c r="C367" s="139"/>
      <c r="D367" s="139">
        <v>70</v>
      </c>
      <c r="E367" s="81">
        <f t="shared" ref="E367:L367" si="102">1 - (E368)</f>
        <v>5.8000000000000052E-2</v>
      </c>
      <c r="F367" s="81">
        <f t="shared" si="102"/>
        <v>5.4000000000000048E-2</v>
      </c>
      <c r="G367" s="81">
        <f t="shared" si="102"/>
        <v>5.0000000000000044E-2</v>
      </c>
      <c r="H367" s="81">
        <f t="shared" si="102"/>
        <v>5.2000000000000046E-2</v>
      </c>
      <c r="I367" s="82">
        <f t="shared" si="102"/>
        <v>5.0000000000000044E-2</v>
      </c>
      <c r="J367" s="82">
        <f t="shared" si="102"/>
        <v>5.600000000000005E-2</v>
      </c>
      <c r="K367" s="82">
        <f t="shared" si="102"/>
        <v>5.0000000000000044E-2</v>
      </c>
      <c r="L367" s="82">
        <f t="shared" si="102"/>
        <v>5.600000000000005E-2</v>
      </c>
    </row>
    <row r="368" spans="1:14">
      <c r="A368" s="79" t="s">
        <v>788</v>
      </c>
      <c r="B368" s="138">
        <f>B367*0.15</f>
        <v>4.5</v>
      </c>
      <c r="C368" s="138">
        <f>(100-D368)/100</f>
        <v>0.89500000000000002</v>
      </c>
      <c r="D368" s="138">
        <f>D367*0.15</f>
        <v>10.5</v>
      </c>
      <c r="E368" s="77">
        <v>0.94199999999999995</v>
      </c>
      <c r="F368" s="77">
        <v>0.94599999999999995</v>
      </c>
      <c r="G368" s="77">
        <v>0.95</v>
      </c>
      <c r="H368" s="77">
        <v>0.94799999999999995</v>
      </c>
      <c r="I368" s="77">
        <v>0.95</v>
      </c>
      <c r="J368" s="77">
        <v>0.94399999999999995</v>
      </c>
      <c r="K368" s="77">
        <v>0.95</v>
      </c>
      <c r="L368" s="77">
        <v>0.94399999999999995</v>
      </c>
    </row>
    <row r="369" spans="1:12">
      <c r="A369" s="141" t="s">
        <v>696</v>
      </c>
      <c r="B369" s="139">
        <v>30</v>
      </c>
      <c r="C369" s="139"/>
      <c r="D369" s="139">
        <v>70</v>
      </c>
      <c r="E369" s="81">
        <f t="shared" ref="E369:L369" si="103">1 - (E370) * (E371) * (E372) * (E373)</f>
        <v>0.31898879614000009</v>
      </c>
      <c r="F369" s="81">
        <f t="shared" si="103"/>
        <v>0.29964686454</v>
      </c>
      <c r="G369" s="81">
        <f>1 - (G370) * (G371) * (G372) * (G373)</f>
        <v>0.27992968750000002</v>
      </c>
      <c r="H369" s="81">
        <f t="shared" si="103"/>
        <v>0.28983545344000006</v>
      </c>
      <c r="I369" s="82">
        <f t="shared" si="103"/>
        <v>0.30936446464000011</v>
      </c>
      <c r="J369" s="82">
        <f t="shared" si="103"/>
        <v>0.37480633750000003</v>
      </c>
      <c r="K369" s="82">
        <f t="shared" si="103"/>
        <v>0.27992968750000002</v>
      </c>
      <c r="L369" s="82">
        <f t="shared" si="103"/>
        <v>0.34730758143999996</v>
      </c>
    </row>
    <row r="370" spans="1:12">
      <c r="A370" s="79" t="s">
        <v>647</v>
      </c>
      <c r="B370" s="138">
        <f>B369*0.15</f>
        <v>4.5</v>
      </c>
      <c r="C370" s="138">
        <f>(100-D370)/100</f>
        <v>0.89500000000000002</v>
      </c>
      <c r="D370" s="138">
        <f>D369*0.15</f>
        <v>10.5</v>
      </c>
      <c r="E370" s="77">
        <v>0.94199999999999995</v>
      </c>
      <c r="F370" s="77">
        <v>0.94599999999999995</v>
      </c>
      <c r="G370" s="77">
        <v>0.95</v>
      </c>
      <c r="H370" s="77">
        <v>0.94799999999999995</v>
      </c>
      <c r="I370" s="77">
        <v>0.94399999999999995</v>
      </c>
      <c r="J370" s="77">
        <v>0.93</v>
      </c>
      <c r="K370" s="77">
        <v>0.95</v>
      </c>
      <c r="L370" s="77">
        <v>0.93600000000000005</v>
      </c>
    </row>
    <row r="371" spans="1:12">
      <c r="A371" s="79" t="s">
        <v>648</v>
      </c>
      <c r="B371" s="138">
        <f>B369*0.4</f>
        <v>12</v>
      </c>
      <c r="C371" s="138">
        <f>(100-D371)/100</f>
        <v>0.72</v>
      </c>
      <c r="D371" s="138">
        <f>D369*0.4</f>
        <v>28</v>
      </c>
      <c r="E371" s="77">
        <v>0.85499999999999998</v>
      </c>
      <c r="F371" s="77">
        <v>0.86499999999999999</v>
      </c>
      <c r="G371" s="77">
        <v>0.875</v>
      </c>
      <c r="H371" s="77">
        <v>0.87</v>
      </c>
      <c r="I371" s="77">
        <v>0.86</v>
      </c>
      <c r="J371" s="77">
        <v>0.82499999999999996</v>
      </c>
      <c r="K371" s="77">
        <v>0.875</v>
      </c>
      <c r="L371" s="77">
        <v>0.84</v>
      </c>
    </row>
    <row r="372" spans="1:12">
      <c r="A372" s="79" t="s">
        <v>788</v>
      </c>
      <c r="B372" s="138">
        <f>B369*0.15</f>
        <v>4.5</v>
      </c>
      <c r="C372" s="138">
        <f>(100-D372)/100</f>
        <v>0.89500000000000002</v>
      </c>
      <c r="D372" s="138">
        <f>D369*0.15</f>
        <v>10.5</v>
      </c>
      <c r="E372" s="77">
        <v>0.95650000000000002</v>
      </c>
      <c r="F372" s="77">
        <v>0.95950000000000002</v>
      </c>
      <c r="G372" s="77">
        <v>0.96250000000000002</v>
      </c>
      <c r="H372" s="77">
        <v>0.96099999999999997</v>
      </c>
      <c r="I372" s="77">
        <v>0.95799999999999996</v>
      </c>
      <c r="J372" s="77">
        <v>0.94750000000000001</v>
      </c>
      <c r="K372" s="77">
        <v>0.96250000000000002</v>
      </c>
      <c r="L372" s="77">
        <v>0.95199999999999996</v>
      </c>
    </row>
    <row r="373" spans="1:12">
      <c r="A373" s="79" t="s">
        <v>650</v>
      </c>
      <c r="B373" s="138">
        <f>B369*0.3</f>
        <v>9</v>
      </c>
      <c r="C373" s="138">
        <f>(100-D373)/100</f>
        <v>0.79</v>
      </c>
      <c r="D373" s="138">
        <f>D369*0.3</f>
        <v>21</v>
      </c>
      <c r="E373" s="77">
        <v>0.88400000000000001</v>
      </c>
      <c r="F373" s="77">
        <v>0.89200000000000002</v>
      </c>
      <c r="G373" s="77">
        <v>0.9</v>
      </c>
      <c r="H373" s="77">
        <v>0.89600000000000002</v>
      </c>
      <c r="I373" s="77">
        <v>0.88800000000000001</v>
      </c>
      <c r="J373" s="77">
        <v>0.86</v>
      </c>
      <c r="K373" s="77">
        <v>0.9</v>
      </c>
      <c r="L373" s="77">
        <v>0.872</v>
      </c>
    </row>
    <row r="374" spans="1:12">
      <c r="A374" s="141" t="s">
        <v>1000</v>
      </c>
      <c r="B374" s="139">
        <v>30</v>
      </c>
      <c r="C374" s="139"/>
      <c r="D374" s="139">
        <v>70</v>
      </c>
      <c r="E374" s="81">
        <f t="shared" ref="E374:H376" si="104">1 - (E375)</f>
        <v>5.8000000000000052E-2</v>
      </c>
      <c r="F374" s="81">
        <f t="shared" si="104"/>
        <v>5.4000000000000048E-2</v>
      </c>
      <c r="G374" s="81">
        <f t="shared" si="104"/>
        <v>5.0000000000000044E-2</v>
      </c>
      <c r="H374" s="81">
        <f t="shared" si="104"/>
        <v>5.2000000000000046E-2</v>
      </c>
      <c r="I374" s="82">
        <f t="shared" ref="I374:L376" si="105">1 - (I375)</f>
        <v>6.3999999999999946E-2</v>
      </c>
      <c r="J374" s="82">
        <f t="shared" si="105"/>
        <v>6.3999999999999946E-2</v>
      </c>
      <c r="K374" s="82">
        <f t="shared" si="105"/>
        <v>6.3999999999999946E-2</v>
      </c>
      <c r="L374" s="82">
        <f t="shared" si="105"/>
        <v>6.3999999999999946E-2</v>
      </c>
    </row>
    <row r="375" spans="1:12">
      <c r="A375" s="79" t="s">
        <v>647</v>
      </c>
      <c r="B375" s="138">
        <f>B374*0.15</f>
        <v>4.5</v>
      </c>
      <c r="C375" s="138">
        <f>(100-D375)/100</f>
        <v>0.89500000000000002</v>
      </c>
      <c r="D375" s="138">
        <f>D374*0.15</f>
        <v>10.5</v>
      </c>
      <c r="E375" s="77">
        <v>0.94199999999999995</v>
      </c>
      <c r="F375" s="77">
        <v>0.94599999999999995</v>
      </c>
      <c r="G375" s="77">
        <v>0.95</v>
      </c>
      <c r="H375" s="77">
        <v>0.94799999999999995</v>
      </c>
      <c r="I375" s="77">
        <v>0.93600000000000005</v>
      </c>
      <c r="J375" s="77">
        <v>0.93600000000000005</v>
      </c>
      <c r="K375" s="77">
        <v>0.93600000000000005</v>
      </c>
      <c r="L375" s="77">
        <v>0.93600000000000005</v>
      </c>
    </row>
    <row r="376" spans="1:12">
      <c r="A376" s="141" t="s">
        <v>1032</v>
      </c>
      <c r="B376" s="139">
        <v>30</v>
      </c>
      <c r="C376" s="139"/>
      <c r="D376" s="139">
        <v>70</v>
      </c>
      <c r="E376" s="81">
        <f t="shared" si="104"/>
        <v>5.8000000000000052E-2</v>
      </c>
      <c r="F376" s="81">
        <f t="shared" si="104"/>
        <v>5.4000000000000048E-2</v>
      </c>
      <c r="G376" s="81">
        <f t="shared" si="104"/>
        <v>5.0000000000000044E-2</v>
      </c>
      <c r="H376" s="81">
        <f t="shared" si="104"/>
        <v>5.2000000000000046E-2</v>
      </c>
      <c r="I376" s="82">
        <f t="shared" si="105"/>
        <v>6.3999999999999946E-2</v>
      </c>
      <c r="J376" s="82">
        <f t="shared" si="105"/>
        <v>6.3999999999999946E-2</v>
      </c>
      <c r="K376" s="82">
        <f t="shared" si="105"/>
        <v>6.3999999999999946E-2</v>
      </c>
      <c r="L376" s="82">
        <f t="shared" si="105"/>
        <v>6.9999999999999951E-2</v>
      </c>
    </row>
    <row r="377" spans="1:12">
      <c r="A377" s="79" t="s">
        <v>647</v>
      </c>
      <c r="B377" s="138">
        <f>B376*0.15</f>
        <v>4.5</v>
      </c>
      <c r="C377" s="138">
        <f>(100-D377)/100</f>
        <v>0.89500000000000002</v>
      </c>
      <c r="D377" s="138">
        <f>D376*0.15</f>
        <v>10.5</v>
      </c>
      <c r="E377" s="77">
        <v>0.94199999999999995</v>
      </c>
      <c r="F377" s="77">
        <v>0.94599999999999995</v>
      </c>
      <c r="G377" s="77">
        <v>0.95</v>
      </c>
      <c r="H377" s="77">
        <v>0.94799999999999995</v>
      </c>
      <c r="I377" s="77">
        <v>0.93600000000000005</v>
      </c>
      <c r="J377" s="77">
        <v>0.93600000000000005</v>
      </c>
      <c r="K377" s="77">
        <v>0.93600000000000005</v>
      </c>
      <c r="L377" s="77">
        <v>0.93</v>
      </c>
    </row>
    <row r="378" spans="1:12">
      <c r="A378" s="55" t="s">
        <v>839</v>
      </c>
      <c r="B378" s="139">
        <v>30</v>
      </c>
      <c r="C378" s="139"/>
      <c r="D378" s="139">
        <v>70</v>
      </c>
      <c r="E378" s="81">
        <f t="shared" ref="E378:L378" si="106">1 - (E379) * (E380) * (E381) * (E382)</f>
        <v>0.31898879614000009</v>
      </c>
      <c r="F378" s="81">
        <f t="shared" si="106"/>
        <v>0.29964686454</v>
      </c>
      <c r="G378" s="81">
        <f t="shared" si="106"/>
        <v>0.27992968750000002</v>
      </c>
      <c r="H378" s="81">
        <f t="shared" si="106"/>
        <v>0.28983545344000006</v>
      </c>
      <c r="I378" s="82">
        <f t="shared" si="106"/>
        <v>0.41885439999999996</v>
      </c>
      <c r="J378" s="82">
        <f t="shared" si="106"/>
        <v>0.37480633750000003</v>
      </c>
      <c r="K378" s="82">
        <f t="shared" si="106"/>
        <v>0.37480633750000003</v>
      </c>
      <c r="L378" s="82">
        <f t="shared" si="106"/>
        <v>0.50049999999999994</v>
      </c>
    </row>
    <row r="379" spans="1:12">
      <c r="A379" s="79" t="s">
        <v>647</v>
      </c>
      <c r="B379" s="138">
        <f>B378*0.15</f>
        <v>4.5</v>
      </c>
      <c r="C379" s="138">
        <f>(100-D379)/100</f>
        <v>0.89500000000000002</v>
      </c>
      <c r="D379" s="138">
        <f>D378*0.15</f>
        <v>10.5</v>
      </c>
      <c r="E379" s="77">
        <v>0.94199999999999995</v>
      </c>
      <c r="F379" s="77">
        <v>0.94599999999999995</v>
      </c>
      <c r="G379" s="77">
        <v>0.95</v>
      </c>
      <c r="H379" s="77">
        <v>0.94799999999999995</v>
      </c>
      <c r="I379" s="77">
        <v>0.92</v>
      </c>
      <c r="J379" s="77">
        <v>0.93</v>
      </c>
      <c r="K379" s="77">
        <v>0.93</v>
      </c>
      <c r="L379" s="77">
        <v>0.9</v>
      </c>
    </row>
    <row r="380" spans="1:12">
      <c r="A380" s="79" t="s">
        <v>648</v>
      </c>
      <c r="B380" s="138">
        <f>B378*0.4</f>
        <v>12</v>
      </c>
      <c r="C380" s="138">
        <f>(100-D380)/100</f>
        <v>0.72</v>
      </c>
      <c r="D380" s="138">
        <f>D378*0.4</f>
        <v>28</v>
      </c>
      <c r="E380" s="77">
        <v>0.85499999999999998</v>
      </c>
      <c r="F380" s="77">
        <v>0.86499999999999999</v>
      </c>
      <c r="G380" s="77">
        <v>0.875</v>
      </c>
      <c r="H380" s="77">
        <v>0.87</v>
      </c>
      <c r="I380" s="77">
        <v>0.8</v>
      </c>
      <c r="J380" s="77">
        <v>0.82499999999999996</v>
      </c>
      <c r="K380" s="77">
        <v>0.82499999999999996</v>
      </c>
      <c r="L380" s="77">
        <v>0.75</v>
      </c>
    </row>
    <row r="381" spans="1:12">
      <c r="A381" s="79" t="s">
        <v>788</v>
      </c>
      <c r="B381" s="138">
        <f>B378*0.15</f>
        <v>4.5</v>
      </c>
      <c r="C381" s="138">
        <f>(100-D381)/100</f>
        <v>0.89500000000000002</v>
      </c>
      <c r="D381" s="138">
        <f>D378*0.15</f>
        <v>10.5</v>
      </c>
      <c r="E381" s="77">
        <v>0.95650000000000002</v>
      </c>
      <c r="F381" s="77">
        <v>0.95950000000000002</v>
      </c>
      <c r="G381" s="77">
        <v>0.96250000000000002</v>
      </c>
      <c r="H381" s="77">
        <v>0.96099999999999997</v>
      </c>
      <c r="I381" s="77">
        <v>0.94</v>
      </c>
      <c r="J381" s="77">
        <v>0.94750000000000001</v>
      </c>
      <c r="K381" s="77">
        <v>0.94750000000000001</v>
      </c>
      <c r="L381" s="77">
        <v>0.92500000000000004</v>
      </c>
    </row>
    <row r="382" spans="1:12">
      <c r="A382" s="79" t="s">
        <v>650</v>
      </c>
      <c r="B382" s="138">
        <f>B378*0.3</f>
        <v>9</v>
      </c>
      <c r="C382" s="138">
        <f>(100-D382)/100</f>
        <v>0.79</v>
      </c>
      <c r="D382" s="138">
        <f>D378*0.3</f>
        <v>21</v>
      </c>
      <c r="E382" s="77">
        <v>0.88400000000000001</v>
      </c>
      <c r="F382" s="77">
        <v>0.89200000000000002</v>
      </c>
      <c r="G382" s="77">
        <v>0.9</v>
      </c>
      <c r="H382" s="77">
        <v>0.89600000000000002</v>
      </c>
      <c r="I382" s="77">
        <v>0.84</v>
      </c>
      <c r="J382" s="77">
        <v>0.86</v>
      </c>
      <c r="K382" s="77">
        <v>0.86</v>
      </c>
      <c r="L382" s="77">
        <v>0.8</v>
      </c>
    </row>
    <row r="383" spans="1:12">
      <c r="A383" s="55" t="s">
        <v>951</v>
      </c>
      <c r="B383" s="139">
        <v>30</v>
      </c>
      <c r="C383" s="139"/>
      <c r="D383" s="139">
        <v>70</v>
      </c>
      <c r="E383" s="81">
        <f t="shared" ref="E383:L385" si="107">1 - (E384)</f>
        <v>5.8000000000000052E-2</v>
      </c>
      <c r="F383" s="81">
        <f t="shared" si="107"/>
        <v>5.4000000000000048E-2</v>
      </c>
      <c r="G383" s="81">
        <f t="shared" si="107"/>
        <v>5.0000000000000044E-2</v>
      </c>
      <c r="H383" s="81">
        <f t="shared" si="107"/>
        <v>5.2000000000000046E-2</v>
      </c>
      <c r="I383" s="82">
        <f t="shared" si="107"/>
        <v>6.9999999999999951E-2</v>
      </c>
      <c r="J383" s="82">
        <f t="shared" si="107"/>
        <v>6.9999999999999951E-2</v>
      </c>
      <c r="K383" s="82">
        <f t="shared" si="107"/>
        <v>9.9999999999999978E-2</v>
      </c>
      <c r="L383" s="82">
        <f t="shared" si="107"/>
        <v>6.9999999999999951E-2</v>
      </c>
    </row>
    <row r="384" spans="1:12">
      <c r="A384" s="79" t="s">
        <v>647</v>
      </c>
      <c r="B384" s="138">
        <f>B383*0.15</f>
        <v>4.5</v>
      </c>
      <c r="C384" s="138">
        <f>(100-D384)/100</f>
        <v>0.89500000000000002</v>
      </c>
      <c r="D384" s="138">
        <f>D383*0.15</f>
        <v>10.5</v>
      </c>
      <c r="E384" s="77">
        <v>0.94199999999999995</v>
      </c>
      <c r="F384" s="77">
        <v>0.94599999999999995</v>
      </c>
      <c r="G384" s="77">
        <v>0.95</v>
      </c>
      <c r="H384" s="77">
        <v>0.94799999999999995</v>
      </c>
      <c r="I384" s="77">
        <v>0.93</v>
      </c>
      <c r="J384" s="77">
        <v>0.93</v>
      </c>
      <c r="K384" s="77">
        <v>0.9</v>
      </c>
      <c r="L384" s="77">
        <v>0.93</v>
      </c>
    </row>
    <row r="385" spans="1:14">
      <c r="A385" s="55" t="s">
        <v>952</v>
      </c>
      <c r="B385" s="139">
        <v>30</v>
      </c>
      <c r="C385" s="139"/>
      <c r="D385" s="139">
        <v>70</v>
      </c>
      <c r="E385" s="81">
        <f t="shared" si="107"/>
        <v>5.8000000000000052E-2</v>
      </c>
      <c r="F385" s="81">
        <f t="shared" si="107"/>
        <v>5.4000000000000048E-2</v>
      </c>
      <c r="G385" s="81">
        <f t="shared" si="107"/>
        <v>5.0000000000000044E-2</v>
      </c>
      <c r="H385" s="81">
        <f t="shared" si="107"/>
        <v>5.2000000000000046E-2</v>
      </c>
      <c r="I385" s="82">
        <f t="shared" si="107"/>
        <v>6.9999999999999951E-2</v>
      </c>
      <c r="J385" s="82">
        <f t="shared" si="107"/>
        <v>6.9999999999999951E-2</v>
      </c>
      <c r="K385" s="82">
        <f t="shared" si="107"/>
        <v>9.9999999999999978E-2</v>
      </c>
      <c r="L385" s="82">
        <f t="shared" si="107"/>
        <v>6.9999999999999951E-2</v>
      </c>
    </row>
    <row r="386" spans="1:14">
      <c r="A386" s="79" t="s">
        <v>647</v>
      </c>
      <c r="B386" s="138">
        <f>B385*0.15</f>
        <v>4.5</v>
      </c>
      <c r="C386" s="138">
        <f>(100-D386)/100</f>
        <v>0.89500000000000002</v>
      </c>
      <c r="D386" s="138">
        <f>D385*0.15</f>
        <v>10.5</v>
      </c>
      <c r="E386" s="77">
        <v>0.94199999999999995</v>
      </c>
      <c r="F386" s="77">
        <v>0.94599999999999995</v>
      </c>
      <c r="G386" s="77">
        <v>0.95</v>
      </c>
      <c r="H386" s="77">
        <v>0.94799999999999995</v>
      </c>
      <c r="I386" s="77">
        <v>0.93</v>
      </c>
      <c r="J386" s="77">
        <v>0.93</v>
      </c>
      <c r="K386" s="77">
        <v>0.9</v>
      </c>
      <c r="L386" s="77">
        <v>0.93</v>
      </c>
    </row>
    <row r="387" spans="1:14">
      <c r="A387" s="157" t="s">
        <v>660</v>
      </c>
      <c r="B387" s="157"/>
      <c r="C387" s="157"/>
      <c r="D387" s="157"/>
      <c r="E387" s="157"/>
      <c r="F387" s="157"/>
      <c r="G387" s="157"/>
      <c r="H387" s="157"/>
      <c r="I387" s="157"/>
      <c r="J387" s="157"/>
      <c r="K387" s="157"/>
      <c r="L387" s="157"/>
    </row>
    <row r="388" spans="1:14">
      <c r="A388" s="22" t="s">
        <v>652</v>
      </c>
      <c r="B388" s="22" t="s">
        <v>646</v>
      </c>
      <c r="C388" s="22"/>
      <c r="D388" s="22" t="s">
        <v>651</v>
      </c>
      <c r="E388" s="22" t="s">
        <v>653</v>
      </c>
      <c r="F388" s="22" t="s">
        <v>654</v>
      </c>
      <c r="G388" s="22" t="s">
        <v>655</v>
      </c>
      <c r="H388" s="22" t="s">
        <v>656</v>
      </c>
      <c r="I388" s="22" t="s">
        <v>1</v>
      </c>
      <c r="J388" s="22" t="s">
        <v>2</v>
      </c>
      <c r="K388" s="22" t="s">
        <v>3</v>
      </c>
      <c r="L388" s="22" t="s">
        <v>4</v>
      </c>
      <c r="N388">
        <v>13</v>
      </c>
    </row>
    <row r="389" spans="1:14">
      <c r="A389" s="55" t="s">
        <v>697</v>
      </c>
      <c r="B389" s="139">
        <v>28</v>
      </c>
      <c r="C389" s="139"/>
      <c r="D389" s="139">
        <v>68</v>
      </c>
      <c r="E389" s="81">
        <f t="shared" ref="E389:L389" si="108">1 - (E390) * (E391) * (E392) * (E393)</f>
        <v>0.30936446464000011</v>
      </c>
      <c r="F389" s="81">
        <f t="shared" si="108"/>
        <v>0.28983545344000006</v>
      </c>
      <c r="G389" s="81">
        <f>1 - (G390) * (G391) * (G392) * (G393)</f>
        <v>0.26992902144000008</v>
      </c>
      <c r="H389" s="81">
        <f t="shared" si="108"/>
        <v>0.27992968750000002</v>
      </c>
      <c r="I389" s="82">
        <f t="shared" si="108"/>
        <v>0.30936446464000011</v>
      </c>
      <c r="J389" s="82">
        <f t="shared" si="108"/>
        <v>0.37480633750000003</v>
      </c>
      <c r="K389" s="82">
        <f t="shared" si="108"/>
        <v>0.27992968750000002</v>
      </c>
      <c r="L389" s="82">
        <f t="shared" si="108"/>
        <v>0.30936446464000011</v>
      </c>
      <c r="N389" s="62">
        <f>1-(N388*0.2)/100</f>
        <v>0.97399999999999998</v>
      </c>
    </row>
    <row r="390" spans="1:14">
      <c r="A390" s="79" t="s">
        <v>647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0.93</v>
      </c>
      <c r="K390" s="77">
        <v>0.95</v>
      </c>
      <c r="L390" s="77">
        <v>0.94399999999999995</v>
      </c>
      <c r="N390" s="62">
        <f>1-(N388*0.5)/100</f>
        <v>0.93500000000000005</v>
      </c>
    </row>
    <row r="391" spans="1:14">
      <c r="A391" s="79" t="s">
        <v>648</v>
      </c>
      <c r="B391" s="138">
        <f>B389*0.4</f>
        <v>11.200000000000001</v>
      </c>
      <c r="C391" s="138">
        <f>(100-D391)/100</f>
        <v>0.72799999999999998</v>
      </c>
      <c r="D391" s="138">
        <f>D389*0.4</f>
        <v>27.200000000000003</v>
      </c>
      <c r="E391" s="77">
        <v>0.86</v>
      </c>
      <c r="F391" s="77">
        <v>0.87</v>
      </c>
      <c r="G391" s="77">
        <v>0.88</v>
      </c>
      <c r="H391" s="77">
        <v>0.875</v>
      </c>
      <c r="I391" s="77">
        <v>0.86</v>
      </c>
      <c r="J391" s="77">
        <v>0.82499999999999996</v>
      </c>
      <c r="K391" s="77">
        <v>0.875</v>
      </c>
      <c r="L391" s="77">
        <v>0.86</v>
      </c>
      <c r="N391" s="62">
        <f>1-(N388*0.15)/100</f>
        <v>0.98050000000000004</v>
      </c>
    </row>
    <row r="392" spans="1:14">
      <c r="A392" s="79" t="s">
        <v>788</v>
      </c>
      <c r="B392" s="138">
        <f>B389*0.15</f>
        <v>4.2</v>
      </c>
      <c r="C392" s="138">
        <f>(100-D392)/100</f>
        <v>0.89800000000000002</v>
      </c>
      <c r="D392" s="138">
        <f>D389*0.15</f>
        <v>10.199999999999999</v>
      </c>
      <c r="E392" s="77">
        <v>0.95799999999999996</v>
      </c>
      <c r="F392" s="77">
        <v>0.96099999999999997</v>
      </c>
      <c r="G392" s="77">
        <v>0.96399999999999997</v>
      </c>
      <c r="H392" s="77">
        <v>0.96250000000000002</v>
      </c>
      <c r="I392" s="77">
        <v>0.95799999999999996</v>
      </c>
      <c r="J392" s="77">
        <v>0.94750000000000001</v>
      </c>
      <c r="K392" s="77">
        <v>0.96250000000000002</v>
      </c>
      <c r="L392" s="77">
        <v>0.95799999999999996</v>
      </c>
      <c r="N392" s="62">
        <f>1-(N388*0.4)/100</f>
        <v>0.94799999999999995</v>
      </c>
    </row>
    <row r="393" spans="1:14">
      <c r="A393" s="79" t="s">
        <v>650</v>
      </c>
      <c r="B393" s="138">
        <f>B389*0.3</f>
        <v>8.4</v>
      </c>
      <c r="C393" s="138">
        <f>(100-D393)/100</f>
        <v>0.79599999999999993</v>
      </c>
      <c r="D393" s="138">
        <f>D389*0.3</f>
        <v>20.399999999999999</v>
      </c>
      <c r="E393" s="77">
        <v>0.88800000000000001</v>
      </c>
      <c r="F393" s="77">
        <v>0.89600000000000002</v>
      </c>
      <c r="G393" s="77">
        <v>0.90400000000000003</v>
      </c>
      <c r="H393" s="77">
        <v>0.9</v>
      </c>
      <c r="I393" s="77">
        <v>0.88800000000000001</v>
      </c>
      <c r="J393" s="77">
        <v>0.86</v>
      </c>
      <c r="K393" s="77">
        <v>0.9</v>
      </c>
      <c r="L393" s="77">
        <v>0.88800000000000001</v>
      </c>
    </row>
    <row r="394" spans="1:14">
      <c r="A394" s="141" t="s">
        <v>1039</v>
      </c>
      <c r="B394" s="139">
        <v>28</v>
      </c>
      <c r="C394" s="139"/>
      <c r="D394" s="139">
        <v>68</v>
      </c>
      <c r="E394" s="81">
        <f t="shared" ref="E394:L394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5.0000000000000044E-2</v>
      </c>
      <c r="J394" s="82">
        <f t="shared" si="109"/>
        <v>5.0000000000000044E-2</v>
      </c>
      <c r="K394" s="82">
        <f t="shared" si="109"/>
        <v>6.9999999999999951E-2</v>
      </c>
      <c r="L394" s="82">
        <f t="shared" si="109"/>
        <v>5.0000000000000044E-2</v>
      </c>
    </row>
    <row r="395" spans="1:14">
      <c r="A395" s="79" t="s">
        <v>647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0.95</v>
      </c>
      <c r="J395" s="77">
        <v>0.95</v>
      </c>
      <c r="K395" s="77">
        <v>0.93</v>
      </c>
      <c r="L395" s="77">
        <v>0.95</v>
      </c>
    </row>
    <row r="396" spans="1:14">
      <c r="A396" s="141" t="s">
        <v>698</v>
      </c>
      <c r="B396" s="139">
        <v>28</v>
      </c>
      <c r="C396" s="139"/>
      <c r="D396" s="139">
        <v>68</v>
      </c>
      <c r="E396" s="81">
        <f t="shared" ref="E396:L396" si="110">1 - (E397) * (E398) * (E399) * (E400)</f>
        <v>0.30936446464000011</v>
      </c>
      <c r="F396" s="81">
        <f t="shared" si="110"/>
        <v>0.28983545344000006</v>
      </c>
      <c r="G396" s="81">
        <f t="shared" si="110"/>
        <v>0.26992902144000008</v>
      </c>
      <c r="H396" s="81">
        <f t="shared" si="110"/>
        <v>0.27992968750000002</v>
      </c>
      <c r="I396" s="82">
        <f t="shared" si="110"/>
        <v>0.30936446464000011</v>
      </c>
      <c r="J396" s="82">
        <f t="shared" si="110"/>
        <v>0.37480633750000003</v>
      </c>
      <c r="K396" s="82">
        <f t="shared" si="110"/>
        <v>0.27992968750000002</v>
      </c>
      <c r="L396" s="82">
        <f t="shared" si="110"/>
        <v>0.37480633750000003</v>
      </c>
    </row>
    <row r="397" spans="1:14">
      <c r="A397" s="79" t="s">
        <v>647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0.93</v>
      </c>
      <c r="K397" s="77">
        <v>0.95</v>
      </c>
      <c r="L397" s="77">
        <v>0.93</v>
      </c>
    </row>
    <row r="398" spans="1:14">
      <c r="A398" s="79" t="s">
        <v>648</v>
      </c>
      <c r="B398" s="138">
        <f>B396*0.4</f>
        <v>11.200000000000001</v>
      </c>
      <c r="C398" s="138">
        <f>(100-D398)/100</f>
        <v>0.72799999999999998</v>
      </c>
      <c r="D398" s="138">
        <f>D396*0.4</f>
        <v>27.200000000000003</v>
      </c>
      <c r="E398" s="77">
        <v>0.86</v>
      </c>
      <c r="F398" s="77">
        <v>0.87</v>
      </c>
      <c r="G398" s="77">
        <v>0.88</v>
      </c>
      <c r="H398" s="77">
        <v>0.875</v>
      </c>
      <c r="I398" s="77">
        <v>0.86</v>
      </c>
      <c r="J398" s="77">
        <v>0.82499999999999996</v>
      </c>
      <c r="K398" s="77">
        <v>0.875</v>
      </c>
      <c r="L398" s="77">
        <v>0.82499999999999996</v>
      </c>
    </row>
    <row r="399" spans="1:14">
      <c r="A399" s="79" t="s">
        <v>788</v>
      </c>
      <c r="B399" s="138">
        <f>B396*0.15</f>
        <v>4.2</v>
      </c>
      <c r="C399" s="138">
        <f>(100-D399)/100</f>
        <v>0.89800000000000002</v>
      </c>
      <c r="D399" s="138">
        <f>D396*0.15</f>
        <v>10.199999999999999</v>
      </c>
      <c r="E399" s="77">
        <v>0.95799999999999996</v>
      </c>
      <c r="F399" s="77">
        <v>0.96099999999999997</v>
      </c>
      <c r="G399" s="77">
        <v>0.96399999999999997</v>
      </c>
      <c r="H399" s="77">
        <v>0.96250000000000002</v>
      </c>
      <c r="I399" s="77">
        <v>0.95799999999999996</v>
      </c>
      <c r="J399" s="77">
        <v>0.94750000000000001</v>
      </c>
      <c r="K399" s="77">
        <v>0.96250000000000002</v>
      </c>
      <c r="L399" s="77">
        <v>0.94750000000000001</v>
      </c>
    </row>
    <row r="400" spans="1:14">
      <c r="A400" s="79" t="s">
        <v>650</v>
      </c>
      <c r="B400" s="138">
        <f>B396*0.3</f>
        <v>8.4</v>
      </c>
      <c r="C400" s="138">
        <f>(100-D400)/100</f>
        <v>0.79599999999999993</v>
      </c>
      <c r="D400" s="138">
        <f>D396*0.3</f>
        <v>20.399999999999999</v>
      </c>
      <c r="E400" s="77">
        <v>0.88800000000000001</v>
      </c>
      <c r="F400" s="77">
        <v>0.89600000000000002</v>
      </c>
      <c r="G400" s="77">
        <v>0.90400000000000003</v>
      </c>
      <c r="H400" s="77">
        <v>0.9</v>
      </c>
      <c r="I400" s="77">
        <v>0.88800000000000001</v>
      </c>
      <c r="J400" s="77">
        <v>0.86</v>
      </c>
      <c r="K400" s="77">
        <v>0.9</v>
      </c>
      <c r="L400" s="77">
        <v>0.86</v>
      </c>
    </row>
    <row r="401" spans="1:12">
      <c r="A401" s="141" t="s">
        <v>973</v>
      </c>
      <c r="B401" s="139">
        <v>28</v>
      </c>
      <c r="C401" s="139"/>
      <c r="D401" s="139">
        <v>68</v>
      </c>
      <c r="E401" s="81">
        <f t="shared" ref="E401:F401" si="111">1 - (E402) * (E403) * (E404) * (E405)</f>
        <v>0.30936446464000011</v>
      </c>
      <c r="F401" s="81">
        <f t="shared" si="111"/>
        <v>0.28983545344000006</v>
      </c>
      <c r="G401" s="81">
        <f>1 - (G402) * (G403) * (G404) * (G405)</f>
        <v>0.26992902144000008</v>
      </c>
      <c r="H401" s="81">
        <f t="shared" ref="H401:L401" si="112">1 - (H402) * (H403) * (H404) * (H405)</f>
        <v>0.27992968750000002</v>
      </c>
      <c r="I401" s="82">
        <f t="shared" si="112"/>
        <v>0.30936446464000011</v>
      </c>
      <c r="J401" s="82">
        <f t="shared" si="112"/>
        <v>0.30936446464000011</v>
      </c>
      <c r="K401" s="82">
        <f t="shared" si="112"/>
        <v>0.37480633750000003</v>
      </c>
      <c r="L401" s="82">
        <f t="shared" si="112"/>
        <v>0.30936446464000011</v>
      </c>
    </row>
    <row r="402" spans="1:12">
      <c r="A402" s="79" t="s">
        <v>647</v>
      </c>
      <c r="B402" s="138">
        <f>B401*0.15</f>
        <v>4.2</v>
      </c>
      <c r="C402" s="138">
        <f>(100-D402)/100</f>
        <v>0.89800000000000002</v>
      </c>
      <c r="D402" s="138">
        <f>D401*0.15</f>
        <v>10.199999999999999</v>
      </c>
      <c r="E402" s="77">
        <v>0.94399999999999995</v>
      </c>
      <c r="F402" s="77">
        <v>0.94799999999999995</v>
      </c>
      <c r="G402" s="77">
        <v>0.95199999999999996</v>
      </c>
      <c r="H402" s="77">
        <v>0.95</v>
      </c>
      <c r="I402" s="77">
        <v>0.94399999999999995</v>
      </c>
      <c r="J402" s="77">
        <v>0.94399999999999995</v>
      </c>
      <c r="K402" s="77">
        <v>0.93</v>
      </c>
      <c r="L402" s="77">
        <v>0.94399999999999995</v>
      </c>
    </row>
    <row r="403" spans="1:12">
      <c r="A403" s="79" t="s">
        <v>648</v>
      </c>
      <c r="B403" s="138">
        <f>B401*0.4</f>
        <v>11.200000000000001</v>
      </c>
      <c r="C403" s="138">
        <f>(100-D403)/100</f>
        <v>0.72799999999999998</v>
      </c>
      <c r="D403" s="138">
        <f>D401*0.4</f>
        <v>27.200000000000003</v>
      </c>
      <c r="E403" s="77">
        <v>0.86</v>
      </c>
      <c r="F403" s="77">
        <v>0.87</v>
      </c>
      <c r="G403" s="77">
        <v>0.88</v>
      </c>
      <c r="H403" s="77">
        <v>0.875</v>
      </c>
      <c r="I403" s="77">
        <v>0.86</v>
      </c>
      <c r="J403" s="77">
        <v>0.86</v>
      </c>
      <c r="K403" s="77">
        <v>0.82499999999999996</v>
      </c>
      <c r="L403" s="77">
        <v>0.86</v>
      </c>
    </row>
    <row r="404" spans="1:12">
      <c r="A404" s="79" t="s">
        <v>788</v>
      </c>
      <c r="B404" s="138">
        <f>B401*0.15</f>
        <v>4.2</v>
      </c>
      <c r="C404" s="138">
        <f>(100-D404)/100</f>
        <v>0.89800000000000002</v>
      </c>
      <c r="D404" s="138">
        <f>D401*0.15</f>
        <v>10.199999999999999</v>
      </c>
      <c r="E404" s="77">
        <v>0.95799999999999996</v>
      </c>
      <c r="F404" s="77">
        <v>0.96099999999999997</v>
      </c>
      <c r="G404" s="77">
        <v>0.96399999999999997</v>
      </c>
      <c r="H404" s="77">
        <v>0.96250000000000002</v>
      </c>
      <c r="I404" s="77">
        <v>0.95799999999999996</v>
      </c>
      <c r="J404" s="77">
        <v>0.95799999999999996</v>
      </c>
      <c r="K404" s="77">
        <v>0.94750000000000001</v>
      </c>
      <c r="L404" s="77">
        <v>0.95799999999999996</v>
      </c>
    </row>
    <row r="405" spans="1:12">
      <c r="A405" s="79" t="s">
        <v>650</v>
      </c>
      <c r="B405" s="138">
        <f>B401*0.3</f>
        <v>8.4</v>
      </c>
      <c r="C405" s="138">
        <f>(100-D405)/100</f>
        <v>0.79599999999999993</v>
      </c>
      <c r="D405" s="138">
        <f>D401*0.3</f>
        <v>20.399999999999999</v>
      </c>
      <c r="E405" s="77">
        <v>0.88800000000000001</v>
      </c>
      <c r="F405" s="77">
        <v>0.89600000000000002</v>
      </c>
      <c r="G405" s="77">
        <v>0.90400000000000003</v>
      </c>
      <c r="H405" s="77">
        <v>0.9</v>
      </c>
      <c r="I405" s="77">
        <v>0.88800000000000001</v>
      </c>
      <c r="J405" s="77">
        <v>0.88800000000000001</v>
      </c>
      <c r="K405" s="77">
        <v>0.86</v>
      </c>
      <c r="L405" s="77">
        <v>0.88800000000000001</v>
      </c>
    </row>
    <row r="406" spans="1:12">
      <c r="A406" s="55" t="s">
        <v>700</v>
      </c>
      <c r="B406" s="139">
        <v>28</v>
      </c>
      <c r="C406" s="139"/>
      <c r="D406" s="139">
        <v>68</v>
      </c>
      <c r="E406" s="81">
        <f t="shared" ref="E406:L406" si="113">1 - (E407) * (E408) * (E409) * (E410)</f>
        <v>0.30936446464000011</v>
      </c>
      <c r="F406" s="81">
        <f t="shared" si="113"/>
        <v>0.28983545344000006</v>
      </c>
      <c r="G406" s="81">
        <f>1 - (G407) * (G408) * (G409) * (G410)</f>
        <v>0.26992902144000008</v>
      </c>
      <c r="H406" s="81">
        <f t="shared" si="113"/>
        <v>0.27992968750000002</v>
      </c>
      <c r="I406" s="82">
        <f t="shared" si="113"/>
        <v>0.30936446464000011</v>
      </c>
      <c r="J406" s="82">
        <f t="shared" si="113"/>
        <v>0.37480633750000003</v>
      </c>
      <c r="K406" s="82">
        <f t="shared" si="113"/>
        <v>0.27992968750000002</v>
      </c>
      <c r="L406" s="82">
        <f t="shared" si="113"/>
        <v>0.30936446464000011</v>
      </c>
    </row>
    <row r="407" spans="1:12">
      <c r="A407" s="79" t="s">
        <v>647</v>
      </c>
      <c r="B407" s="138">
        <f>B406*0.15</f>
        <v>4.2</v>
      </c>
      <c r="C407" s="138">
        <f>(100-D407)/100</f>
        <v>0.89800000000000002</v>
      </c>
      <c r="D407" s="138">
        <f>D406*0.15</f>
        <v>10.199999999999999</v>
      </c>
      <c r="E407" s="77">
        <v>0.94399999999999995</v>
      </c>
      <c r="F407" s="77">
        <v>0.94799999999999995</v>
      </c>
      <c r="G407" s="77">
        <v>0.95199999999999996</v>
      </c>
      <c r="H407" s="77">
        <v>0.95</v>
      </c>
      <c r="I407" s="77">
        <v>0.94399999999999995</v>
      </c>
      <c r="J407" s="77">
        <v>0.93</v>
      </c>
      <c r="K407" s="77">
        <v>0.95</v>
      </c>
      <c r="L407" s="77">
        <v>0.94399999999999995</v>
      </c>
    </row>
    <row r="408" spans="1:12">
      <c r="A408" s="79" t="s">
        <v>648</v>
      </c>
      <c r="B408" s="138">
        <f>B406*0.4</f>
        <v>11.200000000000001</v>
      </c>
      <c r="C408" s="138">
        <f>(100-D408)/100</f>
        <v>0.72799999999999998</v>
      </c>
      <c r="D408" s="138">
        <f>D406*0.4</f>
        <v>27.200000000000003</v>
      </c>
      <c r="E408" s="77">
        <v>0.86</v>
      </c>
      <c r="F408" s="77">
        <v>0.87</v>
      </c>
      <c r="G408" s="77">
        <v>0.88</v>
      </c>
      <c r="H408" s="77">
        <v>0.875</v>
      </c>
      <c r="I408" s="77">
        <v>0.86</v>
      </c>
      <c r="J408" s="77">
        <v>0.82499999999999996</v>
      </c>
      <c r="K408" s="77">
        <v>0.875</v>
      </c>
      <c r="L408" s="77">
        <v>0.86</v>
      </c>
    </row>
    <row r="409" spans="1:12">
      <c r="A409" s="79" t="s">
        <v>648</v>
      </c>
      <c r="B409" s="138">
        <f>B406*0.15</f>
        <v>4.2</v>
      </c>
      <c r="C409" s="138">
        <f>(100-D409)/100</f>
        <v>0.89800000000000002</v>
      </c>
      <c r="D409" s="138">
        <f>D406*0.15</f>
        <v>10.199999999999999</v>
      </c>
      <c r="E409" s="77">
        <v>0.95799999999999996</v>
      </c>
      <c r="F409" s="77">
        <v>0.96099999999999997</v>
      </c>
      <c r="G409" s="77">
        <v>0.96399999999999997</v>
      </c>
      <c r="H409" s="77">
        <v>0.96250000000000002</v>
      </c>
      <c r="I409" s="77">
        <v>0.95799999999999996</v>
      </c>
      <c r="J409" s="77">
        <v>0.94750000000000001</v>
      </c>
      <c r="K409" s="77">
        <v>0.96250000000000002</v>
      </c>
      <c r="L409" s="77">
        <v>0.95799999999999996</v>
      </c>
    </row>
    <row r="410" spans="1:12">
      <c r="A410" s="79" t="s">
        <v>650</v>
      </c>
      <c r="B410" s="138">
        <f>B406*0.3</f>
        <v>8.4</v>
      </c>
      <c r="C410" s="138">
        <f>(100-D410)/100</f>
        <v>0.79599999999999993</v>
      </c>
      <c r="D410" s="138">
        <f>D406*0.3</f>
        <v>20.399999999999999</v>
      </c>
      <c r="E410" s="77">
        <v>0.88800000000000001</v>
      </c>
      <c r="F410" s="77">
        <v>0.89600000000000002</v>
      </c>
      <c r="G410" s="77">
        <v>0.90400000000000003</v>
      </c>
      <c r="H410" s="77">
        <v>0.9</v>
      </c>
      <c r="I410" s="77">
        <v>0.88800000000000001</v>
      </c>
      <c r="J410" s="77">
        <v>0.86</v>
      </c>
      <c r="K410" s="77">
        <v>0.9</v>
      </c>
      <c r="L410" s="77">
        <v>0.88800000000000001</v>
      </c>
    </row>
    <row r="411" spans="1:12">
      <c r="A411" s="55" t="s">
        <v>701</v>
      </c>
      <c r="B411" s="139">
        <v>28</v>
      </c>
      <c r="C411" s="139"/>
      <c r="D411" s="139">
        <v>68</v>
      </c>
      <c r="E411" s="81">
        <f t="shared" ref="E411:L411" si="114">1 - (E412) * (E413) * (E414) * (E415)</f>
        <v>0.30936446464000011</v>
      </c>
      <c r="F411" s="81">
        <f t="shared" si="114"/>
        <v>0.28983545344000006</v>
      </c>
      <c r="G411" s="81">
        <f>1 - (G412) * (G413) * (G414) * (G415)</f>
        <v>0.26992902144000008</v>
      </c>
      <c r="H411" s="81">
        <f t="shared" si="114"/>
        <v>0.27992968750000002</v>
      </c>
      <c r="I411" s="82">
        <f t="shared" si="114"/>
        <v>0.27992968750000002</v>
      </c>
      <c r="J411" s="82">
        <f t="shared" si="114"/>
        <v>0.27992968750000002</v>
      </c>
      <c r="K411" s="82">
        <f t="shared" si="114"/>
        <v>0.27992968750000002</v>
      </c>
      <c r="L411" s="82">
        <f t="shared" si="114"/>
        <v>0.27992968750000002</v>
      </c>
    </row>
    <row r="412" spans="1:12">
      <c r="A412" s="79" t="s">
        <v>647</v>
      </c>
      <c r="B412" s="138">
        <f>B411*0.15</f>
        <v>4.2</v>
      </c>
      <c r="C412" s="138">
        <f>(100-D412)/100</f>
        <v>0.89800000000000002</v>
      </c>
      <c r="D412" s="138">
        <f>D411*0.15</f>
        <v>10.199999999999999</v>
      </c>
      <c r="E412" s="77">
        <v>0.94399999999999995</v>
      </c>
      <c r="F412" s="77">
        <v>0.94799999999999995</v>
      </c>
      <c r="G412" s="77">
        <v>0.95199999999999996</v>
      </c>
      <c r="H412" s="77">
        <v>0.95</v>
      </c>
      <c r="I412" s="77">
        <v>0.95</v>
      </c>
      <c r="J412" s="77">
        <v>0.95</v>
      </c>
      <c r="K412" s="77">
        <v>0.95</v>
      </c>
      <c r="L412" s="77">
        <v>0.95</v>
      </c>
    </row>
    <row r="413" spans="1:12">
      <c r="A413" s="79" t="s">
        <v>648</v>
      </c>
      <c r="B413" s="138">
        <f>B411*0.4</f>
        <v>11.200000000000001</v>
      </c>
      <c r="C413" s="138">
        <f>(100-D413)/100</f>
        <v>0.72799999999999998</v>
      </c>
      <c r="D413" s="138">
        <f>D411*0.4</f>
        <v>27.200000000000003</v>
      </c>
      <c r="E413" s="77">
        <v>0.86</v>
      </c>
      <c r="F413" s="77">
        <v>0.87</v>
      </c>
      <c r="G413" s="77">
        <v>0.88</v>
      </c>
      <c r="H413" s="77">
        <v>0.875</v>
      </c>
      <c r="I413" s="77">
        <v>0.875</v>
      </c>
      <c r="J413" s="77">
        <v>0.875</v>
      </c>
      <c r="K413" s="77">
        <v>0.875</v>
      </c>
      <c r="L413" s="77">
        <v>0.875</v>
      </c>
    </row>
    <row r="414" spans="1:12">
      <c r="A414" s="79" t="s">
        <v>788</v>
      </c>
      <c r="B414" s="138">
        <f>B411*0.15</f>
        <v>4.2</v>
      </c>
      <c r="C414" s="138">
        <f>(100-D414)/100</f>
        <v>0.89800000000000002</v>
      </c>
      <c r="D414" s="138">
        <f>D411*0.15</f>
        <v>10.199999999999999</v>
      </c>
      <c r="E414" s="77">
        <v>0.95799999999999996</v>
      </c>
      <c r="F414" s="77">
        <v>0.96099999999999997</v>
      </c>
      <c r="G414" s="77">
        <v>0.96399999999999997</v>
      </c>
      <c r="H414" s="77">
        <v>0.96250000000000002</v>
      </c>
      <c r="I414" s="77">
        <v>0.96250000000000002</v>
      </c>
      <c r="J414" s="77">
        <v>0.96250000000000002</v>
      </c>
      <c r="K414" s="77">
        <v>0.96250000000000002</v>
      </c>
      <c r="L414" s="77">
        <v>0.96250000000000002</v>
      </c>
    </row>
    <row r="415" spans="1:12">
      <c r="A415" s="79" t="s">
        <v>650</v>
      </c>
      <c r="B415" s="138">
        <f>B411*0.3</f>
        <v>8.4</v>
      </c>
      <c r="C415" s="138">
        <f>(100-D415)/100</f>
        <v>0.79599999999999993</v>
      </c>
      <c r="D415" s="138">
        <f>D411*0.3</f>
        <v>20.399999999999999</v>
      </c>
      <c r="E415" s="77">
        <v>0.88800000000000001</v>
      </c>
      <c r="F415" s="77">
        <v>0.89600000000000002</v>
      </c>
      <c r="G415" s="77">
        <v>0.90400000000000003</v>
      </c>
      <c r="H415" s="77">
        <v>0.9</v>
      </c>
      <c r="I415" s="77">
        <v>0.9</v>
      </c>
      <c r="J415" s="77">
        <v>0.9</v>
      </c>
      <c r="K415" s="77">
        <v>0.9</v>
      </c>
      <c r="L415" s="77">
        <v>0.9</v>
      </c>
    </row>
    <row r="416" spans="1:12">
      <c r="A416" s="141" t="s">
        <v>702</v>
      </c>
      <c r="B416" s="139">
        <v>28</v>
      </c>
      <c r="C416" s="139"/>
      <c r="D416" s="139">
        <v>68</v>
      </c>
      <c r="E416" s="81">
        <f t="shared" ref="E416:L416" si="115">1 - (E417) * (E418) * (E419) * (E420)</f>
        <v>0.30936446464000011</v>
      </c>
      <c r="F416" s="81">
        <f t="shared" si="115"/>
        <v>0.28983545344000006</v>
      </c>
      <c r="G416" s="81">
        <f>1 - (G417) * (G418) * (G419) * (G420)</f>
        <v>0.26992902144000008</v>
      </c>
      <c r="H416" s="81">
        <f t="shared" si="115"/>
        <v>0.27992968750000002</v>
      </c>
      <c r="I416" s="82">
        <f t="shared" si="115"/>
        <v>0.30936446464000011</v>
      </c>
      <c r="J416" s="82">
        <f t="shared" si="115"/>
        <v>0.37480633750000003</v>
      </c>
      <c r="K416" s="82">
        <f t="shared" si="115"/>
        <v>0.30936446464000011</v>
      </c>
      <c r="L416" s="82">
        <f t="shared" si="115"/>
        <v>0.27992968750000002</v>
      </c>
    </row>
    <row r="417" spans="1:14">
      <c r="A417" s="79" t="s">
        <v>647</v>
      </c>
      <c r="B417" s="138">
        <f>B416*0.15</f>
        <v>4.2</v>
      </c>
      <c r="C417" s="138">
        <f>(100-D417)/100</f>
        <v>0.89800000000000002</v>
      </c>
      <c r="D417" s="138">
        <f>D416*0.15</f>
        <v>10.199999999999999</v>
      </c>
      <c r="E417" s="77">
        <v>0.94399999999999995</v>
      </c>
      <c r="F417" s="77">
        <v>0.94799999999999995</v>
      </c>
      <c r="G417" s="77">
        <v>0.95199999999999996</v>
      </c>
      <c r="H417" s="77">
        <v>0.95</v>
      </c>
      <c r="I417" s="77">
        <v>0.94399999999999995</v>
      </c>
      <c r="J417" s="77">
        <v>0.93</v>
      </c>
      <c r="K417" s="77">
        <v>0.94399999999999995</v>
      </c>
      <c r="L417" s="77">
        <v>0.95</v>
      </c>
    </row>
    <row r="418" spans="1:14">
      <c r="A418" s="79" t="s">
        <v>648</v>
      </c>
      <c r="B418" s="138">
        <f>B416*0.4</f>
        <v>11.200000000000001</v>
      </c>
      <c r="C418" s="138">
        <f>(100-D418)/100</f>
        <v>0.72799999999999998</v>
      </c>
      <c r="D418" s="138">
        <f>D416*0.4</f>
        <v>27.200000000000003</v>
      </c>
      <c r="E418" s="77">
        <v>0.86</v>
      </c>
      <c r="F418" s="77">
        <v>0.87</v>
      </c>
      <c r="G418" s="77">
        <v>0.88</v>
      </c>
      <c r="H418" s="77">
        <v>0.875</v>
      </c>
      <c r="I418" s="77">
        <v>0.86</v>
      </c>
      <c r="J418" s="77">
        <v>0.82499999999999996</v>
      </c>
      <c r="K418" s="77">
        <v>0.86</v>
      </c>
      <c r="L418" s="77">
        <v>0.875</v>
      </c>
    </row>
    <row r="419" spans="1:14">
      <c r="A419" s="79" t="s">
        <v>788</v>
      </c>
      <c r="B419" s="138">
        <f>B416*0.15</f>
        <v>4.2</v>
      </c>
      <c r="C419" s="138">
        <f>(100-D419)/100</f>
        <v>0.89800000000000002</v>
      </c>
      <c r="D419" s="138">
        <f>D416*0.15</f>
        <v>10.199999999999999</v>
      </c>
      <c r="E419" s="77">
        <v>0.95799999999999996</v>
      </c>
      <c r="F419" s="77">
        <v>0.96099999999999997</v>
      </c>
      <c r="G419" s="77">
        <v>0.96399999999999997</v>
      </c>
      <c r="H419" s="77">
        <v>0.96250000000000002</v>
      </c>
      <c r="I419" s="77">
        <v>0.95799999999999996</v>
      </c>
      <c r="J419" s="77">
        <v>0.94750000000000001</v>
      </c>
      <c r="K419" s="77">
        <v>0.95799999999999996</v>
      </c>
      <c r="L419" s="77">
        <v>0.96250000000000002</v>
      </c>
      <c r="N419">
        <v>12</v>
      </c>
    </row>
    <row r="420" spans="1:14">
      <c r="A420" s="79" t="s">
        <v>650</v>
      </c>
      <c r="B420" s="138">
        <f>B416*0.3</f>
        <v>8.4</v>
      </c>
      <c r="C420" s="138">
        <f>(100-D420)/100</f>
        <v>0.79599999999999993</v>
      </c>
      <c r="D420" s="138">
        <f>D416*0.3</f>
        <v>20.399999999999999</v>
      </c>
      <c r="E420" s="77">
        <v>0.88800000000000001</v>
      </c>
      <c r="F420" s="77">
        <v>0.89600000000000002</v>
      </c>
      <c r="G420" s="77">
        <v>0.90400000000000003</v>
      </c>
      <c r="H420" s="77">
        <v>0.9</v>
      </c>
      <c r="I420" s="77">
        <v>0.88800000000000001</v>
      </c>
      <c r="J420" s="77">
        <v>0.86</v>
      </c>
      <c r="K420" s="77">
        <v>0.88800000000000001</v>
      </c>
      <c r="L420" s="77">
        <v>0.9</v>
      </c>
      <c r="N420" s="62">
        <f>1-(N419*0.2)/100</f>
        <v>0.97599999999999998</v>
      </c>
    </row>
    <row r="421" spans="1:14">
      <c r="A421" s="141" t="s">
        <v>784</v>
      </c>
      <c r="B421" s="139">
        <v>28</v>
      </c>
      <c r="C421" s="139"/>
      <c r="D421" s="139">
        <v>68</v>
      </c>
      <c r="E421" s="81">
        <f t="shared" ref="E421:L421" si="116">1 - (E422)</f>
        <v>5.600000000000005E-2</v>
      </c>
      <c r="F421" s="81">
        <f t="shared" si="116"/>
        <v>5.2000000000000046E-2</v>
      </c>
      <c r="G421" s="81">
        <f t="shared" si="116"/>
        <v>4.8000000000000043E-2</v>
      </c>
      <c r="H421" s="81">
        <f t="shared" si="116"/>
        <v>5.0000000000000044E-2</v>
      </c>
      <c r="I421" s="82">
        <f t="shared" si="116"/>
        <v>5.600000000000005E-2</v>
      </c>
      <c r="J421" s="82">
        <f t="shared" si="116"/>
        <v>6.9999999999999951E-2</v>
      </c>
      <c r="K421" s="82">
        <f t="shared" si="116"/>
        <v>5.600000000000005E-2</v>
      </c>
      <c r="L421" s="82">
        <f t="shared" si="116"/>
        <v>6.9999999999999951E-2</v>
      </c>
      <c r="N421" s="62">
        <f>1-(N419*0.5)/100</f>
        <v>0.94</v>
      </c>
    </row>
    <row r="422" spans="1:14">
      <c r="A422" s="79" t="s">
        <v>647</v>
      </c>
      <c r="B422" s="138">
        <f>B421*0.15</f>
        <v>4.2</v>
      </c>
      <c r="C422" s="138">
        <f>(100-D422)/100</f>
        <v>0.89800000000000002</v>
      </c>
      <c r="D422" s="138">
        <f>D421*0.15</f>
        <v>10.199999999999999</v>
      </c>
      <c r="E422" s="77">
        <v>0.94399999999999995</v>
      </c>
      <c r="F422" s="77">
        <v>0.94799999999999995</v>
      </c>
      <c r="G422" s="77">
        <v>0.95199999999999996</v>
      </c>
      <c r="H422" s="77">
        <v>0.95</v>
      </c>
      <c r="I422" s="77">
        <v>0.94399999999999995</v>
      </c>
      <c r="J422" s="77">
        <v>0.93</v>
      </c>
      <c r="K422" s="77">
        <v>0.94399999999999995</v>
      </c>
      <c r="L422" s="77">
        <v>0.93</v>
      </c>
      <c r="N422" s="62">
        <f>1-(N419*0.15)/100</f>
        <v>0.98199999999999998</v>
      </c>
    </row>
    <row r="423" spans="1:14">
      <c r="A423" s="141" t="s">
        <v>785</v>
      </c>
      <c r="B423" s="139">
        <v>28</v>
      </c>
      <c r="C423" s="139"/>
      <c r="D423" s="139">
        <v>68</v>
      </c>
      <c r="E423" s="81">
        <f t="shared" ref="E423:L423" si="117">1 - (E424)</f>
        <v>5.600000000000005E-2</v>
      </c>
      <c r="F423" s="81">
        <f t="shared" si="117"/>
        <v>5.2000000000000046E-2</v>
      </c>
      <c r="G423" s="81">
        <f t="shared" si="117"/>
        <v>4.8000000000000043E-2</v>
      </c>
      <c r="H423" s="81">
        <f t="shared" si="117"/>
        <v>5.0000000000000044E-2</v>
      </c>
      <c r="I423" s="82">
        <f t="shared" si="117"/>
        <v>5.600000000000005E-2</v>
      </c>
      <c r="J423" s="82">
        <f t="shared" si="117"/>
        <v>6.9999999999999951E-2</v>
      </c>
      <c r="K423" s="82">
        <f t="shared" si="117"/>
        <v>5.600000000000005E-2</v>
      </c>
      <c r="L423" s="82">
        <f t="shared" si="117"/>
        <v>6.9999999999999951E-2</v>
      </c>
      <c r="N423" s="62">
        <f>1-(N419*0.4)/100</f>
        <v>0.95199999999999996</v>
      </c>
    </row>
    <row r="424" spans="1:14">
      <c r="A424" s="79" t="s">
        <v>647</v>
      </c>
      <c r="B424" s="138">
        <f>B423*0.15</f>
        <v>4.2</v>
      </c>
      <c r="C424" s="138">
        <f>(100-D424)/100</f>
        <v>0.89800000000000002</v>
      </c>
      <c r="D424" s="138">
        <f>D423*0.15</f>
        <v>10.199999999999999</v>
      </c>
      <c r="E424" s="77">
        <v>0.94399999999999995</v>
      </c>
      <c r="F424" s="77">
        <v>0.94799999999999995</v>
      </c>
      <c r="G424" s="77">
        <v>0.95199999999999996</v>
      </c>
      <c r="H424" s="77">
        <v>0.95</v>
      </c>
      <c r="I424" s="77">
        <v>0.94399999999999995</v>
      </c>
      <c r="J424" s="77">
        <v>0.93</v>
      </c>
      <c r="K424" s="77">
        <v>0.94399999999999995</v>
      </c>
      <c r="L424" s="77">
        <v>0.93</v>
      </c>
    </row>
    <row r="425" spans="1:14">
      <c r="A425" s="141" t="s">
        <v>786</v>
      </c>
      <c r="B425" s="139">
        <v>28</v>
      </c>
      <c r="C425" s="139"/>
      <c r="D425" s="139">
        <v>68</v>
      </c>
      <c r="E425" s="81">
        <f t="shared" ref="E425:L425" si="118">1 - (E426)</f>
        <v>5.600000000000005E-2</v>
      </c>
      <c r="F425" s="81">
        <f t="shared" si="118"/>
        <v>5.2000000000000046E-2</v>
      </c>
      <c r="G425" s="81">
        <f t="shared" si="118"/>
        <v>4.8000000000000043E-2</v>
      </c>
      <c r="H425" s="81">
        <f t="shared" si="118"/>
        <v>5.0000000000000044E-2</v>
      </c>
      <c r="I425" s="82">
        <f t="shared" si="118"/>
        <v>5.600000000000005E-2</v>
      </c>
      <c r="J425" s="82">
        <f t="shared" si="118"/>
        <v>6.9999999999999951E-2</v>
      </c>
      <c r="K425" s="82">
        <f t="shared" si="118"/>
        <v>5.600000000000005E-2</v>
      </c>
      <c r="L425" s="82">
        <f t="shared" si="118"/>
        <v>6.9999999999999951E-2</v>
      </c>
    </row>
    <row r="426" spans="1:14">
      <c r="A426" s="79" t="s">
        <v>647</v>
      </c>
      <c r="B426" s="138">
        <f>B425*0.15</f>
        <v>4.2</v>
      </c>
      <c r="C426" s="138">
        <f>(100-D426)/100</f>
        <v>0.89800000000000002</v>
      </c>
      <c r="D426" s="138">
        <f>D425*0.15</f>
        <v>10.199999999999999</v>
      </c>
      <c r="E426" s="77">
        <v>0.94399999999999995</v>
      </c>
      <c r="F426" s="77">
        <v>0.94799999999999995</v>
      </c>
      <c r="G426" s="77">
        <v>0.95199999999999996</v>
      </c>
      <c r="H426" s="77">
        <v>0.95</v>
      </c>
      <c r="I426" s="77">
        <v>0.94399999999999995</v>
      </c>
      <c r="J426" s="77">
        <v>0.93</v>
      </c>
      <c r="K426" s="77">
        <v>0.94399999999999995</v>
      </c>
      <c r="L426" s="77">
        <v>0.93</v>
      </c>
    </row>
    <row r="427" spans="1:14">
      <c r="A427" s="141" t="s">
        <v>850</v>
      </c>
      <c r="B427" s="139">
        <v>28</v>
      </c>
      <c r="C427" s="139"/>
      <c r="D427" s="139">
        <v>68</v>
      </c>
      <c r="E427" s="81">
        <f t="shared" ref="E427:L427" si="119">1 - (E428)</f>
        <v>5.600000000000005E-2</v>
      </c>
      <c r="F427" s="81">
        <f t="shared" si="119"/>
        <v>5.2000000000000046E-2</v>
      </c>
      <c r="G427" s="81">
        <f t="shared" si="119"/>
        <v>4.8000000000000043E-2</v>
      </c>
      <c r="H427" s="81">
        <f t="shared" si="119"/>
        <v>5.0000000000000044E-2</v>
      </c>
      <c r="I427" s="82">
        <f t="shared" si="119"/>
        <v>5.600000000000005E-2</v>
      </c>
      <c r="J427" s="82">
        <f t="shared" si="119"/>
        <v>6.9999999999999951E-2</v>
      </c>
      <c r="K427" s="82">
        <f t="shared" si="119"/>
        <v>5.600000000000005E-2</v>
      </c>
      <c r="L427" s="82">
        <f t="shared" si="119"/>
        <v>5.600000000000005E-2</v>
      </c>
    </row>
    <row r="428" spans="1:14">
      <c r="A428" s="79" t="s">
        <v>647</v>
      </c>
      <c r="B428" s="138">
        <f>B427*0.15</f>
        <v>4.2</v>
      </c>
      <c r="C428" s="138">
        <f>(100-D428)/100</f>
        <v>0.89800000000000002</v>
      </c>
      <c r="D428" s="138">
        <f>D427*0.15</f>
        <v>10.199999999999999</v>
      </c>
      <c r="E428" s="77">
        <v>0.94399999999999995</v>
      </c>
      <c r="F428" s="77">
        <v>0.94799999999999995</v>
      </c>
      <c r="G428" s="77">
        <v>0.95199999999999996</v>
      </c>
      <c r="H428" s="77">
        <v>0.95</v>
      </c>
      <c r="I428" s="77">
        <v>0.94399999999999995</v>
      </c>
      <c r="J428" s="77">
        <v>0.93</v>
      </c>
      <c r="K428" s="77">
        <v>0.94399999999999995</v>
      </c>
      <c r="L428" s="77">
        <v>0.94399999999999995</v>
      </c>
    </row>
    <row r="429" spans="1:14">
      <c r="A429" s="141" t="s">
        <v>943</v>
      </c>
      <c r="B429" s="139">
        <v>28</v>
      </c>
      <c r="C429" s="139"/>
      <c r="D429" s="139">
        <v>68</v>
      </c>
      <c r="E429" s="81">
        <f t="shared" ref="E429:L435" si="120">1 - (E430)</f>
        <v>5.600000000000005E-2</v>
      </c>
      <c r="F429" s="81">
        <f t="shared" si="120"/>
        <v>5.2000000000000046E-2</v>
      </c>
      <c r="G429" s="81">
        <f t="shared" si="120"/>
        <v>4.8000000000000043E-2</v>
      </c>
      <c r="H429" s="81">
        <f t="shared" si="120"/>
        <v>5.0000000000000044E-2</v>
      </c>
      <c r="I429" s="82">
        <f t="shared" si="120"/>
        <v>5.600000000000005E-2</v>
      </c>
      <c r="J429" s="82">
        <f t="shared" si="120"/>
        <v>5.600000000000005E-2</v>
      </c>
      <c r="K429" s="82">
        <f t="shared" si="120"/>
        <v>5.600000000000005E-2</v>
      </c>
      <c r="L429" s="82">
        <f t="shared" si="120"/>
        <v>5.600000000000005E-2</v>
      </c>
    </row>
    <row r="430" spans="1:14">
      <c r="A430" s="79" t="s">
        <v>647</v>
      </c>
      <c r="B430" s="138">
        <f>B429*0.15</f>
        <v>4.2</v>
      </c>
      <c r="C430" s="138">
        <f>(100-D430)/100</f>
        <v>0.89800000000000002</v>
      </c>
      <c r="D430" s="138">
        <f>D429*0.15</f>
        <v>10.199999999999999</v>
      </c>
      <c r="E430" s="77">
        <v>0.94399999999999995</v>
      </c>
      <c r="F430" s="77">
        <v>0.94799999999999995</v>
      </c>
      <c r="G430" s="77">
        <v>0.95199999999999996</v>
      </c>
      <c r="H430" s="77">
        <v>0.95</v>
      </c>
      <c r="I430" s="77">
        <v>0.94399999999999995</v>
      </c>
      <c r="J430" s="77">
        <v>0.94399999999999995</v>
      </c>
      <c r="K430" s="77">
        <v>0.94399999999999995</v>
      </c>
      <c r="L430" s="77">
        <v>0.94399999999999995</v>
      </c>
    </row>
    <row r="431" spans="1:14">
      <c r="A431" s="141" t="s">
        <v>944</v>
      </c>
      <c r="B431" s="139">
        <v>28</v>
      </c>
      <c r="C431" s="139"/>
      <c r="D431" s="139">
        <v>68</v>
      </c>
      <c r="E431" s="81">
        <f t="shared" si="120"/>
        <v>5.600000000000005E-2</v>
      </c>
      <c r="F431" s="81">
        <f t="shared" si="120"/>
        <v>5.2000000000000046E-2</v>
      </c>
      <c r="G431" s="81">
        <f t="shared" si="120"/>
        <v>4.8000000000000043E-2</v>
      </c>
      <c r="H431" s="81">
        <f t="shared" si="120"/>
        <v>5.0000000000000044E-2</v>
      </c>
      <c r="I431" s="82">
        <f t="shared" si="120"/>
        <v>5.600000000000005E-2</v>
      </c>
      <c r="J431" s="82">
        <f t="shared" si="120"/>
        <v>5.600000000000005E-2</v>
      </c>
      <c r="K431" s="82">
        <f t="shared" si="120"/>
        <v>5.600000000000005E-2</v>
      </c>
      <c r="L431" s="82">
        <f t="shared" si="120"/>
        <v>5.600000000000005E-2</v>
      </c>
    </row>
    <row r="432" spans="1:14">
      <c r="A432" s="79" t="s">
        <v>647</v>
      </c>
      <c r="B432" s="138">
        <f>B431*0.15</f>
        <v>4.2</v>
      </c>
      <c r="C432" s="138">
        <f>(100-D432)/100</f>
        <v>0.89800000000000002</v>
      </c>
      <c r="D432" s="138">
        <f>D431*0.15</f>
        <v>10.199999999999999</v>
      </c>
      <c r="E432" s="77">
        <v>0.94399999999999995</v>
      </c>
      <c r="F432" s="77">
        <v>0.94799999999999995</v>
      </c>
      <c r="G432" s="77">
        <v>0.95199999999999996</v>
      </c>
      <c r="H432" s="77">
        <v>0.95</v>
      </c>
      <c r="I432" s="77">
        <v>0.94399999999999995</v>
      </c>
      <c r="J432" s="77">
        <v>0.94399999999999995</v>
      </c>
      <c r="K432" s="77">
        <v>0.94399999999999995</v>
      </c>
      <c r="L432" s="77">
        <v>0.94399999999999995</v>
      </c>
    </row>
    <row r="433" spans="1:14">
      <c r="A433" s="141" t="s">
        <v>945</v>
      </c>
      <c r="B433" s="139">
        <v>28</v>
      </c>
      <c r="C433" s="139"/>
      <c r="D433" s="139">
        <v>68</v>
      </c>
      <c r="E433" s="81">
        <f t="shared" si="120"/>
        <v>5.600000000000005E-2</v>
      </c>
      <c r="F433" s="81">
        <f t="shared" si="120"/>
        <v>5.2000000000000046E-2</v>
      </c>
      <c r="G433" s="81">
        <f t="shared" si="120"/>
        <v>4.8000000000000043E-2</v>
      </c>
      <c r="H433" s="81">
        <f t="shared" si="120"/>
        <v>5.0000000000000044E-2</v>
      </c>
      <c r="I433" s="82">
        <f t="shared" si="120"/>
        <v>5.600000000000005E-2</v>
      </c>
      <c r="J433" s="82">
        <f t="shared" si="120"/>
        <v>5.600000000000005E-2</v>
      </c>
      <c r="K433" s="82">
        <f t="shared" si="120"/>
        <v>5.600000000000005E-2</v>
      </c>
      <c r="L433" s="82">
        <f t="shared" si="120"/>
        <v>5.600000000000005E-2</v>
      </c>
    </row>
    <row r="434" spans="1:14">
      <c r="A434" s="79" t="s">
        <v>647</v>
      </c>
      <c r="B434" s="138">
        <f>B433*0.15</f>
        <v>4.2</v>
      </c>
      <c r="C434" s="138">
        <f>(100-D434)/100</f>
        <v>0.89800000000000002</v>
      </c>
      <c r="D434" s="138">
        <f>D433*0.15</f>
        <v>10.199999999999999</v>
      </c>
      <c r="E434" s="77">
        <v>0.94399999999999995</v>
      </c>
      <c r="F434" s="77">
        <v>0.94799999999999995</v>
      </c>
      <c r="G434" s="77">
        <v>0.95199999999999996</v>
      </c>
      <c r="H434" s="77">
        <v>0.95</v>
      </c>
      <c r="I434" s="77">
        <v>0.94399999999999995</v>
      </c>
      <c r="J434" s="77">
        <v>0.94399999999999995</v>
      </c>
      <c r="K434" s="77">
        <v>0.94399999999999995</v>
      </c>
      <c r="L434" s="77">
        <v>0.94399999999999995</v>
      </c>
    </row>
    <row r="435" spans="1:14">
      <c r="A435" s="141" t="s">
        <v>946</v>
      </c>
      <c r="B435" s="139">
        <v>28</v>
      </c>
      <c r="C435" s="139"/>
      <c r="D435" s="139">
        <v>68</v>
      </c>
      <c r="E435" s="81">
        <f t="shared" si="120"/>
        <v>5.600000000000005E-2</v>
      </c>
      <c r="F435" s="81">
        <f t="shared" si="120"/>
        <v>5.2000000000000046E-2</v>
      </c>
      <c r="G435" s="81">
        <f t="shared" si="120"/>
        <v>4.8000000000000043E-2</v>
      </c>
      <c r="H435" s="81">
        <f t="shared" si="120"/>
        <v>5.0000000000000044E-2</v>
      </c>
      <c r="I435" s="82">
        <f t="shared" si="120"/>
        <v>5.600000000000005E-2</v>
      </c>
      <c r="J435" s="82">
        <f t="shared" si="120"/>
        <v>5.600000000000005E-2</v>
      </c>
      <c r="K435" s="82">
        <f t="shared" si="120"/>
        <v>5.600000000000005E-2</v>
      </c>
      <c r="L435" s="82">
        <f t="shared" si="120"/>
        <v>5.600000000000005E-2</v>
      </c>
    </row>
    <row r="436" spans="1:14">
      <c r="A436" s="79" t="s">
        <v>647</v>
      </c>
      <c r="B436" s="138">
        <f>B435*0.15</f>
        <v>4.2</v>
      </c>
      <c r="C436" s="138">
        <f>(100-D436)/100</f>
        <v>0.89800000000000002</v>
      </c>
      <c r="D436" s="138">
        <f>D435*0.15</f>
        <v>10.199999999999999</v>
      </c>
      <c r="E436" s="77">
        <v>0.94399999999999995</v>
      </c>
      <c r="F436" s="77">
        <v>0.94799999999999995</v>
      </c>
      <c r="G436" s="77">
        <v>0.95199999999999996</v>
      </c>
      <c r="H436" s="77">
        <v>0.95</v>
      </c>
      <c r="I436" s="77">
        <v>0.94399999999999995</v>
      </c>
      <c r="J436" s="77">
        <v>0.94399999999999995</v>
      </c>
      <c r="K436" s="77">
        <v>0.94399999999999995</v>
      </c>
      <c r="L436" s="77">
        <v>0.94399999999999995</v>
      </c>
    </row>
    <row r="437" spans="1:14">
      <c r="A437" s="55" t="s">
        <v>699</v>
      </c>
      <c r="B437" s="139">
        <v>27</v>
      </c>
      <c r="C437" s="139"/>
      <c r="D437" s="139">
        <v>67</v>
      </c>
      <c r="E437" s="81">
        <f t="shared" ref="E437:L437" si="121">1 - (E438) * (E439) * (E440) * (E441)</f>
        <v>0.29964686454</v>
      </c>
      <c r="F437" s="81">
        <f t="shared" si="121"/>
        <v>0.27992968750000002</v>
      </c>
      <c r="G437" s="81">
        <f>1 - (G438) * (G439) * (G440) * (G441)</f>
        <v>0.25983290853999996</v>
      </c>
      <c r="H437" s="81">
        <f t="shared" si="121"/>
        <v>0.26992902144000008</v>
      </c>
      <c r="I437" s="82">
        <f t="shared" si="121"/>
        <v>0.34730758143999996</v>
      </c>
      <c r="J437" s="82">
        <f t="shared" si="121"/>
        <v>0.37480633750000003</v>
      </c>
      <c r="K437" s="82">
        <f t="shared" si="121"/>
        <v>0.30936446464000011</v>
      </c>
      <c r="L437" s="82">
        <f t="shared" si="121"/>
        <v>0.34730758143999996</v>
      </c>
    </row>
    <row r="438" spans="1:14">
      <c r="A438" s="79" t="s">
        <v>647</v>
      </c>
      <c r="B438" s="138">
        <f>B437*0.15</f>
        <v>4.05</v>
      </c>
      <c r="C438" s="138">
        <f>(100-D438)/100</f>
        <v>0.89950000000000008</v>
      </c>
      <c r="D438" s="138">
        <f>D437*0.15</f>
        <v>10.049999999999999</v>
      </c>
      <c r="E438" s="77">
        <v>0.94599999999999995</v>
      </c>
      <c r="F438" s="77">
        <v>0.95</v>
      </c>
      <c r="G438" s="77">
        <v>0.95399999999999996</v>
      </c>
      <c r="H438" s="77">
        <v>0.95199999999999996</v>
      </c>
      <c r="I438" s="77">
        <v>0.93600000000000005</v>
      </c>
      <c r="J438" s="77">
        <v>0.93</v>
      </c>
      <c r="K438" s="77">
        <v>0.94399999999999995</v>
      </c>
      <c r="L438" s="77">
        <v>0.93600000000000005</v>
      </c>
    </row>
    <row r="439" spans="1:14">
      <c r="A439" s="79" t="s">
        <v>648</v>
      </c>
      <c r="B439" s="138">
        <f>B437*0.4</f>
        <v>10.8</v>
      </c>
      <c r="C439" s="138">
        <f>(100-D439)/100</f>
        <v>0.73199999999999998</v>
      </c>
      <c r="D439" s="138">
        <f>D437*0.4</f>
        <v>26.8</v>
      </c>
      <c r="E439" s="77">
        <v>0.86499999999999999</v>
      </c>
      <c r="F439" s="77">
        <v>0.875</v>
      </c>
      <c r="G439" s="77">
        <v>0.88500000000000001</v>
      </c>
      <c r="H439" s="77">
        <v>0.88</v>
      </c>
      <c r="I439" s="77">
        <v>0.84</v>
      </c>
      <c r="J439" s="77">
        <v>0.82499999999999996</v>
      </c>
      <c r="K439" s="77">
        <v>0.86</v>
      </c>
      <c r="L439" s="77">
        <v>0.84</v>
      </c>
    </row>
    <row r="440" spans="1:14">
      <c r="A440" s="79" t="s">
        <v>788</v>
      </c>
      <c r="B440" s="138">
        <f>B437*0.15</f>
        <v>4.05</v>
      </c>
      <c r="C440" s="138">
        <f>(100-D440)/100</f>
        <v>0.89950000000000008</v>
      </c>
      <c r="D440" s="138">
        <f>D437*0.15</f>
        <v>10.049999999999999</v>
      </c>
      <c r="E440" s="77">
        <v>0.95950000000000002</v>
      </c>
      <c r="F440" s="77">
        <v>0.96250000000000002</v>
      </c>
      <c r="G440" s="77">
        <v>0.96550000000000002</v>
      </c>
      <c r="H440" s="77">
        <v>0.96399999999999997</v>
      </c>
      <c r="I440" s="77">
        <v>0.95199999999999996</v>
      </c>
      <c r="J440" s="77">
        <v>0.94750000000000001</v>
      </c>
      <c r="K440" s="77">
        <v>0.95799999999999996</v>
      </c>
      <c r="L440" s="77">
        <v>0.95199999999999996</v>
      </c>
    </row>
    <row r="441" spans="1:14">
      <c r="A441" s="79" t="s">
        <v>650</v>
      </c>
      <c r="B441" s="138">
        <f>B437*0.3</f>
        <v>8.1</v>
      </c>
      <c r="C441" s="138">
        <f>(100-D441)/100</f>
        <v>0.79900000000000004</v>
      </c>
      <c r="D441" s="138">
        <f>D437*0.3</f>
        <v>20.099999999999998</v>
      </c>
      <c r="E441" s="77">
        <v>0.89200000000000002</v>
      </c>
      <c r="F441" s="77">
        <v>0.9</v>
      </c>
      <c r="G441" s="77">
        <v>0.90800000000000003</v>
      </c>
      <c r="H441" s="77">
        <v>0.90400000000000003</v>
      </c>
      <c r="I441" s="77">
        <v>0.872</v>
      </c>
      <c r="J441" s="77">
        <v>0.86</v>
      </c>
      <c r="K441" s="77">
        <v>0.88800000000000001</v>
      </c>
      <c r="L441" s="77">
        <v>0.872</v>
      </c>
    </row>
    <row r="442" spans="1:14">
      <c r="A442" s="55" t="s">
        <v>704</v>
      </c>
      <c r="B442" s="139">
        <v>28</v>
      </c>
      <c r="C442" s="139"/>
      <c r="D442" s="139">
        <v>68</v>
      </c>
      <c r="E442" s="81">
        <f t="shared" ref="E442:L442" si="122">1 - (E443) * (E444) * (E445) * (E446)</f>
        <v>0.29964686454</v>
      </c>
      <c r="F442" s="81">
        <f t="shared" si="122"/>
        <v>0.27992968750000002</v>
      </c>
      <c r="G442" s="81">
        <f>1 - (G443) * (G444) * (G445) * (G446)</f>
        <v>0.25983290853999996</v>
      </c>
      <c r="H442" s="81">
        <f t="shared" si="122"/>
        <v>0.26992902144000008</v>
      </c>
      <c r="I442" s="82">
        <f t="shared" si="122"/>
        <v>0.30936446464000011</v>
      </c>
      <c r="J442" s="82">
        <f t="shared" si="122"/>
        <v>0.37480633750000003</v>
      </c>
      <c r="K442" s="82">
        <f t="shared" si="122"/>
        <v>0.30936446464000011</v>
      </c>
      <c r="L442" s="82">
        <f t="shared" si="122"/>
        <v>0.37480633750000003</v>
      </c>
    </row>
    <row r="443" spans="1:14">
      <c r="A443" s="79" t="s">
        <v>647</v>
      </c>
      <c r="B443" s="138">
        <f>B442*0.15</f>
        <v>4.2</v>
      </c>
      <c r="C443" s="138">
        <f>(100-D443)/100</f>
        <v>0.89800000000000002</v>
      </c>
      <c r="D443" s="138">
        <f>D442*0.15</f>
        <v>10.199999999999999</v>
      </c>
      <c r="E443" s="77">
        <v>0.94599999999999995</v>
      </c>
      <c r="F443" s="77">
        <v>0.95</v>
      </c>
      <c r="G443" s="77">
        <v>0.95399999999999996</v>
      </c>
      <c r="H443" s="77">
        <v>0.95199999999999996</v>
      </c>
      <c r="I443" s="77">
        <v>0.94399999999999995</v>
      </c>
      <c r="J443" s="77">
        <v>0.93</v>
      </c>
      <c r="K443" s="77">
        <v>0.94399999999999995</v>
      </c>
      <c r="L443" s="77">
        <v>0.93</v>
      </c>
    </row>
    <row r="444" spans="1:14">
      <c r="A444" s="79" t="s">
        <v>648</v>
      </c>
      <c r="B444" s="138">
        <f>B442*0.4</f>
        <v>11.200000000000001</v>
      </c>
      <c r="C444" s="138">
        <f>(100-D444)/100</f>
        <v>0.72799999999999998</v>
      </c>
      <c r="D444" s="138">
        <f>D442*0.4</f>
        <v>27.200000000000003</v>
      </c>
      <c r="E444" s="77">
        <v>0.86499999999999999</v>
      </c>
      <c r="F444" s="77">
        <v>0.875</v>
      </c>
      <c r="G444" s="77">
        <v>0.88500000000000001</v>
      </c>
      <c r="H444" s="77">
        <v>0.88</v>
      </c>
      <c r="I444" s="77">
        <v>0.86</v>
      </c>
      <c r="J444" s="77">
        <v>0.82499999999999996</v>
      </c>
      <c r="K444" s="77">
        <v>0.86</v>
      </c>
      <c r="L444" s="77">
        <v>0.82499999999999996</v>
      </c>
    </row>
    <row r="445" spans="1:14">
      <c r="A445" s="79" t="s">
        <v>788</v>
      </c>
      <c r="B445" s="138">
        <f>B442*0.15</f>
        <v>4.2</v>
      </c>
      <c r="C445" s="138">
        <f>(100-D445)/100</f>
        <v>0.89800000000000002</v>
      </c>
      <c r="D445" s="138">
        <f>D442*0.15</f>
        <v>10.199999999999999</v>
      </c>
      <c r="E445" s="77">
        <v>0.95950000000000002</v>
      </c>
      <c r="F445" s="77">
        <v>0.96250000000000002</v>
      </c>
      <c r="G445" s="77">
        <v>0.96550000000000002</v>
      </c>
      <c r="H445" s="77">
        <v>0.96399999999999997</v>
      </c>
      <c r="I445" s="77">
        <v>0.95799999999999996</v>
      </c>
      <c r="J445" s="77">
        <v>0.94750000000000001</v>
      </c>
      <c r="K445" s="77">
        <v>0.95799999999999996</v>
      </c>
      <c r="L445" s="77">
        <v>0.94750000000000001</v>
      </c>
      <c r="N445">
        <v>8</v>
      </c>
    </row>
    <row r="446" spans="1:14">
      <c r="A446" s="79" t="s">
        <v>650</v>
      </c>
      <c r="B446" s="138">
        <f>B442*0.3</f>
        <v>8.4</v>
      </c>
      <c r="C446" s="138">
        <f>(100-D446)/100</f>
        <v>0.79599999999999993</v>
      </c>
      <c r="D446" s="138">
        <f>D442*0.3</f>
        <v>20.399999999999999</v>
      </c>
      <c r="E446" s="77">
        <v>0.89200000000000002</v>
      </c>
      <c r="F446" s="77">
        <v>0.9</v>
      </c>
      <c r="G446" s="77">
        <v>0.90800000000000003</v>
      </c>
      <c r="H446" s="77">
        <v>0.90400000000000003</v>
      </c>
      <c r="I446" s="77">
        <v>0.88800000000000001</v>
      </c>
      <c r="J446" s="77">
        <v>0.86</v>
      </c>
      <c r="K446" s="77">
        <v>0.88800000000000001</v>
      </c>
      <c r="L446" s="77">
        <v>0.86</v>
      </c>
      <c r="N446" s="62">
        <f>1-(N445*0.2)/100</f>
        <v>0.98399999999999999</v>
      </c>
    </row>
    <row r="447" spans="1:14">
      <c r="A447" s="55" t="s">
        <v>1031</v>
      </c>
      <c r="B447" s="139">
        <v>28</v>
      </c>
      <c r="C447" s="139"/>
      <c r="D447" s="139">
        <v>68</v>
      </c>
      <c r="E447" s="81">
        <f>1 - (E448) * (E449)</f>
        <v>0.18171000000000004</v>
      </c>
      <c r="F447" s="81">
        <f>1 - (F448) * (F449)</f>
        <v>0.16875000000000007</v>
      </c>
      <c r="G447" s="81">
        <f>1 - (G448) * (G449)</f>
        <v>0.15571000000000002</v>
      </c>
      <c r="H447" s="81">
        <f>1 - (H448) * (H449)</f>
        <v>0.16224000000000005</v>
      </c>
      <c r="I447" s="82">
        <f>1 - (I448) *(I449)</f>
        <v>0.23275000000000001</v>
      </c>
      <c r="J447" s="82">
        <f>1 - (J448) *(J449)</f>
        <v>0.1881600000000001</v>
      </c>
      <c r="K447" s="82">
        <f>1 - (K448) *(K449)</f>
        <v>0.1881600000000001</v>
      </c>
      <c r="L447" s="82">
        <f>1 - (L448) *(L449)</f>
        <v>0.21375999999999995</v>
      </c>
      <c r="N447" s="62">
        <f>1-(N445*0.5)/100</f>
        <v>0.96</v>
      </c>
    </row>
    <row r="448" spans="1:14">
      <c r="A448" s="79" t="s">
        <v>647</v>
      </c>
      <c r="B448" s="138">
        <f>B447*0.15</f>
        <v>4.2</v>
      </c>
      <c r="C448" s="138">
        <f>(100-D448)/100</f>
        <v>0.89800000000000002</v>
      </c>
      <c r="D448" s="138">
        <f>D447*0.15</f>
        <v>10.199999999999999</v>
      </c>
      <c r="E448" s="77">
        <v>0.94599999999999995</v>
      </c>
      <c r="F448" s="77">
        <v>0.95</v>
      </c>
      <c r="G448" s="77">
        <v>0.95399999999999996</v>
      </c>
      <c r="H448" s="77">
        <v>0.95199999999999996</v>
      </c>
      <c r="I448" s="77">
        <v>0.93</v>
      </c>
      <c r="J448" s="77">
        <v>0.94399999999999995</v>
      </c>
      <c r="K448" s="77">
        <v>0.94399999999999995</v>
      </c>
      <c r="L448" s="77">
        <v>0.93600000000000005</v>
      </c>
      <c r="N448" s="62">
        <f>1-(N445*0.15)/100</f>
        <v>0.98799999999999999</v>
      </c>
    </row>
    <row r="449" spans="1:14">
      <c r="A449" s="79" t="s">
        <v>648</v>
      </c>
      <c r="B449" s="138">
        <f>B447*0.4</f>
        <v>11.200000000000001</v>
      </c>
      <c r="C449" s="138">
        <f>(100-D449)/100</f>
        <v>0.72799999999999998</v>
      </c>
      <c r="D449" s="138">
        <f>D447*0.4</f>
        <v>27.200000000000003</v>
      </c>
      <c r="E449" s="77">
        <v>0.86499999999999999</v>
      </c>
      <c r="F449" s="77">
        <v>0.875</v>
      </c>
      <c r="G449" s="77">
        <v>0.88500000000000001</v>
      </c>
      <c r="H449" s="77">
        <v>0.88</v>
      </c>
      <c r="I449" s="77">
        <v>0.82499999999999996</v>
      </c>
      <c r="J449" s="77">
        <v>0.86</v>
      </c>
      <c r="K449" s="77">
        <v>0.86</v>
      </c>
      <c r="L449" s="77">
        <v>0.84</v>
      </c>
      <c r="N449" s="62">
        <f>1-(N445*0.4)/100</f>
        <v>0.96799999999999997</v>
      </c>
    </row>
    <row r="450" spans="1:14">
      <c r="A450" s="141" t="s">
        <v>703</v>
      </c>
      <c r="B450" s="139">
        <v>26</v>
      </c>
      <c r="C450" s="139"/>
      <c r="D450" s="139">
        <v>66</v>
      </c>
      <c r="E450" s="81">
        <f t="shared" ref="E450:L450" si="123">1 - (E451) * (E452) * (E453) * (E454)</f>
        <v>0.28983545344000006</v>
      </c>
      <c r="F450" s="81">
        <f t="shared" si="123"/>
        <v>0.26992902144000008</v>
      </c>
      <c r="G450" s="81">
        <f>1 - (G451) * (G452) * (G453) * (G454)</f>
        <v>0.24964080064000005</v>
      </c>
      <c r="H450" s="81">
        <f t="shared" si="123"/>
        <v>0.25983290853999996</v>
      </c>
      <c r="I450" s="82">
        <f t="shared" si="123"/>
        <v>0.27992968750000002</v>
      </c>
      <c r="J450" s="82">
        <f t="shared" si="123"/>
        <v>0.22896640000000001</v>
      </c>
      <c r="K450" s="82">
        <f t="shared" si="123"/>
        <v>0.27992968750000002</v>
      </c>
      <c r="L450" s="82">
        <f t="shared" si="123"/>
        <v>0.37480633750000003</v>
      </c>
    </row>
    <row r="451" spans="1:14">
      <c r="A451" s="79" t="s">
        <v>647</v>
      </c>
      <c r="B451" s="138">
        <f>B450*0.15</f>
        <v>3.9</v>
      </c>
      <c r="C451" s="138">
        <f>(100-D451)/100</f>
        <v>0.90099999999999991</v>
      </c>
      <c r="D451" s="138">
        <f>D450*0.15</f>
        <v>9.9</v>
      </c>
      <c r="E451" s="77">
        <v>0.94799999999999995</v>
      </c>
      <c r="F451" s="77">
        <v>0.95199999999999996</v>
      </c>
      <c r="G451" s="77">
        <v>0.95599999999999996</v>
      </c>
      <c r="H451" s="77">
        <v>0.95399999999999996</v>
      </c>
      <c r="I451" s="77">
        <v>0.95</v>
      </c>
      <c r="J451" s="77">
        <v>0.96</v>
      </c>
      <c r="K451" s="77">
        <v>0.95</v>
      </c>
      <c r="L451" s="77">
        <v>0.93</v>
      </c>
    </row>
    <row r="452" spans="1:14">
      <c r="A452" s="79" t="s">
        <v>648</v>
      </c>
      <c r="B452" s="138">
        <f>B450*0.4</f>
        <v>10.4</v>
      </c>
      <c r="C452" s="138">
        <f>(100-D452)/100</f>
        <v>0.73599999999999999</v>
      </c>
      <c r="D452" s="138">
        <f>D450*0.4</f>
        <v>26.400000000000002</v>
      </c>
      <c r="E452" s="77">
        <v>0.87</v>
      </c>
      <c r="F452" s="77">
        <v>0.88</v>
      </c>
      <c r="G452" s="77">
        <v>0.89</v>
      </c>
      <c r="H452" s="77">
        <v>0.88500000000000001</v>
      </c>
      <c r="I452" s="77">
        <v>0.875</v>
      </c>
      <c r="J452" s="77">
        <v>0.9</v>
      </c>
      <c r="K452" s="77">
        <v>0.875</v>
      </c>
      <c r="L452" s="77">
        <v>0.82499999999999996</v>
      </c>
    </row>
    <row r="453" spans="1:14">
      <c r="A453" s="79" t="s">
        <v>788</v>
      </c>
      <c r="B453" s="138">
        <f>B450*0.15</f>
        <v>3.9</v>
      </c>
      <c r="C453" s="138">
        <f>(100-D453)/100</f>
        <v>0.90099999999999991</v>
      </c>
      <c r="D453" s="138">
        <f>D450*0.15</f>
        <v>9.9</v>
      </c>
      <c r="E453" s="77">
        <v>0.96099999999999997</v>
      </c>
      <c r="F453" s="77">
        <v>0.96399999999999997</v>
      </c>
      <c r="G453" s="77">
        <v>0.96699999999999997</v>
      </c>
      <c r="H453" s="77">
        <v>0.96550000000000002</v>
      </c>
      <c r="I453" s="77">
        <v>0.96250000000000002</v>
      </c>
      <c r="J453" s="77">
        <v>0.97</v>
      </c>
      <c r="K453" s="77">
        <v>0.96250000000000002</v>
      </c>
      <c r="L453" s="77">
        <v>0.94750000000000001</v>
      </c>
    </row>
    <row r="454" spans="1:14">
      <c r="A454" s="79" t="s">
        <v>650</v>
      </c>
      <c r="B454" s="138">
        <f>B450*0.3</f>
        <v>7.8</v>
      </c>
      <c r="C454" s="138">
        <f>(100-D454)/100</f>
        <v>0.80200000000000005</v>
      </c>
      <c r="D454" s="138">
        <f>D450*0.3</f>
        <v>19.8</v>
      </c>
      <c r="E454" s="77">
        <v>0.89600000000000002</v>
      </c>
      <c r="F454" s="77">
        <v>0.90400000000000003</v>
      </c>
      <c r="G454" s="77">
        <v>0.91200000000000003</v>
      </c>
      <c r="H454" s="77">
        <v>0.90800000000000003</v>
      </c>
      <c r="I454" s="77">
        <v>0.9</v>
      </c>
      <c r="J454" s="77">
        <v>0.92</v>
      </c>
      <c r="K454" s="77">
        <v>0.9</v>
      </c>
      <c r="L454" s="77">
        <v>0.86</v>
      </c>
    </row>
    <row r="455" spans="1:14">
      <c r="A455" s="55" t="s">
        <v>705</v>
      </c>
      <c r="B455" s="139">
        <v>26</v>
      </c>
      <c r="C455" s="139"/>
      <c r="D455" s="139">
        <v>66</v>
      </c>
      <c r="E455" s="81">
        <f t="shared" ref="E455:L455" si="124">1 - (E456) * (E457) * (E458) * (E459)</f>
        <v>0.28983545344000006</v>
      </c>
      <c r="F455" s="81">
        <f t="shared" si="124"/>
        <v>0.26992902144000008</v>
      </c>
      <c r="G455" s="81">
        <f>1 - (G456) * (G457) * (G458) * (G459)</f>
        <v>0.24964080064000005</v>
      </c>
      <c r="H455" s="81">
        <f t="shared" si="124"/>
        <v>0.25983290853999996</v>
      </c>
      <c r="I455" s="82">
        <f t="shared" si="124"/>
        <v>0.27992968750000002</v>
      </c>
      <c r="J455" s="82">
        <f t="shared" si="124"/>
        <v>0.37480633750000003</v>
      </c>
      <c r="K455" s="82">
        <f t="shared" si="124"/>
        <v>0.30936446464000011</v>
      </c>
      <c r="L455" s="82">
        <f t="shared" si="124"/>
        <v>0.27992968750000002</v>
      </c>
    </row>
    <row r="456" spans="1:14">
      <c r="A456" s="79" t="s">
        <v>647</v>
      </c>
      <c r="B456" s="138">
        <f>B455*0.15</f>
        <v>3.9</v>
      </c>
      <c r="C456" s="138">
        <f>(100-D456)/100</f>
        <v>0.90099999999999991</v>
      </c>
      <c r="D456" s="138">
        <f>D455*0.15</f>
        <v>9.9</v>
      </c>
      <c r="E456" s="77">
        <v>0.94799999999999995</v>
      </c>
      <c r="F456" s="77">
        <v>0.95199999999999996</v>
      </c>
      <c r="G456" s="77">
        <v>0.95599999999999996</v>
      </c>
      <c r="H456" s="77">
        <v>0.95399999999999996</v>
      </c>
      <c r="I456" s="77">
        <v>0.95</v>
      </c>
      <c r="J456" s="77">
        <v>0.93</v>
      </c>
      <c r="K456" s="77">
        <v>0.94399999999999995</v>
      </c>
      <c r="L456" s="77">
        <v>0.95</v>
      </c>
    </row>
    <row r="457" spans="1:14">
      <c r="A457" s="79" t="s">
        <v>648</v>
      </c>
      <c r="B457" s="138">
        <f>B455*0.4</f>
        <v>10.4</v>
      </c>
      <c r="C457" s="138">
        <f>(100-D457)/100</f>
        <v>0.73599999999999999</v>
      </c>
      <c r="D457" s="138">
        <f>D455*0.4</f>
        <v>26.400000000000002</v>
      </c>
      <c r="E457" s="77">
        <v>0.87</v>
      </c>
      <c r="F457" s="77">
        <v>0.88</v>
      </c>
      <c r="G457" s="77">
        <v>0.89</v>
      </c>
      <c r="H457" s="77">
        <v>0.88500000000000001</v>
      </c>
      <c r="I457" s="77">
        <v>0.875</v>
      </c>
      <c r="J457" s="77">
        <v>0.82499999999999996</v>
      </c>
      <c r="K457" s="77">
        <v>0.86</v>
      </c>
      <c r="L457" s="77">
        <v>0.875</v>
      </c>
    </row>
    <row r="458" spans="1:14">
      <c r="A458" s="79" t="s">
        <v>788</v>
      </c>
      <c r="B458" s="138">
        <f>B455*0.15</f>
        <v>3.9</v>
      </c>
      <c r="C458" s="138">
        <f>(100-D458)/100</f>
        <v>0.90099999999999991</v>
      </c>
      <c r="D458" s="138">
        <f>D455*0.15</f>
        <v>9.9</v>
      </c>
      <c r="E458" s="77">
        <v>0.96099999999999997</v>
      </c>
      <c r="F458" s="77">
        <v>0.96399999999999997</v>
      </c>
      <c r="G458" s="77">
        <v>0.96699999999999997</v>
      </c>
      <c r="H458" s="77">
        <v>0.96550000000000002</v>
      </c>
      <c r="I458" s="77">
        <v>0.96250000000000002</v>
      </c>
      <c r="J458" s="77">
        <v>0.94750000000000001</v>
      </c>
      <c r="K458" s="77">
        <v>0.95799999999999996</v>
      </c>
      <c r="L458" s="77">
        <v>0.96250000000000002</v>
      </c>
    </row>
    <row r="459" spans="1:14">
      <c r="A459" s="79" t="s">
        <v>650</v>
      </c>
      <c r="B459" s="138">
        <f>B455*0.3</f>
        <v>7.8</v>
      </c>
      <c r="C459" s="138">
        <f>(100-D459)/100</f>
        <v>0.80200000000000005</v>
      </c>
      <c r="D459" s="138">
        <f>D455*0.3</f>
        <v>19.8</v>
      </c>
      <c r="E459" s="77">
        <v>0.89600000000000002</v>
      </c>
      <c r="F459" s="77">
        <v>0.90400000000000003</v>
      </c>
      <c r="G459" s="77">
        <v>0.91200000000000003</v>
      </c>
      <c r="H459" s="77">
        <v>0.90800000000000003</v>
      </c>
      <c r="I459" s="77">
        <v>0.9</v>
      </c>
      <c r="J459" s="77">
        <v>0.86</v>
      </c>
      <c r="K459" s="77">
        <v>0.88800000000000001</v>
      </c>
      <c r="L459" s="77">
        <v>0.9</v>
      </c>
    </row>
    <row r="460" spans="1:14">
      <c r="A460" s="55" t="s">
        <v>4</v>
      </c>
      <c r="B460" s="139">
        <v>25</v>
      </c>
      <c r="C460" s="139"/>
      <c r="D460" s="139">
        <v>65</v>
      </c>
      <c r="E460" s="81">
        <f t="shared" ref="E460:L460" si="125">1 - (E461) * (E462) * (E463) * (E464)</f>
        <v>0.27992968750000002</v>
      </c>
      <c r="F460" s="81">
        <f t="shared" si="125"/>
        <v>0.25983290853999996</v>
      </c>
      <c r="G460" s="81">
        <f>1 - (G461) * (G462) * (G463) * (G464)</f>
        <v>0.23935214813999994</v>
      </c>
      <c r="H460" s="81">
        <f t="shared" si="125"/>
        <v>0.24964080064000005</v>
      </c>
      <c r="I460" s="82">
        <f t="shared" si="125"/>
        <v>0.30936446464000011</v>
      </c>
      <c r="J460" s="82">
        <f t="shared" si="125"/>
        <v>0.27992968750000002</v>
      </c>
      <c r="K460" s="82">
        <f t="shared" si="125"/>
        <v>0.1755618375000001</v>
      </c>
      <c r="L460" s="82">
        <f t="shared" si="125"/>
        <v>0.37480633750000003</v>
      </c>
    </row>
    <row r="461" spans="1:14">
      <c r="A461" s="79" t="s">
        <v>647</v>
      </c>
      <c r="B461" s="138">
        <f>B460*0.15</f>
        <v>3.75</v>
      </c>
      <c r="C461" s="138">
        <f>(100-D461)/100</f>
        <v>0.90249999999999997</v>
      </c>
      <c r="D461" s="138">
        <f>D460*0.15</f>
        <v>9.75</v>
      </c>
      <c r="E461" s="77">
        <v>0.95</v>
      </c>
      <c r="F461" s="77">
        <v>0.95399999999999996</v>
      </c>
      <c r="G461" s="77">
        <v>0.95799999999999996</v>
      </c>
      <c r="H461" s="77">
        <v>0.95599999999999996</v>
      </c>
      <c r="I461" s="77">
        <v>0.94399999999999995</v>
      </c>
      <c r="J461" s="77">
        <v>0.95</v>
      </c>
      <c r="K461" s="77">
        <v>0.97</v>
      </c>
      <c r="L461" s="77">
        <v>0.93</v>
      </c>
    </row>
    <row r="462" spans="1:14">
      <c r="A462" s="79" t="s">
        <v>648</v>
      </c>
      <c r="B462" s="138">
        <f>B460*0.4</f>
        <v>10</v>
      </c>
      <c r="C462" s="138">
        <f>(100-D462)/100</f>
        <v>0.74</v>
      </c>
      <c r="D462" s="138">
        <f>D460*0.4</f>
        <v>26</v>
      </c>
      <c r="E462" s="77">
        <v>0.875</v>
      </c>
      <c r="F462" s="77">
        <v>0.88500000000000001</v>
      </c>
      <c r="G462" s="77">
        <v>0.89500000000000002</v>
      </c>
      <c r="H462" s="77">
        <v>0.89</v>
      </c>
      <c r="I462" s="77">
        <v>0.86</v>
      </c>
      <c r="J462" s="77">
        <v>0.875</v>
      </c>
      <c r="K462" s="77">
        <v>0.92500000000000004</v>
      </c>
      <c r="L462" s="77">
        <v>0.82499999999999996</v>
      </c>
    </row>
    <row r="463" spans="1:14">
      <c r="A463" s="79" t="s">
        <v>788</v>
      </c>
      <c r="B463" s="138">
        <f>B460*0.15</f>
        <v>3.75</v>
      </c>
      <c r="C463" s="138">
        <f>(100-D463)/100</f>
        <v>0.90249999999999997</v>
      </c>
      <c r="D463" s="138">
        <f>D460*0.15</f>
        <v>9.75</v>
      </c>
      <c r="E463" s="77">
        <v>0.96250000000000002</v>
      </c>
      <c r="F463" s="77">
        <v>0.96550000000000002</v>
      </c>
      <c r="G463" s="77">
        <v>0.96850000000000003</v>
      </c>
      <c r="H463" s="77">
        <v>0.96699999999999997</v>
      </c>
      <c r="I463" s="77">
        <v>0.95799999999999996</v>
      </c>
      <c r="J463" s="77">
        <v>0.96250000000000002</v>
      </c>
      <c r="K463" s="77">
        <v>0.97750000000000004</v>
      </c>
      <c r="L463" s="77">
        <v>0.94750000000000001</v>
      </c>
    </row>
    <row r="464" spans="1:14">
      <c r="A464" s="79" t="s">
        <v>650</v>
      </c>
      <c r="B464" s="138">
        <f>B460*0.3</f>
        <v>7.5</v>
      </c>
      <c r="C464" s="138">
        <f>(100-D464)/100</f>
        <v>0.80500000000000005</v>
      </c>
      <c r="D464" s="138">
        <f>D460*0.3</f>
        <v>19.5</v>
      </c>
      <c r="E464" s="77">
        <v>0.9</v>
      </c>
      <c r="F464" s="77">
        <v>0.90800000000000003</v>
      </c>
      <c r="G464" s="77">
        <v>0.91600000000000004</v>
      </c>
      <c r="H464" s="77">
        <v>0.91200000000000003</v>
      </c>
      <c r="I464" s="77">
        <v>0.88800000000000001</v>
      </c>
      <c r="J464" s="77">
        <v>0.9</v>
      </c>
      <c r="K464" s="77">
        <v>0.94</v>
      </c>
      <c r="L464" s="77">
        <v>0.86</v>
      </c>
    </row>
    <row r="465" spans="1:12">
      <c r="A465" s="55" t="s">
        <v>782</v>
      </c>
      <c r="B465" s="139">
        <v>25</v>
      </c>
      <c r="C465" s="139"/>
      <c r="D465" s="139">
        <v>65</v>
      </c>
      <c r="E465" s="81">
        <f t="shared" ref="E465:L467" si="126">1 - (E466)</f>
        <v>5.0000000000000044E-2</v>
      </c>
      <c r="F465" s="81">
        <f t="shared" si="126"/>
        <v>4.6000000000000041E-2</v>
      </c>
      <c r="G465" s="81">
        <f t="shared" si="126"/>
        <v>4.2000000000000037E-2</v>
      </c>
      <c r="H465" s="81">
        <f t="shared" si="126"/>
        <v>4.4000000000000039E-2</v>
      </c>
      <c r="I465" s="82">
        <f t="shared" si="126"/>
        <v>5.600000000000005E-2</v>
      </c>
      <c r="J465" s="82">
        <f t="shared" si="126"/>
        <v>5.0000000000000044E-2</v>
      </c>
      <c r="K465" s="82">
        <f t="shared" si="126"/>
        <v>3.0000000000000027E-2</v>
      </c>
      <c r="L465" s="82">
        <f t="shared" si="126"/>
        <v>6.9999999999999951E-2</v>
      </c>
    </row>
    <row r="466" spans="1:12">
      <c r="A466" s="79" t="s">
        <v>647</v>
      </c>
      <c r="B466" s="138">
        <f>B465*0.15</f>
        <v>3.75</v>
      </c>
      <c r="C466" s="138">
        <f>(100-D466)/100</f>
        <v>0.90249999999999997</v>
      </c>
      <c r="D466" s="138">
        <f>D465*0.15</f>
        <v>9.75</v>
      </c>
      <c r="E466" s="77">
        <v>0.95</v>
      </c>
      <c r="F466" s="77">
        <v>0.95399999999999996</v>
      </c>
      <c r="G466" s="77">
        <v>0.95799999999999996</v>
      </c>
      <c r="H466" s="77">
        <v>0.95599999999999996</v>
      </c>
      <c r="I466" s="77">
        <v>0.94399999999999995</v>
      </c>
      <c r="J466" s="77">
        <v>0.95</v>
      </c>
      <c r="K466" s="77">
        <v>0.97</v>
      </c>
      <c r="L466" s="77">
        <v>0.93</v>
      </c>
    </row>
    <row r="467" spans="1:12">
      <c r="A467" s="55" t="s">
        <v>1036</v>
      </c>
      <c r="B467" s="139">
        <v>25</v>
      </c>
      <c r="C467" s="139"/>
      <c r="D467" s="139">
        <v>65</v>
      </c>
      <c r="E467" s="81">
        <f t="shared" si="126"/>
        <v>5.0000000000000044E-2</v>
      </c>
      <c r="F467" s="81">
        <f t="shared" si="126"/>
        <v>4.6000000000000041E-2</v>
      </c>
      <c r="G467" s="81">
        <f t="shared" si="126"/>
        <v>4.2000000000000037E-2</v>
      </c>
      <c r="H467" s="81">
        <f t="shared" si="126"/>
        <v>4.4000000000000039E-2</v>
      </c>
      <c r="I467" s="82">
        <f t="shared" si="126"/>
        <v>5.0000000000000044E-2</v>
      </c>
      <c r="J467" s="82">
        <f t="shared" si="126"/>
        <v>5.0000000000000044E-2</v>
      </c>
      <c r="K467" s="82">
        <f t="shared" si="126"/>
        <v>5.0000000000000044E-2</v>
      </c>
      <c r="L467" s="82">
        <f t="shared" si="126"/>
        <v>6.9999999999999951E-2</v>
      </c>
    </row>
    <row r="468" spans="1:12">
      <c r="A468" s="79" t="s">
        <v>647</v>
      </c>
      <c r="B468" s="138">
        <f>B467*0.15</f>
        <v>3.75</v>
      </c>
      <c r="C468" s="138">
        <f>(100-D468)/100</f>
        <v>0.90249999999999997</v>
      </c>
      <c r="D468" s="138">
        <f>D467*0.15</f>
        <v>9.75</v>
      </c>
      <c r="E468" s="77">
        <v>0.95</v>
      </c>
      <c r="F468" s="77">
        <v>0.95399999999999996</v>
      </c>
      <c r="G468" s="77">
        <v>0.95799999999999996</v>
      </c>
      <c r="H468" s="77">
        <v>0.95599999999999996</v>
      </c>
      <c r="I468" s="77">
        <v>0.95</v>
      </c>
      <c r="J468" s="77">
        <v>0.95</v>
      </c>
      <c r="K468" s="77">
        <v>0.95</v>
      </c>
      <c r="L468" s="77">
        <v>0.93</v>
      </c>
    </row>
    <row r="469" spans="1:12">
      <c r="A469" s="141" t="s">
        <v>706</v>
      </c>
      <c r="B469" s="139">
        <v>25</v>
      </c>
      <c r="C469" s="139"/>
      <c r="D469" s="139">
        <v>65</v>
      </c>
      <c r="E469" s="81">
        <f t="shared" ref="E469:L469" si="127">1 - (E470) * (E471) * (E472) * (E473)</f>
        <v>0.27992968750000002</v>
      </c>
      <c r="F469" s="81">
        <f t="shared" si="127"/>
        <v>0.25983290853999996</v>
      </c>
      <c r="G469" s="81">
        <f>1 - (G470) * (G471) * (G472) * (G473)</f>
        <v>0.23935214813999994</v>
      </c>
      <c r="H469" s="81">
        <f t="shared" si="127"/>
        <v>0.24964080064000005</v>
      </c>
      <c r="I469" s="82">
        <f t="shared" si="127"/>
        <v>0.37480633750000003</v>
      </c>
      <c r="J469" s="82">
        <f t="shared" si="127"/>
        <v>0.37480633750000003</v>
      </c>
      <c r="K469" s="82">
        <f t="shared" si="127"/>
        <v>0.37480633750000003</v>
      </c>
      <c r="L469" s="82">
        <f t="shared" si="127"/>
        <v>0.30936446464000011</v>
      </c>
    </row>
    <row r="470" spans="1:12">
      <c r="A470" s="79" t="s">
        <v>647</v>
      </c>
      <c r="B470" s="138">
        <f>B469*0.15</f>
        <v>3.75</v>
      </c>
      <c r="C470" s="138">
        <f>(100-D470)/100</f>
        <v>0.90249999999999997</v>
      </c>
      <c r="D470" s="138">
        <f>D469*0.15</f>
        <v>9.75</v>
      </c>
      <c r="E470" s="77">
        <v>0.95</v>
      </c>
      <c r="F470" s="77">
        <v>0.95399999999999996</v>
      </c>
      <c r="G470" s="77">
        <v>0.95799999999999996</v>
      </c>
      <c r="H470" s="77">
        <v>0.95599999999999996</v>
      </c>
      <c r="I470" s="77">
        <v>0.93</v>
      </c>
      <c r="J470" s="77">
        <v>0.93</v>
      </c>
      <c r="K470" s="77">
        <v>0.93</v>
      </c>
      <c r="L470" s="77">
        <v>0.94399999999999995</v>
      </c>
    </row>
    <row r="471" spans="1:12">
      <c r="A471" s="79" t="s">
        <v>648</v>
      </c>
      <c r="B471" s="138">
        <f>B469*0.4</f>
        <v>10</v>
      </c>
      <c r="C471" s="138">
        <f>(100-D471)/100</f>
        <v>0.74</v>
      </c>
      <c r="D471" s="138">
        <f>D469*0.4</f>
        <v>26</v>
      </c>
      <c r="E471" s="77">
        <v>0.875</v>
      </c>
      <c r="F471" s="77">
        <v>0.88500000000000001</v>
      </c>
      <c r="G471" s="77">
        <v>0.89500000000000002</v>
      </c>
      <c r="H471" s="77">
        <v>0.89</v>
      </c>
      <c r="I471" s="77">
        <v>0.82499999999999996</v>
      </c>
      <c r="J471" s="77">
        <v>0.82499999999999996</v>
      </c>
      <c r="K471" s="77">
        <v>0.82499999999999996</v>
      </c>
      <c r="L471" s="77">
        <v>0.86</v>
      </c>
    </row>
    <row r="472" spans="1:12">
      <c r="A472" s="79" t="s">
        <v>788</v>
      </c>
      <c r="B472" s="138">
        <f>B469*0.15</f>
        <v>3.75</v>
      </c>
      <c r="C472" s="138">
        <f>(100-D472)/100</f>
        <v>0.90249999999999997</v>
      </c>
      <c r="D472" s="138">
        <f>D469*0.15</f>
        <v>9.75</v>
      </c>
      <c r="E472" s="77">
        <v>0.96250000000000002</v>
      </c>
      <c r="F472" s="77">
        <v>0.96550000000000002</v>
      </c>
      <c r="G472" s="77">
        <v>0.96850000000000003</v>
      </c>
      <c r="H472" s="77">
        <v>0.96699999999999997</v>
      </c>
      <c r="I472" s="77">
        <v>0.94750000000000001</v>
      </c>
      <c r="J472" s="77">
        <v>0.94750000000000001</v>
      </c>
      <c r="K472" s="77">
        <v>0.94750000000000001</v>
      </c>
      <c r="L472" s="77">
        <v>0.95799999999999996</v>
      </c>
    </row>
    <row r="473" spans="1:12">
      <c r="A473" s="79" t="s">
        <v>650</v>
      </c>
      <c r="B473" s="138">
        <f>B469*0.3</f>
        <v>7.5</v>
      </c>
      <c r="C473" s="138">
        <f>(100-D473)/100</f>
        <v>0.80500000000000005</v>
      </c>
      <c r="D473" s="138">
        <f>D469*0.3</f>
        <v>19.5</v>
      </c>
      <c r="E473" s="77">
        <v>0.9</v>
      </c>
      <c r="F473" s="77">
        <v>0.90800000000000003</v>
      </c>
      <c r="G473" s="77">
        <v>0.91600000000000004</v>
      </c>
      <c r="H473" s="77">
        <v>0.91200000000000003</v>
      </c>
      <c r="I473" s="77">
        <v>0.86</v>
      </c>
      <c r="J473" s="77">
        <v>0.86</v>
      </c>
      <c r="K473" s="77">
        <v>0.86</v>
      </c>
      <c r="L473" s="77">
        <v>0.88800000000000001</v>
      </c>
    </row>
    <row r="474" spans="1:12">
      <c r="A474" s="55" t="s">
        <v>707</v>
      </c>
      <c r="B474" s="139">
        <v>24</v>
      </c>
      <c r="C474" s="139"/>
      <c r="D474" s="139">
        <v>64</v>
      </c>
      <c r="E474" s="81">
        <f t="shared" ref="E474:L474" si="128">1 - (E475) * (E476) * (E477) * (E478)</f>
        <v>0.26992902144000008</v>
      </c>
      <c r="F474" s="81">
        <f t="shared" si="128"/>
        <v>0.24964080064000005</v>
      </c>
      <c r="G474" s="81">
        <f>1 - (G475) * (G476) * (G477) * (G478)</f>
        <v>0.22896640000000001</v>
      </c>
      <c r="H474" s="81">
        <f t="shared" si="128"/>
        <v>0.23935214813999994</v>
      </c>
      <c r="I474" s="82">
        <f t="shared" si="128"/>
        <v>0.37480633750000003</v>
      </c>
      <c r="J474" s="82">
        <f t="shared" si="128"/>
        <v>0.37480633750000003</v>
      </c>
      <c r="K474" s="82">
        <f t="shared" si="128"/>
        <v>0.27992968750000002</v>
      </c>
      <c r="L474" s="82">
        <f t="shared" si="128"/>
        <v>0.30936446464000011</v>
      </c>
    </row>
    <row r="475" spans="1:12">
      <c r="A475" s="79" t="s">
        <v>647</v>
      </c>
      <c r="B475" s="138">
        <f>B474*0.15</f>
        <v>3.5999999999999996</v>
      </c>
      <c r="C475" s="138">
        <f>(100-D475)/100</f>
        <v>0.90400000000000003</v>
      </c>
      <c r="D475" s="138">
        <f>D474*0.15</f>
        <v>9.6</v>
      </c>
      <c r="E475" s="77">
        <v>0.95199999999999996</v>
      </c>
      <c r="F475" s="77">
        <v>0.95599999999999996</v>
      </c>
      <c r="G475" s="77">
        <v>0.96</v>
      </c>
      <c r="H475" s="77">
        <v>0.95799999999999996</v>
      </c>
      <c r="I475" s="77">
        <v>0.93</v>
      </c>
      <c r="J475" s="77">
        <v>0.93</v>
      </c>
      <c r="K475" s="77">
        <v>0.95</v>
      </c>
      <c r="L475" s="77">
        <v>0.94399999999999995</v>
      </c>
    </row>
    <row r="476" spans="1:12">
      <c r="A476" s="79" t="s">
        <v>648</v>
      </c>
      <c r="B476" s="138">
        <f>B474*0.4</f>
        <v>9.6000000000000014</v>
      </c>
      <c r="C476" s="138">
        <f>(100-D476)/100</f>
        <v>0.74400000000000011</v>
      </c>
      <c r="D476" s="138">
        <f>D474*0.4</f>
        <v>25.6</v>
      </c>
      <c r="E476" s="77">
        <v>0.88</v>
      </c>
      <c r="F476" s="77">
        <v>0.89</v>
      </c>
      <c r="G476" s="77">
        <v>0.9</v>
      </c>
      <c r="H476" s="77">
        <v>0.89500000000000002</v>
      </c>
      <c r="I476" s="77">
        <v>0.82499999999999996</v>
      </c>
      <c r="J476" s="77">
        <v>0.82499999999999996</v>
      </c>
      <c r="K476" s="77">
        <v>0.875</v>
      </c>
      <c r="L476" s="77">
        <v>0.86</v>
      </c>
    </row>
    <row r="477" spans="1:12">
      <c r="A477" s="79" t="s">
        <v>788</v>
      </c>
      <c r="B477" s="138">
        <f>B474*0.15</f>
        <v>3.5999999999999996</v>
      </c>
      <c r="C477" s="138">
        <f>(100-D477)/100</f>
        <v>0.90400000000000003</v>
      </c>
      <c r="D477" s="138">
        <f>D474*0.15</f>
        <v>9.6</v>
      </c>
      <c r="E477" s="77">
        <v>0.96399999999999997</v>
      </c>
      <c r="F477" s="77">
        <v>0.96699999999999997</v>
      </c>
      <c r="G477" s="77">
        <v>0.97</v>
      </c>
      <c r="H477" s="77">
        <v>0.96850000000000003</v>
      </c>
      <c r="I477" s="77">
        <v>0.94750000000000001</v>
      </c>
      <c r="J477" s="77">
        <v>0.94750000000000001</v>
      </c>
      <c r="K477" s="77">
        <v>0.96250000000000002</v>
      </c>
      <c r="L477" s="77">
        <v>0.95799999999999996</v>
      </c>
    </row>
    <row r="478" spans="1:12">
      <c r="A478" s="79" t="s">
        <v>650</v>
      </c>
      <c r="B478" s="138">
        <f>B474*0.3</f>
        <v>7.1999999999999993</v>
      </c>
      <c r="C478" s="138">
        <f>(100-D478)/100</f>
        <v>0.80799999999999994</v>
      </c>
      <c r="D478" s="138">
        <f>D474*0.3</f>
        <v>19.2</v>
      </c>
      <c r="E478" s="77">
        <v>0.90400000000000003</v>
      </c>
      <c r="F478" s="77">
        <v>0.91200000000000003</v>
      </c>
      <c r="G478" s="77">
        <v>0.92</v>
      </c>
      <c r="H478" s="77">
        <v>0.91600000000000004</v>
      </c>
      <c r="I478" s="77">
        <v>0.86</v>
      </c>
      <c r="J478" s="77">
        <v>0.86</v>
      </c>
      <c r="K478" s="77">
        <v>0.9</v>
      </c>
      <c r="L478" s="77">
        <v>0.88800000000000001</v>
      </c>
    </row>
    <row r="479" spans="1:12">
      <c r="A479" s="55" t="s">
        <v>708</v>
      </c>
      <c r="B479" s="139">
        <v>24</v>
      </c>
      <c r="C479" s="139"/>
      <c r="D479" s="139">
        <v>64</v>
      </c>
      <c r="E479" s="81">
        <f t="shared" ref="E479:L479" si="129">1 - (E480) * (E481) * (E482) * (E483)</f>
        <v>0.26992902144000008</v>
      </c>
      <c r="F479" s="81">
        <f t="shared" si="129"/>
        <v>0.24964080064000005</v>
      </c>
      <c r="G479" s="81">
        <f>1 - (G480) * (G481) * (G482) * (G483)</f>
        <v>0.22896640000000001</v>
      </c>
      <c r="H479" s="81">
        <f t="shared" si="129"/>
        <v>0.23935214813999994</v>
      </c>
      <c r="I479" s="82">
        <f t="shared" si="129"/>
        <v>0.30936446464000011</v>
      </c>
      <c r="J479" s="82">
        <f t="shared" si="129"/>
        <v>0.30936446464000011</v>
      </c>
      <c r="K479" s="82">
        <f t="shared" si="129"/>
        <v>0.22896640000000001</v>
      </c>
      <c r="L479" s="82">
        <f t="shared" si="129"/>
        <v>0.30936446464000011</v>
      </c>
    </row>
    <row r="480" spans="1:12">
      <c r="A480" s="79" t="s">
        <v>647</v>
      </c>
      <c r="B480" s="138">
        <f>B479*0.15</f>
        <v>3.5999999999999996</v>
      </c>
      <c r="C480" s="138">
        <f>(100-D480)/100</f>
        <v>0.90400000000000003</v>
      </c>
      <c r="D480" s="138">
        <f>D479*0.15</f>
        <v>9.6</v>
      </c>
      <c r="E480" s="77">
        <v>0.95199999999999996</v>
      </c>
      <c r="F480" s="77">
        <v>0.95599999999999996</v>
      </c>
      <c r="G480" s="77">
        <v>0.96</v>
      </c>
      <c r="H480" s="77">
        <v>0.95799999999999996</v>
      </c>
      <c r="I480" s="77">
        <v>0.94399999999999995</v>
      </c>
      <c r="J480" s="77">
        <v>0.94399999999999995</v>
      </c>
      <c r="K480" s="77">
        <v>0.96</v>
      </c>
      <c r="L480" s="77">
        <v>0.94399999999999995</v>
      </c>
    </row>
    <row r="481" spans="1:12">
      <c r="A481" s="79" t="s">
        <v>648</v>
      </c>
      <c r="B481" s="138">
        <f>B479*0.4</f>
        <v>9.6000000000000014</v>
      </c>
      <c r="C481" s="138">
        <f>(100-D481)/100</f>
        <v>0.74400000000000011</v>
      </c>
      <c r="D481" s="138">
        <f>D479*0.4</f>
        <v>25.6</v>
      </c>
      <c r="E481" s="77">
        <v>0.88</v>
      </c>
      <c r="F481" s="77">
        <v>0.89</v>
      </c>
      <c r="G481" s="77">
        <v>0.9</v>
      </c>
      <c r="H481" s="77">
        <v>0.89500000000000002</v>
      </c>
      <c r="I481" s="77">
        <v>0.86</v>
      </c>
      <c r="J481" s="77">
        <v>0.86</v>
      </c>
      <c r="K481" s="77">
        <v>0.9</v>
      </c>
      <c r="L481" s="77">
        <v>0.86</v>
      </c>
    </row>
    <row r="482" spans="1:12">
      <c r="A482" s="79" t="s">
        <v>788</v>
      </c>
      <c r="B482" s="138">
        <f>B479*0.15</f>
        <v>3.5999999999999996</v>
      </c>
      <c r="C482" s="138">
        <f>(100-D482)/100</f>
        <v>0.90400000000000003</v>
      </c>
      <c r="D482" s="138">
        <f>D479*0.15</f>
        <v>9.6</v>
      </c>
      <c r="E482" s="77">
        <v>0.96399999999999997</v>
      </c>
      <c r="F482" s="77">
        <v>0.96699999999999997</v>
      </c>
      <c r="G482" s="77">
        <v>0.97</v>
      </c>
      <c r="H482" s="77">
        <v>0.96850000000000003</v>
      </c>
      <c r="I482" s="77">
        <v>0.95799999999999996</v>
      </c>
      <c r="J482" s="77">
        <v>0.95799999999999996</v>
      </c>
      <c r="K482" s="77">
        <v>0.97</v>
      </c>
      <c r="L482" s="77">
        <v>0.95799999999999996</v>
      </c>
    </row>
    <row r="483" spans="1:12">
      <c r="A483" s="79" t="s">
        <v>650</v>
      </c>
      <c r="B483" s="138">
        <f>B479*0.3</f>
        <v>7.1999999999999993</v>
      </c>
      <c r="C483" s="138">
        <f>(100-D483)/100</f>
        <v>0.80799999999999994</v>
      </c>
      <c r="D483" s="138">
        <f>D479*0.3</f>
        <v>19.2</v>
      </c>
      <c r="E483" s="77">
        <v>0.90400000000000003</v>
      </c>
      <c r="F483" s="77">
        <v>0.91200000000000003</v>
      </c>
      <c r="G483" s="77">
        <v>0.92</v>
      </c>
      <c r="H483" s="77">
        <v>0.91600000000000004</v>
      </c>
      <c r="I483" s="77">
        <v>0.88800000000000001</v>
      </c>
      <c r="J483" s="77">
        <v>0.88800000000000001</v>
      </c>
      <c r="K483" s="77">
        <v>0.92</v>
      </c>
      <c r="L483" s="77">
        <v>0.88800000000000001</v>
      </c>
    </row>
    <row r="484" spans="1:12">
      <c r="A484" s="141" t="s">
        <v>709</v>
      </c>
      <c r="B484" s="139">
        <v>24</v>
      </c>
      <c r="C484" s="139"/>
      <c r="D484" s="139">
        <v>64</v>
      </c>
      <c r="E484" s="81">
        <f t="shared" ref="E484:L484" si="130">1 - (E485) * (E486) * (E487) * (E488)</f>
        <v>0.26992902144000008</v>
      </c>
      <c r="F484" s="81">
        <f t="shared" si="130"/>
        <v>0.24964080064000005</v>
      </c>
      <c r="G484" s="81">
        <f>1 - (G485) * (G486) * (G487) * (G488)</f>
        <v>0.22896640000000001</v>
      </c>
      <c r="H484" s="81">
        <f t="shared" si="130"/>
        <v>0.23935214813999994</v>
      </c>
      <c r="I484" s="82">
        <f t="shared" si="130"/>
        <v>0.27992968750000002</v>
      </c>
      <c r="J484" s="82">
        <f t="shared" si="130"/>
        <v>0.37480633750000003</v>
      </c>
      <c r="K484" s="82">
        <f t="shared" si="130"/>
        <v>0.30936446464000011</v>
      </c>
      <c r="L484" s="82">
        <f t="shared" si="130"/>
        <v>0.27992968750000002</v>
      </c>
    </row>
    <row r="485" spans="1:12">
      <c r="A485" s="79" t="s">
        <v>647</v>
      </c>
      <c r="B485" s="138">
        <f>B484*0.15</f>
        <v>3.5999999999999996</v>
      </c>
      <c r="C485" s="138">
        <f>(100-D485)/100</f>
        <v>0.90400000000000003</v>
      </c>
      <c r="D485" s="138">
        <f>D484*0.15</f>
        <v>9.6</v>
      </c>
      <c r="E485" s="77">
        <v>0.95199999999999996</v>
      </c>
      <c r="F485" s="77">
        <v>0.95599999999999996</v>
      </c>
      <c r="G485" s="77">
        <v>0.96</v>
      </c>
      <c r="H485" s="77">
        <v>0.95799999999999996</v>
      </c>
      <c r="I485" s="77">
        <v>0.95</v>
      </c>
      <c r="J485" s="77">
        <v>0.93</v>
      </c>
      <c r="K485" s="77">
        <v>0.94399999999999995</v>
      </c>
      <c r="L485" s="77">
        <v>0.95</v>
      </c>
    </row>
    <row r="486" spans="1:12">
      <c r="A486" s="79" t="s">
        <v>648</v>
      </c>
      <c r="B486" s="138">
        <f>B484*0.4</f>
        <v>9.6000000000000014</v>
      </c>
      <c r="C486" s="138">
        <f>(100-D486)/100</f>
        <v>0.74400000000000011</v>
      </c>
      <c r="D486" s="138">
        <f>D484*0.4</f>
        <v>25.6</v>
      </c>
      <c r="E486" s="77">
        <v>0.88</v>
      </c>
      <c r="F486" s="77">
        <v>0.89</v>
      </c>
      <c r="G486" s="77">
        <v>0.9</v>
      </c>
      <c r="H486" s="77">
        <v>0.89500000000000002</v>
      </c>
      <c r="I486" s="77">
        <v>0.875</v>
      </c>
      <c r="J486" s="77">
        <v>0.82499999999999996</v>
      </c>
      <c r="K486" s="77">
        <v>0.86</v>
      </c>
      <c r="L486" s="77">
        <v>0.875</v>
      </c>
    </row>
    <row r="487" spans="1:12">
      <c r="A487" s="79" t="s">
        <v>788</v>
      </c>
      <c r="B487" s="138">
        <f>B484*0.15</f>
        <v>3.5999999999999996</v>
      </c>
      <c r="C487" s="138">
        <f>(100-D487)/100</f>
        <v>0.90400000000000003</v>
      </c>
      <c r="D487" s="138">
        <f>D484*0.15</f>
        <v>9.6</v>
      </c>
      <c r="E487" s="77">
        <v>0.96399999999999997</v>
      </c>
      <c r="F487" s="77">
        <v>0.96699999999999997</v>
      </c>
      <c r="G487" s="77">
        <v>0.97</v>
      </c>
      <c r="H487" s="77">
        <v>0.96850000000000003</v>
      </c>
      <c r="I487" s="77">
        <v>0.96250000000000002</v>
      </c>
      <c r="J487" s="77">
        <v>0.94750000000000001</v>
      </c>
      <c r="K487" s="77">
        <v>0.95799999999999996</v>
      </c>
      <c r="L487" s="77">
        <v>0.96250000000000002</v>
      </c>
    </row>
    <row r="488" spans="1:12">
      <c r="A488" s="79" t="s">
        <v>650</v>
      </c>
      <c r="B488" s="138">
        <f>B484*0.3</f>
        <v>7.1999999999999993</v>
      </c>
      <c r="C488" s="138">
        <f>(100-D488)/100</f>
        <v>0.80799999999999994</v>
      </c>
      <c r="D488" s="138">
        <f>D484*0.3</f>
        <v>19.2</v>
      </c>
      <c r="E488" s="77">
        <v>0.90400000000000003</v>
      </c>
      <c r="F488" s="77">
        <v>0.91200000000000003</v>
      </c>
      <c r="G488" s="77">
        <v>0.92</v>
      </c>
      <c r="H488" s="77">
        <v>0.91600000000000004</v>
      </c>
      <c r="I488" s="77">
        <v>0.9</v>
      </c>
      <c r="J488" s="77">
        <v>0.86</v>
      </c>
      <c r="K488" s="77">
        <v>0.88800000000000001</v>
      </c>
      <c r="L488" s="77">
        <v>0.9</v>
      </c>
    </row>
    <row r="489" spans="1:12">
      <c r="A489" s="141" t="s">
        <v>966</v>
      </c>
      <c r="B489" s="139">
        <v>24</v>
      </c>
      <c r="C489" s="139"/>
      <c r="D489" s="139">
        <v>64</v>
      </c>
      <c r="E489" s="81">
        <f t="shared" ref="E489:F489" si="131">1 - (E490) * (E491) * (E492) * (E493)</f>
        <v>0.26992902144000008</v>
      </c>
      <c r="F489" s="81">
        <f t="shared" si="131"/>
        <v>0.24964080064000005</v>
      </c>
      <c r="G489" s="81">
        <f>1 - (G490) * (G491) * (G492) * (G493)</f>
        <v>0.22896640000000001</v>
      </c>
      <c r="H489" s="81">
        <f t="shared" ref="H489:L489" si="132">1 - (H490) * (H491) * (H492) * (H493)</f>
        <v>0.23935214813999994</v>
      </c>
      <c r="I489" s="82">
        <f t="shared" si="132"/>
        <v>0.27992968750000002</v>
      </c>
      <c r="J489" s="82">
        <f t="shared" si="132"/>
        <v>0.37480633750000003</v>
      </c>
      <c r="K489" s="82">
        <f t="shared" si="132"/>
        <v>0.30936446464000011</v>
      </c>
      <c r="L489" s="82">
        <f t="shared" si="132"/>
        <v>0.27992968750000002</v>
      </c>
    </row>
    <row r="490" spans="1:12">
      <c r="A490" s="79" t="s">
        <v>647</v>
      </c>
      <c r="B490" s="138">
        <f>B489*0.15</f>
        <v>3.5999999999999996</v>
      </c>
      <c r="C490" s="138">
        <f>(100-D490)/100</f>
        <v>0.90400000000000003</v>
      </c>
      <c r="D490" s="138">
        <f>D489*0.15</f>
        <v>9.6</v>
      </c>
      <c r="E490" s="77">
        <v>0.95199999999999996</v>
      </c>
      <c r="F490" s="77">
        <v>0.95599999999999996</v>
      </c>
      <c r="G490" s="77">
        <v>0.96</v>
      </c>
      <c r="H490" s="77">
        <v>0.95799999999999996</v>
      </c>
      <c r="I490" s="77">
        <v>0.95</v>
      </c>
      <c r="J490" s="77">
        <v>0.93</v>
      </c>
      <c r="K490" s="77">
        <v>0.94399999999999995</v>
      </c>
      <c r="L490" s="77">
        <v>0.95</v>
      </c>
    </row>
    <row r="491" spans="1:12">
      <c r="A491" s="79" t="s">
        <v>648</v>
      </c>
      <c r="B491" s="138">
        <f>B489*0.4</f>
        <v>9.6000000000000014</v>
      </c>
      <c r="C491" s="138">
        <f>(100-D491)/100</f>
        <v>0.74400000000000011</v>
      </c>
      <c r="D491" s="138">
        <f>D489*0.4</f>
        <v>25.6</v>
      </c>
      <c r="E491" s="77">
        <v>0.88</v>
      </c>
      <c r="F491" s="77">
        <v>0.89</v>
      </c>
      <c r="G491" s="77">
        <v>0.9</v>
      </c>
      <c r="H491" s="77">
        <v>0.89500000000000002</v>
      </c>
      <c r="I491" s="77">
        <v>0.875</v>
      </c>
      <c r="J491" s="77">
        <v>0.82499999999999996</v>
      </c>
      <c r="K491" s="77">
        <v>0.86</v>
      </c>
      <c r="L491" s="77">
        <v>0.875</v>
      </c>
    </row>
    <row r="492" spans="1:12">
      <c r="A492" s="79" t="s">
        <v>788</v>
      </c>
      <c r="B492" s="138">
        <f>B489*0.15</f>
        <v>3.5999999999999996</v>
      </c>
      <c r="C492" s="138">
        <f>(100-D492)/100</f>
        <v>0.90400000000000003</v>
      </c>
      <c r="D492" s="138">
        <f>D489*0.15</f>
        <v>9.6</v>
      </c>
      <c r="E492" s="77">
        <v>0.96399999999999997</v>
      </c>
      <c r="F492" s="77">
        <v>0.96699999999999997</v>
      </c>
      <c r="G492" s="77">
        <v>0.97</v>
      </c>
      <c r="H492" s="77">
        <v>0.96850000000000003</v>
      </c>
      <c r="I492" s="77">
        <v>0.96250000000000002</v>
      </c>
      <c r="J492" s="77">
        <v>0.94750000000000001</v>
      </c>
      <c r="K492" s="77">
        <v>0.95799999999999996</v>
      </c>
      <c r="L492" s="77">
        <v>0.96250000000000002</v>
      </c>
    </row>
    <row r="493" spans="1:12">
      <c r="A493" s="79" t="s">
        <v>650</v>
      </c>
      <c r="B493" s="138">
        <f>B489*0.3</f>
        <v>7.1999999999999993</v>
      </c>
      <c r="C493" s="138">
        <f>(100-D493)/100</f>
        <v>0.80799999999999994</v>
      </c>
      <c r="D493" s="138">
        <f>D489*0.3</f>
        <v>19.2</v>
      </c>
      <c r="E493" s="77">
        <v>0.90400000000000003</v>
      </c>
      <c r="F493" s="77">
        <v>0.91200000000000003</v>
      </c>
      <c r="G493" s="77">
        <v>0.92</v>
      </c>
      <c r="H493" s="77">
        <v>0.91600000000000004</v>
      </c>
      <c r="I493" s="77">
        <v>0.9</v>
      </c>
      <c r="J493" s="77">
        <v>0.86</v>
      </c>
      <c r="K493" s="77">
        <v>0.88800000000000001</v>
      </c>
      <c r="L493" s="77">
        <v>0.9</v>
      </c>
    </row>
    <row r="494" spans="1:12">
      <c r="A494" s="141" t="s">
        <v>980</v>
      </c>
      <c r="B494" s="139">
        <v>24</v>
      </c>
      <c r="C494" s="139"/>
      <c r="D494" s="139">
        <v>64</v>
      </c>
      <c r="E494" s="81">
        <f t="shared" ref="E494:F494" si="133">1 - (E495) * (E496) * (E497) * (E498)</f>
        <v>0.26992902144000008</v>
      </c>
      <c r="F494" s="81">
        <f t="shared" si="133"/>
        <v>0.24964080064000005</v>
      </c>
      <c r="G494" s="81">
        <f>1 - (G495) * (G496) * (G497) * (G498)</f>
        <v>0.22896640000000001</v>
      </c>
      <c r="H494" s="81">
        <f t="shared" ref="H494:L494" si="134">1 - (H495) * (H496) * (H497) * (H498)</f>
        <v>0.23935214813999994</v>
      </c>
      <c r="I494" s="82">
        <f t="shared" si="134"/>
        <v>0.30936446464000011</v>
      </c>
      <c r="J494" s="82">
        <f t="shared" si="134"/>
        <v>0.30936446464000011</v>
      </c>
      <c r="K494" s="82">
        <f t="shared" si="134"/>
        <v>0.30936446464000011</v>
      </c>
      <c r="L494" s="82">
        <f t="shared" si="134"/>
        <v>0.37480633750000003</v>
      </c>
    </row>
    <row r="495" spans="1:12">
      <c r="A495" s="79" t="s">
        <v>647</v>
      </c>
      <c r="B495" s="138">
        <f>B494*0.15</f>
        <v>3.5999999999999996</v>
      </c>
      <c r="C495" s="138">
        <f>(100-D495)/100</f>
        <v>0.90400000000000003</v>
      </c>
      <c r="D495" s="138">
        <f>D494*0.15</f>
        <v>9.6</v>
      </c>
      <c r="E495" s="77">
        <v>0.95199999999999996</v>
      </c>
      <c r="F495" s="77">
        <v>0.95599999999999996</v>
      </c>
      <c r="G495" s="77">
        <v>0.96</v>
      </c>
      <c r="H495" s="77">
        <v>0.95799999999999996</v>
      </c>
      <c r="I495" s="77">
        <v>0.94399999999999995</v>
      </c>
      <c r="J495" s="77">
        <v>0.94399999999999995</v>
      </c>
      <c r="K495" s="77">
        <v>0.94399999999999995</v>
      </c>
      <c r="L495" s="77">
        <v>0.93</v>
      </c>
    </row>
    <row r="496" spans="1:12">
      <c r="A496" s="79" t="s">
        <v>648</v>
      </c>
      <c r="B496" s="138">
        <f>B494*0.4</f>
        <v>9.6000000000000014</v>
      </c>
      <c r="C496" s="138">
        <f>(100-D496)/100</f>
        <v>0.74400000000000011</v>
      </c>
      <c r="D496" s="138">
        <f>D494*0.4</f>
        <v>25.6</v>
      </c>
      <c r="E496" s="77">
        <v>0.88</v>
      </c>
      <c r="F496" s="77">
        <v>0.89</v>
      </c>
      <c r="G496" s="77">
        <v>0.9</v>
      </c>
      <c r="H496" s="77">
        <v>0.89500000000000002</v>
      </c>
      <c r="I496" s="77">
        <v>0.86</v>
      </c>
      <c r="J496" s="77">
        <v>0.86</v>
      </c>
      <c r="K496" s="77">
        <v>0.86</v>
      </c>
      <c r="L496" s="77">
        <v>0.82499999999999996</v>
      </c>
    </row>
    <row r="497" spans="1:14">
      <c r="A497" s="79" t="s">
        <v>788</v>
      </c>
      <c r="B497" s="138">
        <f>B494*0.15</f>
        <v>3.5999999999999996</v>
      </c>
      <c r="C497" s="138">
        <f>(100-D497)/100</f>
        <v>0.90400000000000003</v>
      </c>
      <c r="D497" s="138">
        <f>D494*0.15</f>
        <v>9.6</v>
      </c>
      <c r="E497" s="77">
        <v>0.96399999999999997</v>
      </c>
      <c r="F497" s="77">
        <v>0.96699999999999997</v>
      </c>
      <c r="G497" s="77">
        <v>0.97</v>
      </c>
      <c r="H497" s="77">
        <v>0.96850000000000003</v>
      </c>
      <c r="I497" s="77">
        <v>0.95799999999999996</v>
      </c>
      <c r="J497" s="77">
        <v>0.95799999999999996</v>
      </c>
      <c r="K497" s="77">
        <v>0.95799999999999996</v>
      </c>
      <c r="L497" s="77">
        <v>0.94750000000000001</v>
      </c>
    </row>
    <row r="498" spans="1:14">
      <c r="A498" s="79" t="s">
        <v>650</v>
      </c>
      <c r="B498" s="138">
        <f>B494*0.3</f>
        <v>7.1999999999999993</v>
      </c>
      <c r="C498" s="138">
        <f>(100-D498)/100</f>
        <v>0.80799999999999994</v>
      </c>
      <c r="D498" s="138">
        <f>D494*0.3</f>
        <v>19.2</v>
      </c>
      <c r="E498" s="77">
        <v>0.90400000000000003</v>
      </c>
      <c r="F498" s="77">
        <v>0.91200000000000003</v>
      </c>
      <c r="G498" s="77">
        <v>0.92</v>
      </c>
      <c r="H498" s="77">
        <v>0.91600000000000004</v>
      </c>
      <c r="I498" s="77">
        <v>0.88800000000000001</v>
      </c>
      <c r="J498" s="77">
        <v>0.88800000000000001</v>
      </c>
      <c r="K498" s="77">
        <v>0.88800000000000001</v>
      </c>
      <c r="L498" s="77">
        <v>0.86</v>
      </c>
    </row>
    <row r="499" spans="1:14">
      <c r="A499" s="141" t="s">
        <v>992</v>
      </c>
      <c r="B499" s="139">
        <v>24</v>
      </c>
      <c r="C499" s="139"/>
      <c r="D499" s="139">
        <v>64</v>
      </c>
      <c r="E499" s="81">
        <f t="shared" ref="E499:F499" si="135">1 - (E500) * (E501) * (E502) * (E503)</f>
        <v>0.26992902144000008</v>
      </c>
      <c r="F499" s="81">
        <f t="shared" si="135"/>
        <v>0.24964080064000005</v>
      </c>
      <c r="G499" s="81">
        <f>1 - (G500) * (G501) * (G502) * (G503)</f>
        <v>0.22896640000000001</v>
      </c>
      <c r="H499" s="81">
        <f t="shared" ref="H499:L499" si="136">1 - (H500) * (H501) * (H502) * (H503)</f>
        <v>0.23935214813999994</v>
      </c>
      <c r="I499" s="82">
        <f t="shared" si="136"/>
        <v>0.30936446464000011</v>
      </c>
      <c r="J499" s="82">
        <f t="shared" si="136"/>
        <v>0.30936446464000011</v>
      </c>
      <c r="K499" s="82">
        <f t="shared" si="136"/>
        <v>0.30936446464000011</v>
      </c>
      <c r="L499" s="82">
        <f t="shared" si="136"/>
        <v>0.30936446464000011</v>
      </c>
      <c r="N499">
        <v>5</v>
      </c>
    </row>
    <row r="500" spans="1:14">
      <c r="A500" s="79" t="s">
        <v>647</v>
      </c>
      <c r="B500" s="138">
        <f>B499*0.15</f>
        <v>3.5999999999999996</v>
      </c>
      <c r="C500" s="138">
        <f>(100-D500)/100</f>
        <v>0.90400000000000003</v>
      </c>
      <c r="D500" s="138">
        <f>D499*0.15</f>
        <v>9.6</v>
      </c>
      <c r="E500" s="77">
        <v>0.95199999999999996</v>
      </c>
      <c r="F500" s="77">
        <v>0.95599999999999996</v>
      </c>
      <c r="G500" s="77">
        <v>0.96</v>
      </c>
      <c r="H500" s="77">
        <v>0.95799999999999996</v>
      </c>
      <c r="I500" s="77">
        <v>0.94399999999999995</v>
      </c>
      <c r="J500" s="77">
        <v>0.94399999999999995</v>
      </c>
      <c r="K500" s="77">
        <v>0.94399999999999995</v>
      </c>
      <c r="L500" s="77">
        <v>0.94399999999999995</v>
      </c>
      <c r="N500" s="62">
        <f>1-(N499*0.2)/100</f>
        <v>0.99</v>
      </c>
    </row>
    <row r="501" spans="1:14">
      <c r="A501" s="79" t="s">
        <v>648</v>
      </c>
      <c r="B501" s="138">
        <f>B499*0.4</f>
        <v>9.6000000000000014</v>
      </c>
      <c r="C501" s="138">
        <f>(100-D501)/100</f>
        <v>0.74400000000000011</v>
      </c>
      <c r="D501" s="138">
        <f>D499*0.4</f>
        <v>25.6</v>
      </c>
      <c r="E501" s="77">
        <v>0.88</v>
      </c>
      <c r="F501" s="77">
        <v>0.89</v>
      </c>
      <c r="G501" s="77">
        <v>0.9</v>
      </c>
      <c r="H501" s="77">
        <v>0.89500000000000002</v>
      </c>
      <c r="I501" s="77">
        <v>0.86</v>
      </c>
      <c r="J501" s="77">
        <v>0.86</v>
      </c>
      <c r="K501" s="77">
        <v>0.86</v>
      </c>
      <c r="L501" s="77">
        <v>0.86</v>
      </c>
      <c r="N501" s="62">
        <f>1-(N499*0.5)/100</f>
        <v>0.97499999999999998</v>
      </c>
    </row>
    <row r="502" spans="1:14">
      <c r="A502" s="79" t="s">
        <v>788</v>
      </c>
      <c r="B502" s="138">
        <f>B499*0.15</f>
        <v>3.5999999999999996</v>
      </c>
      <c r="C502" s="138">
        <f>(100-D502)/100</f>
        <v>0.90400000000000003</v>
      </c>
      <c r="D502" s="138">
        <f>D499*0.15</f>
        <v>9.6</v>
      </c>
      <c r="E502" s="77">
        <v>0.96399999999999997</v>
      </c>
      <c r="F502" s="77">
        <v>0.96699999999999997</v>
      </c>
      <c r="G502" s="77">
        <v>0.97</v>
      </c>
      <c r="H502" s="77">
        <v>0.96850000000000003</v>
      </c>
      <c r="I502" s="77">
        <v>0.95799999999999996</v>
      </c>
      <c r="J502" s="77">
        <v>0.95799999999999996</v>
      </c>
      <c r="K502" s="77">
        <v>0.95799999999999996</v>
      </c>
      <c r="L502" s="77">
        <v>0.95799999999999996</v>
      </c>
      <c r="N502" s="62">
        <f>1-(N499*0.15)/100</f>
        <v>0.99250000000000005</v>
      </c>
    </row>
    <row r="503" spans="1:14">
      <c r="A503" s="79" t="s">
        <v>650</v>
      </c>
      <c r="B503" s="138">
        <f>B499*0.3</f>
        <v>7.1999999999999993</v>
      </c>
      <c r="C503" s="138">
        <f>(100-D503)/100</f>
        <v>0.80799999999999994</v>
      </c>
      <c r="D503" s="138">
        <f>D499*0.3</f>
        <v>19.2</v>
      </c>
      <c r="E503" s="77">
        <v>0.90400000000000003</v>
      </c>
      <c r="F503" s="77">
        <v>0.91200000000000003</v>
      </c>
      <c r="G503" s="77">
        <v>0.92</v>
      </c>
      <c r="H503" s="77">
        <v>0.91600000000000004</v>
      </c>
      <c r="I503" s="77">
        <v>0.88800000000000001</v>
      </c>
      <c r="J503" s="77">
        <v>0.88800000000000001</v>
      </c>
      <c r="K503" s="77">
        <v>0.88800000000000001</v>
      </c>
      <c r="L503" s="77">
        <v>0.88800000000000001</v>
      </c>
      <c r="N503" s="62">
        <f>1-(N499*0.4)/100</f>
        <v>0.98</v>
      </c>
    </row>
    <row r="504" spans="1:14">
      <c r="A504" s="55" t="s">
        <v>710</v>
      </c>
      <c r="B504" s="139">
        <v>24</v>
      </c>
      <c r="C504" s="139"/>
      <c r="D504" s="139">
        <v>64</v>
      </c>
      <c r="E504" s="81">
        <f t="shared" ref="E504:L504" si="137">1 - (E505) * (E506) * (E507) * (E508)</f>
        <v>0.26992902144000008</v>
      </c>
      <c r="F504" s="81">
        <f t="shared" si="137"/>
        <v>0.24964080064000005</v>
      </c>
      <c r="G504" s="81">
        <f>1 - (G505) * (G506) * (G507) * (G508)</f>
        <v>0.22896640000000001</v>
      </c>
      <c r="H504" s="81">
        <f t="shared" si="137"/>
        <v>0.23935214813999994</v>
      </c>
      <c r="I504" s="82">
        <f t="shared" si="137"/>
        <v>0.30936446464000011</v>
      </c>
      <c r="J504" s="82">
        <f t="shared" si="137"/>
        <v>0.30936446464000011</v>
      </c>
      <c r="K504" s="82">
        <f t="shared" si="137"/>
        <v>0.27992968750000002</v>
      </c>
      <c r="L504" s="82">
        <f t="shared" si="137"/>
        <v>0.30936446464000011</v>
      </c>
    </row>
    <row r="505" spans="1:14">
      <c r="A505" s="79" t="s">
        <v>647</v>
      </c>
      <c r="B505" s="138">
        <f>B504*0.15</f>
        <v>3.5999999999999996</v>
      </c>
      <c r="C505" s="138">
        <f>(100-D505)/100</f>
        <v>0.90400000000000003</v>
      </c>
      <c r="D505" s="138">
        <f>D504*0.15</f>
        <v>9.6</v>
      </c>
      <c r="E505" s="77">
        <v>0.95199999999999996</v>
      </c>
      <c r="F505" s="77">
        <v>0.95599999999999996</v>
      </c>
      <c r="G505" s="77">
        <v>0.96</v>
      </c>
      <c r="H505" s="77">
        <v>0.95799999999999996</v>
      </c>
      <c r="I505" s="77">
        <v>0.94399999999999995</v>
      </c>
      <c r="J505" s="77">
        <v>0.94399999999999995</v>
      </c>
      <c r="K505" s="77">
        <v>0.95</v>
      </c>
      <c r="L505" s="77">
        <v>0.94399999999999995</v>
      </c>
    </row>
    <row r="506" spans="1:14">
      <c r="A506" s="79" t="s">
        <v>648</v>
      </c>
      <c r="B506" s="138">
        <f>B504*0.4</f>
        <v>9.6000000000000014</v>
      </c>
      <c r="C506" s="138">
        <f>(100-D506)/100</f>
        <v>0.74400000000000011</v>
      </c>
      <c r="D506" s="138">
        <f>D504*0.4</f>
        <v>25.6</v>
      </c>
      <c r="E506" s="77">
        <v>0.88</v>
      </c>
      <c r="F506" s="77">
        <v>0.89</v>
      </c>
      <c r="G506" s="77">
        <v>0.9</v>
      </c>
      <c r="H506" s="77">
        <v>0.89500000000000002</v>
      </c>
      <c r="I506" s="77">
        <v>0.86</v>
      </c>
      <c r="J506" s="77">
        <v>0.86</v>
      </c>
      <c r="K506" s="77">
        <v>0.875</v>
      </c>
      <c r="L506" s="77">
        <v>0.86</v>
      </c>
    </row>
    <row r="507" spans="1:14">
      <c r="A507" s="79" t="s">
        <v>788</v>
      </c>
      <c r="B507" s="138">
        <f>B504*0.15</f>
        <v>3.5999999999999996</v>
      </c>
      <c r="C507" s="138">
        <f>(100-D507)/100</f>
        <v>0.90400000000000003</v>
      </c>
      <c r="D507" s="138">
        <f>D504*0.15</f>
        <v>9.6</v>
      </c>
      <c r="E507" s="77">
        <v>0.96399999999999997</v>
      </c>
      <c r="F507" s="77">
        <v>0.96699999999999997</v>
      </c>
      <c r="G507" s="77">
        <v>0.97</v>
      </c>
      <c r="H507" s="77">
        <v>0.96850000000000003</v>
      </c>
      <c r="I507" s="77">
        <v>0.95799999999999996</v>
      </c>
      <c r="J507" s="77">
        <v>0.95799999999999996</v>
      </c>
      <c r="K507" s="77">
        <v>0.96250000000000002</v>
      </c>
      <c r="L507" s="77">
        <v>0.95799999999999996</v>
      </c>
    </row>
    <row r="508" spans="1:14">
      <c r="A508" s="79" t="s">
        <v>650</v>
      </c>
      <c r="B508" s="138">
        <f>B504*0.3</f>
        <v>7.1999999999999993</v>
      </c>
      <c r="C508" s="138">
        <f>(100-D508)/100</f>
        <v>0.80799999999999994</v>
      </c>
      <c r="D508" s="138">
        <f>D504*0.3</f>
        <v>19.2</v>
      </c>
      <c r="E508" s="77">
        <v>0.90400000000000003</v>
      </c>
      <c r="F508" s="77">
        <v>0.91200000000000003</v>
      </c>
      <c r="G508" s="77">
        <v>0.92</v>
      </c>
      <c r="H508" s="77">
        <v>0.91600000000000004</v>
      </c>
      <c r="I508" s="77">
        <v>0.88800000000000001</v>
      </c>
      <c r="J508" s="77">
        <v>0.88800000000000001</v>
      </c>
      <c r="K508" s="77">
        <v>0.9</v>
      </c>
      <c r="L508" s="77">
        <v>0.88800000000000001</v>
      </c>
    </row>
    <row r="509" spans="1:14">
      <c r="A509" s="55" t="s">
        <v>711</v>
      </c>
      <c r="B509" s="139">
        <v>23</v>
      </c>
      <c r="C509" s="139"/>
      <c r="D509" s="139">
        <v>63</v>
      </c>
      <c r="E509" s="81">
        <f t="shared" ref="E509:L509" si="138">1 - (E510) * (E511) * (E512) * (E513)</f>
        <v>0.25983290853999996</v>
      </c>
      <c r="F509" s="81">
        <f t="shared" si="138"/>
        <v>0.23935214813999994</v>
      </c>
      <c r="G509" s="81">
        <f>1 - (G510) * (G511) * (G512) * (G513)</f>
        <v>0.21848300373999996</v>
      </c>
      <c r="H509" s="81">
        <f t="shared" si="138"/>
        <v>0.22896640000000001</v>
      </c>
      <c r="I509" s="82">
        <f t="shared" si="138"/>
        <v>0.37480633750000003</v>
      </c>
      <c r="J509" s="82">
        <f t="shared" si="138"/>
        <v>0.41885439999999996</v>
      </c>
      <c r="K509" s="82">
        <f t="shared" si="138"/>
        <v>0.30936446464000011</v>
      </c>
      <c r="L509" s="82">
        <f t="shared" si="138"/>
        <v>0.35656423374000001</v>
      </c>
    </row>
    <row r="510" spans="1:14">
      <c r="A510" s="79" t="s">
        <v>647</v>
      </c>
      <c r="B510" s="138">
        <f>B509*0.15</f>
        <v>3.4499999999999997</v>
      </c>
      <c r="C510" s="138">
        <f>(100-D510)/100</f>
        <v>0.90549999999999997</v>
      </c>
      <c r="D510" s="138">
        <f>D509*0.15</f>
        <v>9.4499999999999993</v>
      </c>
      <c r="E510" s="77">
        <v>0.95399999999999996</v>
      </c>
      <c r="F510" s="77">
        <v>0.95799999999999996</v>
      </c>
      <c r="G510" s="77">
        <v>0.96199999999999997</v>
      </c>
      <c r="H510" s="77">
        <v>0.96</v>
      </c>
      <c r="I510" s="77">
        <v>0.93</v>
      </c>
      <c r="J510" s="77">
        <v>0.92</v>
      </c>
      <c r="K510" s="77">
        <v>0.94399999999999995</v>
      </c>
      <c r="L510" s="77">
        <v>0.93400000000000005</v>
      </c>
    </row>
    <row r="511" spans="1:14">
      <c r="A511" s="79" t="s">
        <v>648</v>
      </c>
      <c r="B511" s="138">
        <f>B509*0.4</f>
        <v>9.2000000000000011</v>
      </c>
      <c r="C511" s="138">
        <f>(100-D511)/100</f>
        <v>0.748</v>
      </c>
      <c r="D511" s="138">
        <f>D509*0.4</f>
        <v>25.200000000000003</v>
      </c>
      <c r="E511" s="77">
        <v>0.88500000000000001</v>
      </c>
      <c r="F511" s="77">
        <v>0.89500000000000002</v>
      </c>
      <c r="G511" s="77">
        <v>0.90500000000000003</v>
      </c>
      <c r="H511" s="77">
        <v>0.9</v>
      </c>
      <c r="I511" s="77">
        <v>0.82499999999999996</v>
      </c>
      <c r="J511" s="77">
        <v>0.8</v>
      </c>
      <c r="K511" s="77">
        <v>0.86</v>
      </c>
      <c r="L511" s="77">
        <v>0.83499999999999996</v>
      </c>
    </row>
    <row r="512" spans="1:14">
      <c r="A512" s="79" t="s">
        <v>788</v>
      </c>
      <c r="B512" s="138">
        <f>B509*0.15</f>
        <v>3.4499999999999997</v>
      </c>
      <c r="C512" s="138">
        <f>(100-D512)/100</f>
        <v>0.90549999999999997</v>
      </c>
      <c r="D512" s="138">
        <f>D509*0.15</f>
        <v>9.4499999999999993</v>
      </c>
      <c r="E512" s="77">
        <v>0.96550000000000002</v>
      </c>
      <c r="F512" s="77">
        <v>0.96850000000000003</v>
      </c>
      <c r="G512" s="77">
        <v>0.97150000000000003</v>
      </c>
      <c r="H512" s="77">
        <v>0.97</v>
      </c>
      <c r="I512" s="77">
        <v>0.94750000000000001</v>
      </c>
      <c r="J512" s="77">
        <v>0.94</v>
      </c>
      <c r="K512" s="77">
        <v>0.95799999999999996</v>
      </c>
      <c r="L512" s="77">
        <v>0.95050000000000001</v>
      </c>
    </row>
    <row r="513" spans="1:14">
      <c r="A513" s="79" t="s">
        <v>650</v>
      </c>
      <c r="B513" s="138">
        <f>B509*0.3</f>
        <v>6.8999999999999995</v>
      </c>
      <c r="C513" s="138">
        <f>(100-D513)/100</f>
        <v>0.81099999999999994</v>
      </c>
      <c r="D513" s="138">
        <f>D509*0.3</f>
        <v>18.899999999999999</v>
      </c>
      <c r="E513" s="77">
        <v>0.90800000000000003</v>
      </c>
      <c r="F513" s="77">
        <v>0.91600000000000004</v>
      </c>
      <c r="G513" s="77">
        <v>0.92399999999999993</v>
      </c>
      <c r="H513" s="77">
        <v>0.92</v>
      </c>
      <c r="I513" s="77">
        <v>0.86</v>
      </c>
      <c r="J513" s="77">
        <v>0.84</v>
      </c>
      <c r="K513" s="77">
        <v>0.88800000000000001</v>
      </c>
      <c r="L513" s="77">
        <v>0.86799999999999999</v>
      </c>
    </row>
    <row r="514" spans="1:14">
      <c r="A514" s="55" t="s">
        <v>990</v>
      </c>
      <c r="B514" s="139">
        <v>23</v>
      </c>
      <c r="C514" s="139"/>
      <c r="D514" s="139">
        <v>63</v>
      </c>
      <c r="E514" s="81">
        <f t="shared" ref="E514:F514" si="139">1 - (E515) * (E516) * (E517) * (E518)</f>
        <v>0.25983290853999996</v>
      </c>
      <c r="F514" s="81">
        <f t="shared" si="139"/>
        <v>0.23935214813999994</v>
      </c>
      <c r="G514" s="81">
        <f>1 - (G515) * (G516) * (G517) * (G518)</f>
        <v>0.21848300373999996</v>
      </c>
      <c r="H514" s="81">
        <f t="shared" ref="H514:L514" si="140">1 - (H515) * (H516) * (H517) * (H518)</f>
        <v>0.22896640000000001</v>
      </c>
      <c r="I514" s="82">
        <f t="shared" si="140"/>
        <v>0.50049999999999994</v>
      </c>
      <c r="J514" s="82">
        <f t="shared" si="140"/>
        <v>0.30936446464000011</v>
      </c>
      <c r="K514" s="82">
        <f t="shared" si="140"/>
        <v>0.30936446464000011</v>
      </c>
      <c r="L514" s="82">
        <f t="shared" si="140"/>
        <v>0.30936446464000011</v>
      </c>
    </row>
    <row r="515" spans="1:14">
      <c r="A515" s="79" t="s">
        <v>647</v>
      </c>
      <c r="B515" s="138">
        <f>B514*0.15</f>
        <v>3.4499999999999997</v>
      </c>
      <c r="C515" s="138">
        <f>(100-D515)/100</f>
        <v>0.90549999999999997</v>
      </c>
      <c r="D515" s="138">
        <f>D514*0.15</f>
        <v>9.4499999999999993</v>
      </c>
      <c r="E515" s="77">
        <v>0.95399999999999996</v>
      </c>
      <c r="F515" s="77">
        <v>0.95799999999999996</v>
      </c>
      <c r="G515" s="77">
        <v>0.96199999999999997</v>
      </c>
      <c r="H515" s="77">
        <v>0.96</v>
      </c>
      <c r="I515" s="77">
        <v>0.9</v>
      </c>
      <c r="J515" s="77">
        <v>0.94399999999999995</v>
      </c>
      <c r="K515" s="77">
        <v>0.94399999999999995</v>
      </c>
      <c r="L515" s="77">
        <v>0.94399999999999995</v>
      </c>
    </row>
    <row r="516" spans="1:14">
      <c r="A516" s="79" t="s">
        <v>648</v>
      </c>
      <c r="B516" s="138">
        <f>B514*0.4</f>
        <v>9.2000000000000011</v>
      </c>
      <c r="C516" s="138">
        <f>(100-D516)/100</f>
        <v>0.748</v>
      </c>
      <c r="D516" s="138">
        <f>D514*0.4</f>
        <v>25.200000000000003</v>
      </c>
      <c r="E516" s="77">
        <v>0.88500000000000001</v>
      </c>
      <c r="F516" s="77">
        <v>0.89500000000000002</v>
      </c>
      <c r="G516" s="77">
        <v>0.90500000000000003</v>
      </c>
      <c r="H516" s="77">
        <v>0.9</v>
      </c>
      <c r="I516" s="77">
        <v>0.75</v>
      </c>
      <c r="J516" s="77">
        <v>0.86</v>
      </c>
      <c r="K516" s="77">
        <v>0.86</v>
      </c>
      <c r="L516" s="77">
        <v>0.86</v>
      </c>
    </row>
    <row r="517" spans="1:14">
      <c r="A517" s="79" t="s">
        <v>788</v>
      </c>
      <c r="B517" s="138">
        <f>B514*0.15</f>
        <v>3.4499999999999997</v>
      </c>
      <c r="C517" s="138">
        <f>(100-D517)/100</f>
        <v>0.90549999999999997</v>
      </c>
      <c r="D517" s="138">
        <f>D514*0.15</f>
        <v>9.4499999999999993</v>
      </c>
      <c r="E517" s="77">
        <v>0.96550000000000002</v>
      </c>
      <c r="F517" s="77">
        <v>0.96850000000000003</v>
      </c>
      <c r="G517" s="77">
        <v>0.97150000000000003</v>
      </c>
      <c r="H517" s="77">
        <v>0.97</v>
      </c>
      <c r="I517" s="77">
        <v>0.92500000000000004</v>
      </c>
      <c r="J517" s="77">
        <v>0.95799999999999996</v>
      </c>
      <c r="K517" s="77">
        <v>0.95799999999999996</v>
      </c>
      <c r="L517" s="77">
        <v>0.95799999999999996</v>
      </c>
      <c r="N517">
        <v>7</v>
      </c>
    </row>
    <row r="518" spans="1:14">
      <c r="A518" s="79" t="s">
        <v>650</v>
      </c>
      <c r="B518" s="138">
        <f>B514*0.3</f>
        <v>6.8999999999999995</v>
      </c>
      <c r="C518" s="138">
        <f>(100-D518)/100</f>
        <v>0.81099999999999994</v>
      </c>
      <c r="D518" s="138">
        <f>D514*0.3</f>
        <v>18.899999999999999</v>
      </c>
      <c r="E518" s="77">
        <v>0.90800000000000003</v>
      </c>
      <c r="F518" s="77">
        <v>0.91600000000000004</v>
      </c>
      <c r="G518" s="77">
        <v>0.92399999999999993</v>
      </c>
      <c r="H518" s="77">
        <v>0.92</v>
      </c>
      <c r="I518" s="77">
        <v>0.8</v>
      </c>
      <c r="J518" s="77">
        <v>0.88800000000000001</v>
      </c>
      <c r="K518" s="77">
        <v>0.88800000000000001</v>
      </c>
      <c r="L518" s="77">
        <v>0.88800000000000001</v>
      </c>
      <c r="N518" s="62">
        <f>1-(N517*0.2)/100</f>
        <v>0.98599999999999999</v>
      </c>
    </row>
    <row r="519" spans="1:14">
      <c r="A519" s="141" t="s">
        <v>712</v>
      </c>
      <c r="B519" s="139">
        <v>23</v>
      </c>
      <c r="C519" s="139"/>
      <c r="D519" s="139">
        <v>63</v>
      </c>
      <c r="E519" s="81">
        <f t="shared" ref="E519:L519" si="141">1 - (E520) * (E521) * (E522) * (E523)</f>
        <v>0.25293337065999999</v>
      </c>
      <c r="F519" s="81">
        <f t="shared" si="141"/>
        <v>0.2322836600999999</v>
      </c>
      <c r="G519" s="81">
        <f>1 - (G520) * (G521) * (G522) * (G523)</f>
        <v>0.21124301098000009</v>
      </c>
      <c r="H519" s="81">
        <f t="shared" si="141"/>
        <v>0.22181247999999998</v>
      </c>
      <c r="I519" s="82">
        <f t="shared" si="141"/>
        <v>0.30936446464000011</v>
      </c>
      <c r="J519" s="82">
        <f t="shared" si="141"/>
        <v>0.27992968750000002</v>
      </c>
      <c r="K519" s="82">
        <f t="shared" si="141"/>
        <v>0.22896640000000001</v>
      </c>
      <c r="L519" s="82">
        <f t="shared" si="141"/>
        <v>0.30936446464000011</v>
      </c>
      <c r="N519" s="62">
        <f>1-(N517*0.5)/100</f>
        <v>0.96499999999999997</v>
      </c>
    </row>
    <row r="520" spans="1:14">
      <c r="A520" s="79" t="s">
        <v>647</v>
      </c>
      <c r="B520" s="138">
        <f>B519*0.15</f>
        <v>3.4499999999999997</v>
      </c>
      <c r="C520" s="138">
        <f>(100-D520)/100</f>
        <v>0.90549999999999997</v>
      </c>
      <c r="D520" s="138">
        <f>D519*0.15</f>
        <v>9.4499999999999993</v>
      </c>
      <c r="E520" s="77">
        <v>0.95399999999999996</v>
      </c>
      <c r="F520" s="77">
        <v>0.95799999999999996</v>
      </c>
      <c r="G520" s="77">
        <v>0.96199999999999997</v>
      </c>
      <c r="H520" s="77">
        <v>0.96</v>
      </c>
      <c r="I520" s="77">
        <v>0.94399999999999995</v>
      </c>
      <c r="J520" s="77">
        <v>0.95</v>
      </c>
      <c r="K520" s="77">
        <v>0.96</v>
      </c>
      <c r="L520" s="77">
        <v>0.94399999999999995</v>
      </c>
      <c r="N520" s="62">
        <f>1-(N517*0.15)/100</f>
        <v>0.98950000000000005</v>
      </c>
    </row>
    <row r="521" spans="1:14">
      <c r="A521" s="79" t="s">
        <v>648</v>
      </c>
      <c r="B521" s="138">
        <f>B519*0.4</f>
        <v>9.2000000000000011</v>
      </c>
      <c r="C521" s="138">
        <f>(100-D521)/100</f>
        <v>0.748</v>
      </c>
      <c r="D521" s="138">
        <f>D519*0.4</f>
        <v>25.200000000000003</v>
      </c>
      <c r="E521" s="77">
        <v>0.88500000000000001</v>
      </c>
      <c r="F521" s="77">
        <v>0.89500000000000002</v>
      </c>
      <c r="G521" s="77">
        <v>0.90500000000000003</v>
      </c>
      <c r="H521" s="77">
        <v>0.9</v>
      </c>
      <c r="I521" s="77">
        <v>0.86</v>
      </c>
      <c r="J521" s="77">
        <v>0.875</v>
      </c>
      <c r="K521" s="77">
        <v>0.9</v>
      </c>
      <c r="L521" s="77">
        <v>0.86</v>
      </c>
      <c r="N521" s="62">
        <f>1-(N517*0.4)/100</f>
        <v>0.97199999999999998</v>
      </c>
    </row>
    <row r="522" spans="1:14">
      <c r="A522" s="79" t="s">
        <v>788</v>
      </c>
      <c r="B522" s="138">
        <f>B519*0.15</f>
        <v>3.4499999999999997</v>
      </c>
      <c r="C522" s="138">
        <f>(100-D522)/100</f>
        <v>0.90549999999999997</v>
      </c>
      <c r="D522" s="138">
        <f>D519*0.15</f>
        <v>9.4499999999999993</v>
      </c>
      <c r="E522" s="77">
        <v>0.97450000000000003</v>
      </c>
      <c r="F522" s="77">
        <v>0.97750000000000004</v>
      </c>
      <c r="G522" s="77">
        <v>0.98050000000000004</v>
      </c>
      <c r="H522" s="77">
        <v>0.97899999999999998</v>
      </c>
      <c r="I522" s="77">
        <v>0.95799999999999996</v>
      </c>
      <c r="J522" s="77">
        <v>0.96250000000000002</v>
      </c>
      <c r="K522" s="77">
        <v>0.97</v>
      </c>
      <c r="L522" s="77">
        <v>0.95799999999999996</v>
      </c>
    </row>
    <row r="523" spans="1:14">
      <c r="A523" s="79" t="s">
        <v>650</v>
      </c>
      <c r="B523" s="138">
        <f>B519*0.3</f>
        <v>6.8999999999999995</v>
      </c>
      <c r="C523" s="138">
        <f>(100-D523)/100</f>
        <v>0.81099999999999994</v>
      </c>
      <c r="D523" s="138">
        <f>D519*0.3</f>
        <v>18.899999999999999</v>
      </c>
      <c r="E523" s="77">
        <v>0.90800000000000003</v>
      </c>
      <c r="F523" s="77">
        <v>0.91600000000000004</v>
      </c>
      <c r="G523" s="77">
        <v>0.92399999999999993</v>
      </c>
      <c r="H523" s="77">
        <v>0.92</v>
      </c>
      <c r="I523" s="77">
        <v>0.88800000000000001</v>
      </c>
      <c r="J523" s="77">
        <v>0.9</v>
      </c>
      <c r="K523" s="77">
        <v>0.92</v>
      </c>
      <c r="L523" s="77">
        <v>0.88800000000000001</v>
      </c>
    </row>
    <row r="524" spans="1:14">
      <c r="A524" s="55" t="s">
        <v>713</v>
      </c>
      <c r="B524" s="139">
        <v>22</v>
      </c>
      <c r="C524" s="139"/>
      <c r="D524" s="139">
        <v>62</v>
      </c>
      <c r="E524" s="81">
        <f t="shared" ref="E524:L524" si="142">1 - (E525) * (E526) * (E527) * (E528)</f>
        <v>0.24964080064000005</v>
      </c>
      <c r="F524" s="81">
        <f t="shared" si="142"/>
        <v>0.22896640000000001</v>
      </c>
      <c r="G524" s="81">
        <f>1 - (G525) * (G526) * (G527) * (G528)</f>
        <v>0.20790140544000002</v>
      </c>
      <c r="H524" s="81">
        <f t="shared" si="142"/>
        <v>0.21848300373999996</v>
      </c>
      <c r="I524" s="82">
        <f t="shared" si="142"/>
        <v>0.30936446464000011</v>
      </c>
      <c r="J524" s="82">
        <f t="shared" si="142"/>
        <v>0.41885439999999996</v>
      </c>
      <c r="K524" s="82">
        <f t="shared" si="142"/>
        <v>0.22896640000000001</v>
      </c>
      <c r="L524" s="82">
        <f t="shared" si="142"/>
        <v>0.41885439999999996</v>
      </c>
    </row>
    <row r="525" spans="1:14">
      <c r="A525" s="79" t="s">
        <v>647</v>
      </c>
      <c r="B525" s="138">
        <f>B524*0.15</f>
        <v>3.3</v>
      </c>
      <c r="C525" s="138">
        <f>(100-D525)/100</f>
        <v>0.90700000000000003</v>
      </c>
      <c r="D525" s="138">
        <f>D524*0.15</f>
        <v>9.2999999999999989</v>
      </c>
      <c r="E525" s="77">
        <v>0.95599999999999996</v>
      </c>
      <c r="F525" s="77">
        <v>0.96</v>
      </c>
      <c r="G525" s="77">
        <v>0.96399999999999997</v>
      </c>
      <c r="H525" s="77">
        <v>0.96199999999999997</v>
      </c>
      <c r="I525" s="77">
        <v>0.94399999999999995</v>
      </c>
      <c r="J525" s="77">
        <v>0.92</v>
      </c>
      <c r="K525" s="77">
        <v>0.96</v>
      </c>
      <c r="L525" s="77">
        <v>0.92</v>
      </c>
    </row>
    <row r="526" spans="1:14">
      <c r="A526" s="79" t="s">
        <v>648</v>
      </c>
      <c r="B526" s="138">
        <f>B524*0.4</f>
        <v>8.8000000000000007</v>
      </c>
      <c r="C526" s="138">
        <f>(100-D526)/100</f>
        <v>0.752</v>
      </c>
      <c r="D526" s="138">
        <f>D524*0.4</f>
        <v>24.8</v>
      </c>
      <c r="E526" s="77">
        <v>0.89</v>
      </c>
      <c r="F526" s="77">
        <v>0.9</v>
      </c>
      <c r="G526" s="77">
        <v>0.91</v>
      </c>
      <c r="H526" s="77">
        <v>0.90500000000000003</v>
      </c>
      <c r="I526" s="77">
        <v>0.86</v>
      </c>
      <c r="J526" s="77">
        <v>0.8</v>
      </c>
      <c r="K526" s="77">
        <v>0.9</v>
      </c>
      <c r="L526" s="77">
        <v>0.8</v>
      </c>
    </row>
    <row r="527" spans="1:14">
      <c r="A527" s="79" t="s">
        <v>788</v>
      </c>
      <c r="B527" s="138">
        <f>B524*0.15</f>
        <v>3.3</v>
      </c>
      <c r="C527" s="138">
        <f>(100-D527)/100</f>
        <v>0.90700000000000003</v>
      </c>
      <c r="D527" s="138">
        <f>D524*0.15</f>
        <v>9.2999999999999989</v>
      </c>
      <c r="E527" s="77">
        <v>0.96699999999999997</v>
      </c>
      <c r="F527" s="77">
        <v>0.97</v>
      </c>
      <c r="G527" s="77">
        <v>0.97299999999999998</v>
      </c>
      <c r="H527" s="77">
        <v>0.97150000000000003</v>
      </c>
      <c r="I527" s="77">
        <v>0.95799999999999996</v>
      </c>
      <c r="J527" s="77">
        <v>0.94</v>
      </c>
      <c r="K527" s="77">
        <v>0.97</v>
      </c>
      <c r="L527" s="77">
        <v>0.94</v>
      </c>
    </row>
    <row r="528" spans="1:14">
      <c r="A528" s="79" t="s">
        <v>650</v>
      </c>
      <c r="B528" s="138">
        <f>B524*0.3</f>
        <v>6.6</v>
      </c>
      <c r="C528" s="138">
        <f>(100-D528)/100</f>
        <v>0.81400000000000006</v>
      </c>
      <c r="D528" s="138">
        <f>D524*0.3</f>
        <v>18.599999999999998</v>
      </c>
      <c r="E528" s="77">
        <v>0.91200000000000003</v>
      </c>
      <c r="F528" s="77">
        <v>0.92</v>
      </c>
      <c r="G528" s="77">
        <v>0.92799999999999994</v>
      </c>
      <c r="H528" s="77">
        <v>0.92399999999999993</v>
      </c>
      <c r="I528" s="77">
        <v>0.88800000000000001</v>
      </c>
      <c r="J528" s="77">
        <v>0.84</v>
      </c>
      <c r="K528" s="77">
        <v>0.92</v>
      </c>
      <c r="L528" s="77">
        <v>0.84</v>
      </c>
    </row>
    <row r="529" spans="1:12">
      <c r="A529" s="55" t="s">
        <v>939</v>
      </c>
      <c r="B529" s="139">
        <v>22</v>
      </c>
      <c r="C529" s="139"/>
      <c r="D529" s="139">
        <v>62</v>
      </c>
      <c r="E529" s="81">
        <f t="shared" ref="E529:F529" si="143">1 - (E530) * (E531) * (E532) * (E533)</f>
        <v>0.24964080064000005</v>
      </c>
      <c r="F529" s="81">
        <f t="shared" si="143"/>
        <v>0.22896640000000001</v>
      </c>
      <c r="G529" s="81">
        <f>1 - (G530) * (G531) * (G532) * (G533)</f>
        <v>0.20790140544000002</v>
      </c>
      <c r="H529" s="81">
        <f t="shared" ref="H529:L529" si="144">1 - (H530) * (H531) * (H532) * (H533)</f>
        <v>0.21848300373999996</v>
      </c>
      <c r="I529" s="82">
        <f t="shared" si="144"/>
        <v>0.30936446464000011</v>
      </c>
      <c r="J529" s="82">
        <f t="shared" si="144"/>
        <v>0.41885439999999996</v>
      </c>
      <c r="K529" s="82">
        <f t="shared" si="144"/>
        <v>0.30936446464000011</v>
      </c>
      <c r="L529" s="82">
        <f t="shared" si="144"/>
        <v>0.30936446464000011</v>
      </c>
    </row>
    <row r="530" spans="1:12">
      <c r="A530" s="79" t="s">
        <v>647</v>
      </c>
      <c r="B530" s="138">
        <f>B529*0.15</f>
        <v>3.3</v>
      </c>
      <c r="C530" s="138">
        <f>(100-D530)/100</f>
        <v>0.90700000000000003</v>
      </c>
      <c r="D530" s="138">
        <f>D529*0.15</f>
        <v>9.2999999999999989</v>
      </c>
      <c r="E530" s="77">
        <v>0.95599999999999996</v>
      </c>
      <c r="F530" s="77">
        <v>0.96</v>
      </c>
      <c r="G530" s="77">
        <v>0.96399999999999997</v>
      </c>
      <c r="H530" s="77">
        <v>0.96199999999999997</v>
      </c>
      <c r="I530" s="77">
        <v>0.94399999999999995</v>
      </c>
      <c r="J530" s="77">
        <v>0.92</v>
      </c>
      <c r="K530" s="77">
        <v>0.94399999999999995</v>
      </c>
      <c r="L530" s="77">
        <v>0.94399999999999995</v>
      </c>
    </row>
    <row r="531" spans="1:12">
      <c r="A531" s="79" t="s">
        <v>648</v>
      </c>
      <c r="B531" s="138">
        <f>B529*0.4</f>
        <v>8.8000000000000007</v>
      </c>
      <c r="C531" s="138">
        <f>(100-D531)/100</f>
        <v>0.752</v>
      </c>
      <c r="D531" s="138">
        <f>D529*0.4</f>
        <v>24.8</v>
      </c>
      <c r="E531" s="77">
        <v>0.89</v>
      </c>
      <c r="F531" s="77">
        <v>0.9</v>
      </c>
      <c r="G531" s="77">
        <v>0.91</v>
      </c>
      <c r="H531" s="77">
        <v>0.90500000000000003</v>
      </c>
      <c r="I531" s="77">
        <v>0.86</v>
      </c>
      <c r="J531" s="77">
        <v>0.8</v>
      </c>
      <c r="K531" s="77">
        <v>0.86</v>
      </c>
      <c r="L531" s="77">
        <v>0.86</v>
      </c>
    </row>
    <row r="532" spans="1:12">
      <c r="A532" s="79" t="s">
        <v>788</v>
      </c>
      <c r="B532" s="138">
        <f>B529*0.15</f>
        <v>3.3</v>
      </c>
      <c r="C532" s="138">
        <f>(100-D532)/100</f>
        <v>0.90700000000000003</v>
      </c>
      <c r="D532" s="138">
        <f>D529*0.15</f>
        <v>9.2999999999999989</v>
      </c>
      <c r="E532" s="77">
        <v>0.96699999999999997</v>
      </c>
      <c r="F532" s="77">
        <v>0.97</v>
      </c>
      <c r="G532" s="77">
        <v>0.97299999999999998</v>
      </c>
      <c r="H532" s="77">
        <v>0.97150000000000003</v>
      </c>
      <c r="I532" s="77">
        <v>0.95799999999999996</v>
      </c>
      <c r="J532" s="77">
        <v>0.94</v>
      </c>
      <c r="K532" s="77">
        <v>0.95799999999999996</v>
      </c>
      <c r="L532" s="77">
        <v>0.95799999999999996</v>
      </c>
    </row>
    <row r="533" spans="1:12">
      <c r="A533" s="79" t="s">
        <v>650</v>
      </c>
      <c r="B533" s="138">
        <f>B529*0.3</f>
        <v>6.6</v>
      </c>
      <c r="C533" s="138">
        <f>(100-D533)/100</f>
        <v>0.81400000000000006</v>
      </c>
      <c r="D533" s="138">
        <f>D529*0.3</f>
        <v>18.599999999999998</v>
      </c>
      <c r="E533" s="77">
        <v>0.91200000000000003</v>
      </c>
      <c r="F533" s="77">
        <v>0.92</v>
      </c>
      <c r="G533" s="77">
        <v>0.92799999999999994</v>
      </c>
      <c r="H533" s="77">
        <v>0.92399999999999993</v>
      </c>
      <c r="I533" s="77">
        <v>0.88800000000000001</v>
      </c>
      <c r="J533" s="77">
        <v>0.84</v>
      </c>
      <c r="K533" s="77">
        <v>0.88800000000000001</v>
      </c>
      <c r="L533" s="77">
        <v>0.88800000000000001</v>
      </c>
    </row>
    <row r="534" spans="1:12">
      <c r="A534" s="55" t="s">
        <v>714</v>
      </c>
      <c r="B534" s="139">
        <v>22</v>
      </c>
      <c r="C534" s="139"/>
      <c r="D534" s="139">
        <v>62</v>
      </c>
      <c r="E534" s="81">
        <f t="shared" ref="E534:L534" si="145">1 - (E535) * (E536) * (E537) * (E538)</f>
        <v>0.24964080064000005</v>
      </c>
      <c r="F534" s="81">
        <f t="shared" si="145"/>
        <v>0.22896640000000001</v>
      </c>
      <c r="G534" s="81">
        <f>1 - (G535) * (G536) * (G537) * (G538)</f>
        <v>0.20790140544000002</v>
      </c>
      <c r="H534" s="81">
        <f t="shared" si="145"/>
        <v>0.21848300373999996</v>
      </c>
      <c r="I534" s="82">
        <f t="shared" si="145"/>
        <v>0.22896640000000001</v>
      </c>
      <c r="J534" s="82">
        <f t="shared" si="145"/>
        <v>0.22896640000000001</v>
      </c>
      <c r="K534" s="82">
        <f t="shared" si="145"/>
        <v>0.35656423374000001</v>
      </c>
      <c r="L534" s="82">
        <f t="shared" si="145"/>
        <v>0.35656423374000001</v>
      </c>
    </row>
    <row r="535" spans="1:12">
      <c r="A535" s="79" t="s">
        <v>647</v>
      </c>
      <c r="B535" s="138">
        <f>B534*0.15</f>
        <v>3.3</v>
      </c>
      <c r="C535" s="138">
        <f>(100-D535)/100</f>
        <v>0.90700000000000003</v>
      </c>
      <c r="D535" s="138">
        <f>D534*0.15</f>
        <v>9.2999999999999989</v>
      </c>
      <c r="E535" s="77">
        <v>0.95599999999999996</v>
      </c>
      <c r="F535" s="77">
        <v>0.96</v>
      </c>
      <c r="G535" s="77">
        <v>0.96399999999999997</v>
      </c>
      <c r="H535" s="77">
        <v>0.96199999999999997</v>
      </c>
      <c r="I535" s="77">
        <v>0.96</v>
      </c>
      <c r="J535" s="77">
        <v>0.96</v>
      </c>
      <c r="K535" s="77">
        <v>0.93400000000000005</v>
      </c>
      <c r="L535" s="77">
        <v>0.93400000000000005</v>
      </c>
    </row>
    <row r="536" spans="1:12">
      <c r="A536" s="79" t="s">
        <v>648</v>
      </c>
      <c r="B536" s="138">
        <f>B534*0.4</f>
        <v>8.8000000000000007</v>
      </c>
      <c r="C536" s="138">
        <f>(100-D536)/100</f>
        <v>0.752</v>
      </c>
      <c r="D536" s="138">
        <f>D534*0.4</f>
        <v>24.8</v>
      </c>
      <c r="E536" s="77">
        <v>0.89</v>
      </c>
      <c r="F536" s="77">
        <v>0.9</v>
      </c>
      <c r="G536" s="77">
        <v>0.91</v>
      </c>
      <c r="H536" s="77">
        <v>0.90500000000000003</v>
      </c>
      <c r="I536" s="77">
        <v>0.9</v>
      </c>
      <c r="J536" s="77">
        <v>0.9</v>
      </c>
      <c r="K536" s="77">
        <v>0.83499999999999996</v>
      </c>
      <c r="L536" s="77">
        <v>0.83499999999999996</v>
      </c>
    </row>
    <row r="537" spans="1:12">
      <c r="A537" s="79" t="s">
        <v>788</v>
      </c>
      <c r="B537" s="138">
        <f>B534*0.15</f>
        <v>3.3</v>
      </c>
      <c r="C537" s="138">
        <f>(100-D537)/100</f>
        <v>0.90700000000000003</v>
      </c>
      <c r="D537" s="138">
        <f>D534*0.15</f>
        <v>9.2999999999999989</v>
      </c>
      <c r="E537" s="77">
        <v>0.96699999999999997</v>
      </c>
      <c r="F537" s="77">
        <v>0.97</v>
      </c>
      <c r="G537" s="77">
        <v>0.97299999999999998</v>
      </c>
      <c r="H537" s="77">
        <v>0.97150000000000003</v>
      </c>
      <c r="I537" s="77">
        <v>0.97</v>
      </c>
      <c r="J537" s="77">
        <v>0.97</v>
      </c>
      <c r="K537" s="77">
        <v>0.95050000000000001</v>
      </c>
      <c r="L537" s="77">
        <v>0.95050000000000001</v>
      </c>
    </row>
    <row r="538" spans="1:12">
      <c r="A538" s="79" t="s">
        <v>650</v>
      </c>
      <c r="B538" s="138">
        <f>B534*0.3</f>
        <v>6.6</v>
      </c>
      <c r="C538" s="138">
        <f>(100-D538)/100</f>
        <v>0.81400000000000006</v>
      </c>
      <c r="D538" s="138">
        <f>D534*0.3</f>
        <v>18.599999999999998</v>
      </c>
      <c r="E538" s="77">
        <v>0.91200000000000003</v>
      </c>
      <c r="F538" s="77">
        <v>0.92</v>
      </c>
      <c r="G538" s="77">
        <v>0.92799999999999994</v>
      </c>
      <c r="H538" s="77">
        <v>0.92399999999999993</v>
      </c>
      <c r="I538" s="77">
        <v>0.92</v>
      </c>
      <c r="J538" s="77">
        <v>0.92</v>
      </c>
      <c r="K538" s="77">
        <v>0.86799999999999999</v>
      </c>
      <c r="L538" s="77">
        <v>0.86799999999999999</v>
      </c>
    </row>
    <row r="539" spans="1:12">
      <c r="A539" s="55" t="s">
        <v>1027</v>
      </c>
      <c r="B539" s="139">
        <v>22</v>
      </c>
      <c r="C539" s="139"/>
      <c r="D539" s="139">
        <v>62</v>
      </c>
      <c r="E539" s="81">
        <f t="shared" ref="E539:F539" si="146">1 - (E540) * (E541) * (E542) * (E543)</f>
        <v>0.24964080064000005</v>
      </c>
      <c r="F539" s="81">
        <f t="shared" si="146"/>
        <v>0.22896640000000001</v>
      </c>
      <c r="G539" s="81">
        <f>1 - (G540) * (G541) * (G542) * (G543)</f>
        <v>0.20790140544000002</v>
      </c>
      <c r="H539" s="81">
        <f t="shared" ref="H539:L539" si="147">1 - (H540) * (H541) * (H542) * (H543)</f>
        <v>0.21848300373999996</v>
      </c>
      <c r="I539" s="82">
        <f t="shared" si="147"/>
        <v>0.30936446464000011</v>
      </c>
      <c r="J539" s="82">
        <f t="shared" si="147"/>
        <v>0.30936446464000011</v>
      </c>
      <c r="K539" s="82">
        <f t="shared" si="147"/>
        <v>0.35656423374000001</v>
      </c>
      <c r="L539" s="82">
        <f t="shared" si="147"/>
        <v>0.35656423374000001</v>
      </c>
    </row>
    <row r="540" spans="1:12">
      <c r="A540" s="79" t="s">
        <v>647</v>
      </c>
      <c r="B540" s="138">
        <f>B539*0.15</f>
        <v>3.3</v>
      </c>
      <c r="C540" s="138">
        <f>(100-D540)/100</f>
        <v>0.90700000000000003</v>
      </c>
      <c r="D540" s="138">
        <f>D539*0.15</f>
        <v>9.2999999999999989</v>
      </c>
      <c r="E540" s="77">
        <v>0.95599999999999996</v>
      </c>
      <c r="F540" s="77">
        <v>0.96</v>
      </c>
      <c r="G540" s="77">
        <v>0.96399999999999997</v>
      </c>
      <c r="H540" s="77">
        <v>0.96199999999999997</v>
      </c>
      <c r="I540" s="77">
        <v>0.94399999999999995</v>
      </c>
      <c r="J540" s="77">
        <v>0.94399999999999995</v>
      </c>
      <c r="K540" s="77">
        <v>0.93400000000000005</v>
      </c>
      <c r="L540" s="77">
        <v>0.93400000000000005</v>
      </c>
    </row>
    <row r="541" spans="1:12">
      <c r="A541" s="79" t="s">
        <v>648</v>
      </c>
      <c r="B541" s="138">
        <f>B539*0.4</f>
        <v>8.8000000000000007</v>
      </c>
      <c r="C541" s="138">
        <f>(100-D541)/100</f>
        <v>0.752</v>
      </c>
      <c r="D541" s="138">
        <f>D539*0.4</f>
        <v>24.8</v>
      </c>
      <c r="E541" s="77">
        <v>0.89</v>
      </c>
      <c r="F541" s="77">
        <v>0.9</v>
      </c>
      <c r="G541" s="77">
        <v>0.91</v>
      </c>
      <c r="H541" s="77">
        <v>0.90500000000000003</v>
      </c>
      <c r="I541" s="77">
        <v>0.86</v>
      </c>
      <c r="J541" s="77">
        <v>0.86</v>
      </c>
      <c r="K541" s="77">
        <v>0.83499999999999996</v>
      </c>
      <c r="L541" s="77">
        <v>0.83499999999999996</v>
      </c>
    </row>
    <row r="542" spans="1:12">
      <c r="A542" s="79" t="s">
        <v>788</v>
      </c>
      <c r="B542" s="138">
        <f>B539*0.15</f>
        <v>3.3</v>
      </c>
      <c r="C542" s="138">
        <f>(100-D542)/100</f>
        <v>0.90700000000000003</v>
      </c>
      <c r="D542" s="138">
        <f>D539*0.15</f>
        <v>9.2999999999999989</v>
      </c>
      <c r="E542" s="77">
        <v>0.96699999999999997</v>
      </c>
      <c r="F542" s="77">
        <v>0.97</v>
      </c>
      <c r="G542" s="77">
        <v>0.97299999999999998</v>
      </c>
      <c r="H542" s="77">
        <v>0.97150000000000003</v>
      </c>
      <c r="I542" s="77">
        <v>0.95799999999999996</v>
      </c>
      <c r="J542" s="77">
        <v>0.95799999999999996</v>
      </c>
      <c r="K542" s="77">
        <v>0.95050000000000001</v>
      </c>
      <c r="L542" s="77">
        <v>0.95050000000000001</v>
      </c>
    </row>
    <row r="543" spans="1:12">
      <c r="A543" s="79" t="s">
        <v>650</v>
      </c>
      <c r="B543" s="138">
        <f>B539*0.3</f>
        <v>6.6</v>
      </c>
      <c r="C543" s="138">
        <f>(100-D543)/100</f>
        <v>0.81400000000000006</v>
      </c>
      <c r="D543" s="138">
        <f>D539*0.3</f>
        <v>18.599999999999998</v>
      </c>
      <c r="E543" s="77">
        <v>0.91200000000000003</v>
      </c>
      <c r="F543" s="77">
        <v>0.92</v>
      </c>
      <c r="G543" s="77">
        <v>0.92799999999999994</v>
      </c>
      <c r="H543" s="77">
        <v>0.92399999999999993</v>
      </c>
      <c r="I543" s="77">
        <v>0.88800000000000001</v>
      </c>
      <c r="J543" s="77">
        <v>0.88800000000000001</v>
      </c>
      <c r="K543" s="77">
        <v>0.86799999999999999</v>
      </c>
      <c r="L543" s="77">
        <v>0.86799999999999999</v>
      </c>
    </row>
    <row r="544" spans="1:12">
      <c r="A544" s="55" t="s">
        <v>998</v>
      </c>
      <c r="B544" s="139">
        <v>22</v>
      </c>
      <c r="C544" s="139"/>
      <c r="D544" s="139">
        <v>62</v>
      </c>
      <c r="E544" s="81">
        <f t="shared" ref="E544:F544" si="148">1 - (E545) * (E546) * (E547) * (E548)</f>
        <v>0.24964080064000005</v>
      </c>
      <c r="F544" s="81">
        <f t="shared" si="148"/>
        <v>0.22896640000000001</v>
      </c>
      <c r="G544" s="81">
        <f>1 - (G545) * (G546) * (G547) * (G548)</f>
        <v>0.20790140544000002</v>
      </c>
      <c r="H544" s="81">
        <f t="shared" ref="H544:L544" si="149">1 - (H545) * (H546) * (H547) * (H548)</f>
        <v>0.21848300373999996</v>
      </c>
      <c r="I544" s="82">
        <f t="shared" si="149"/>
        <v>0.30936446464000011</v>
      </c>
      <c r="J544" s="82">
        <f t="shared" si="149"/>
        <v>0.22896640000000001</v>
      </c>
      <c r="K544" s="82">
        <f t="shared" si="149"/>
        <v>0.30936446464000011</v>
      </c>
      <c r="L544" s="82">
        <f t="shared" si="149"/>
        <v>0.30936446464000011</v>
      </c>
    </row>
    <row r="545" spans="1:12">
      <c r="A545" s="79" t="s">
        <v>647</v>
      </c>
      <c r="B545" s="138">
        <f>B544*0.15</f>
        <v>3.3</v>
      </c>
      <c r="C545" s="138">
        <f>(100-D545)/100</f>
        <v>0.90700000000000003</v>
      </c>
      <c r="D545" s="138">
        <f>D544*0.15</f>
        <v>9.2999999999999989</v>
      </c>
      <c r="E545" s="77">
        <v>0.95599999999999996</v>
      </c>
      <c r="F545" s="77">
        <v>0.96</v>
      </c>
      <c r="G545" s="77">
        <v>0.96399999999999997</v>
      </c>
      <c r="H545" s="77">
        <v>0.96199999999999997</v>
      </c>
      <c r="I545" s="77">
        <v>0.94399999999999995</v>
      </c>
      <c r="J545" s="77">
        <v>0.96</v>
      </c>
      <c r="K545" s="77">
        <v>0.94399999999999995</v>
      </c>
      <c r="L545" s="77">
        <v>0.94399999999999995</v>
      </c>
    </row>
    <row r="546" spans="1:12">
      <c r="A546" s="79" t="s">
        <v>648</v>
      </c>
      <c r="B546" s="138">
        <f>B544*0.4</f>
        <v>8.8000000000000007</v>
      </c>
      <c r="C546" s="138">
        <f>(100-D546)/100</f>
        <v>0.752</v>
      </c>
      <c r="D546" s="138">
        <f>D544*0.4</f>
        <v>24.8</v>
      </c>
      <c r="E546" s="77">
        <v>0.89</v>
      </c>
      <c r="F546" s="77">
        <v>0.9</v>
      </c>
      <c r="G546" s="77">
        <v>0.91</v>
      </c>
      <c r="H546" s="77">
        <v>0.90500000000000003</v>
      </c>
      <c r="I546" s="77">
        <v>0.86</v>
      </c>
      <c r="J546" s="77">
        <v>0.9</v>
      </c>
      <c r="K546" s="77">
        <v>0.86</v>
      </c>
      <c r="L546" s="77">
        <v>0.86</v>
      </c>
    </row>
    <row r="547" spans="1:12">
      <c r="A547" s="79" t="s">
        <v>788</v>
      </c>
      <c r="B547" s="138">
        <f>B544*0.15</f>
        <v>3.3</v>
      </c>
      <c r="C547" s="138">
        <f>(100-D547)/100</f>
        <v>0.90700000000000003</v>
      </c>
      <c r="D547" s="138">
        <f>D544*0.15</f>
        <v>9.2999999999999989</v>
      </c>
      <c r="E547" s="77">
        <v>0.96699999999999997</v>
      </c>
      <c r="F547" s="77">
        <v>0.97</v>
      </c>
      <c r="G547" s="77">
        <v>0.97299999999999998</v>
      </c>
      <c r="H547" s="77">
        <v>0.97150000000000003</v>
      </c>
      <c r="I547" s="77">
        <v>0.95799999999999996</v>
      </c>
      <c r="J547" s="77">
        <v>0.97</v>
      </c>
      <c r="K547" s="77">
        <v>0.95799999999999996</v>
      </c>
      <c r="L547" s="77">
        <v>0.95799999999999996</v>
      </c>
    </row>
    <row r="548" spans="1:12">
      <c r="A548" s="79" t="s">
        <v>650</v>
      </c>
      <c r="B548" s="138">
        <f>B544*0.3</f>
        <v>6.6</v>
      </c>
      <c r="C548" s="138">
        <f>(100-D548)/100</f>
        <v>0.81400000000000006</v>
      </c>
      <c r="D548" s="138">
        <f>D544*0.3</f>
        <v>18.599999999999998</v>
      </c>
      <c r="E548" s="77">
        <v>0.91200000000000003</v>
      </c>
      <c r="F548" s="77">
        <v>0.92</v>
      </c>
      <c r="G548" s="77">
        <v>0.92799999999999994</v>
      </c>
      <c r="H548" s="77">
        <v>0.92399999999999993</v>
      </c>
      <c r="I548" s="77">
        <v>0.88800000000000001</v>
      </c>
      <c r="J548" s="77">
        <v>0.92</v>
      </c>
      <c r="K548" s="77">
        <v>0.88800000000000001</v>
      </c>
      <c r="L548" s="77">
        <v>0.88800000000000001</v>
      </c>
    </row>
    <row r="549" spans="1:12">
      <c r="A549" s="55" t="s">
        <v>780</v>
      </c>
      <c r="B549" s="139">
        <v>22</v>
      </c>
      <c r="C549" s="139"/>
      <c r="D549" s="139">
        <v>62</v>
      </c>
      <c r="E549" s="81">
        <f t="shared" ref="E549:L551" si="150">1 - (E550)</f>
        <v>4.4000000000000039E-2</v>
      </c>
      <c r="F549" s="81">
        <f t="shared" si="150"/>
        <v>4.0000000000000036E-2</v>
      </c>
      <c r="G549" s="81">
        <f t="shared" si="150"/>
        <v>3.6000000000000032E-2</v>
      </c>
      <c r="H549" s="81">
        <f t="shared" si="150"/>
        <v>3.8000000000000034E-2</v>
      </c>
      <c r="I549" s="82">
        <f t="shared" si="150"/>
        <v>4.0000000000000036E-2</v>
      </c>
      <c r="J549" s="82">
        <f t="shared" si="150"/>
        <v>4.0000000000000036E-2</v>
      </c>
      <c r="K549" s="82">
        <f t="shared" si="150"/>
        <v>4.0000000000000036E-2</v>
      </c>
      <c r="L549" s="82">
        <f t="shared" si="150"/>
        <v>9.9999999999999978E-2</v>
      </c>
    </row>
    <row r="550" spans="1:12">
      <c r="A550" s="79" t="s">
        <v>647</v>
      </c>
      <c r="B550" s="138">
        <f>B549*0.15</f>
        <v>3.3</v>
      </c>
      <c r="C550" s="138">
        <f>(100-D550)/100</f>
        <v>0.90700000000000003</v>
      </c>
      <c r="D550" s="138">
        <f>D549*0.15</f>
        <v>9.2999999999999989</v>
      </c>
      <c r="E550" s="77">
        <v>0.95599999999999996</v>
      </c>
      <c r="F550" s="77">
        <v>0.96</v>
      </c>
      <c r="G550" s="77">
        <v>0.96399999999999997</v>
      </c>
      <c r="H550" s="77">
        <v>0.96199999999999997</v>
      </c>
      <c r="I550" s="77">
        <v>0.96</v>
      </c>
      <c r="J550" s="77">
        <v>0.96</v>
      </c>
      <c r="K550" s="77">
        <v>0.96</v>
      </c>
      <c r="L550" s="77">
        <v>0.9</v>
      </c>
    </row>
    <row r="551" spans="1:12">
      <c r="A551" s="55" t="s">
        <v>964</v>
      </c>
      <c r="B551" s="139">
        <v>22</v>
      </c>
      <c r="C551" s="139"/>
      <c r="D551" s="139">
        <v>62</v>
      </c>
      <c r="E551" s="81">
        <f t="shared" si="150"/>
        <v>4.4000000000000039E-2</v>
      </c>
      <c r="F551" s="81">
        <f t="shared" si="150"/>
        <v>4.0000000000000036E-2</v>
      </c>
      <c r="G551" s="81">
        <f t="shared" si="150"/>
        <v>3.6000000000000032E-2</v>
      </c>
      <c r="H551" s="81">
        <f t="shared" si="150"/>
        <v>3.8000000000000034E-2</v>
      </c>
      <c r="I551" s="82">
        <f t="shared" si="150"/>
        <v>4.0000000000000036E-2</v>
      </c>
      <c r="J551" s="82">
        <f t="shared" si="150"/>
        <v>4.0000000000000036E-2</v>
      </c>
      <c r="K551" s="82">
        <f t="shared" si="150"/>
        <v>4.0000000000000036E-2</v>
      </c>
      <c r="L551" s="82">
        <f t="shared" si="150"/>
        <v>9.9999999999999978E-2</v>
      </c>
    </row>
    <row r="552" spans="1:12">
      <c r="A552" s="79" t="s">
        <v>647</v>
      </c>
      <c r="B552" s="138">
        <f>B551*0.15</f>
        <v>3.3</v>
      </c>
      <c r="C552" s="138">
        <f>(100-D552)/100</f>
        <v>0.90700000000000003</v>
      </c>
      <c r="D552" s="138">
        <f>D551*0.15</f>
        <v>9.2999999999999989</v>
      </c>
      <c r="E552" s="77">
        <v>0.95599999999999996</v>
      </c>
      <c r="F552" s="77">
        <v>0.96</v>
      </c>
      <c r="G552" s="77">
        <v>0.96399999999999997</v>
      </c>
      <c r="H552" s="77">
        <v>0.96199999999999997</v>
      </c>
      <c r="I552" s="77">
        <v>0.96</v>
      </c>
      <c r="J552" s="77">
        <v>0.96</v>
      </c>
      <c r="K552" s="77">
        <v>0.96</v>
      </c>
      <c r="L552" s="77">
        <v>0.9</v>
      </c>
    </row>
    <row r="553" spans="1:12">
      <c r="A553" s="141" t="s">
        <v>715</v>
      </c>
      <c r="B553" s="139">
        <v>22</v>
      </c>
      <c r="C553" s="139"/>
      <c r="D553" s="139">
        <v>62</v>
      </c>
      <c r="E553" s="81">
        <f t="shared" ref="E553:L553" si="151">1 - (E554) * (E555) * (E556) * (E557)</f>
        <v>0.24964080064000005</v>
      </c>
      <c r="F553" s="81">
        <f t="shared" si="151"/>
        <v>0.22896640000000001</v>
      </c>
      <c r="G553" s="81">
        <f>1 - (G554) * (G555) * (G556) * (G557)</f>
        <v>0.20790140544000002</v>
      </c>
      <c r="H553" s="81">
        <f t="shared" si="151"/>
        <v>0.21848300373999996</v>
      </c>
      <c r="I553" s="82">
        <f t="shared" si="151"/>
        <v>0.27992968750000002</v>
      </c>
      <c r="J553" s="82">
        <f t="shared" si="151"/>
        <v>0.35656423374000001</v>
      </c>
      <c r="K553" s="82">
        <f t="shared" si="151"/>
        <v>0.27992968750000002</v>
      </c>
      <c r="L553" s="82">
        <f t="shared" si="151"/>
        <v>0.27992968750000002</v>
      </c>
    </row>
    <row r="554" spans="1:12">
      <c r="A554" s="79" t="s">
        <v>647</v>
      </c>
      <c r="B554" s="138">
        <f>B553*0.15</f>
        <v>3.3</v>
      </c>
      <c r="C554" s="138">
        <f>(100-D554)/100</f>
        <v>0.90700000000000003</v>
      </c>
      <c r="D554" s="138">
        <f>D553*0.15</f>
        <v>9.2999999999999989</v>
      </c>
      <c r="E554" s="77">
        <v>0.95599999999999996</v>
      </c>
      <c r="F554" s="77">
        <v>0.96</v>
      </c>
      <c r="G554" s="77">
        <v>0.96399999999999997</v>
      </c>
      <c r="H554" s="77">
        <v>0.96199999999999997</v>
      </c>
      <c r="I554" s="77">
        <v>0.95</v>
      </c>
      <c r="J554" s="77">
        <v>0.93400000000000005</v>
      </c>
      <c r="K554" s="77">
        <v>0.95</v>
      </c>
      <c r="L554" s="77">
        <v>0.95</v>
      </c>
    </row>
    <row r="555" spans="1:12">
      <c r="A555" s="79" t="s">
        <v>648</v>
      </c>
      <c r="B555" s="138">
        <f>B553*0.4</f>
        <v>8.8000000000000007</v>
      </c>
      <c r="C555" s="138">
        <f>(100-D555)/100</f>
        <v>0.752</v>
      </c>
      <c r="D555" s="138">
        <f>D553*0.4</f>
        <v>24.8</v>
      </c>
      <c r="E555" s="77">
        <v>0.89</v>
      </c>
      <c r="F555" s="77">
        <v>0.9</v>
      </c>
      <c r="G555" s="77">
        <v>0.91</v>
      </c>
      <c r="H555" s="77">
        <v>0.90500000000000003</v>
      </c>
      <c r="I555" s="77">
        <v>0.875</v>
      </c>
      <c r="J555" s="77">
        <v>0.83499999999999996</v>
      </c>
      <c r="K555" s="77">
        <v>0.875</v>
      </c>
      <c r="L555" s="77">
        <v>0.875</v>
      </c>
    </row>
    <row r="556" spans="1:12">
      <c r="A556" s="79" t="s">
        <v>788</v>
      </c>
      <c r="B556" s="138">
        <f>B553*0.15</f>
        <v>3.3</v>
      </c>
      <c r="C556" s="138">
        <f>(100-D556)/100</f>
        <v>0.90700000000000003</v>
      </c>
      <c r="D556" s="138">
        <f>D553*0.15</f>
        <v>9.2999999999999989</v>
      </c>
      <c r="E556" s="77">
        <v>0.96699999999999997</v>
      </c>
      <c r="F556" s="77">
        <v>0.97</v>
      </c>
      <c r="G556" s="77">
        <v>0.97299999999999998</v>
      </c>
      <c r="H556" s="77">
        <v>0.97150000000000003</v>
      </c>
      <c r="I556" s="77">
        <v>0.96250000000000002</v>
      </c>
      <c r="J556" s="77">
        <v>0.95050000000000001</v>
      </c>
      <c r="K556" s="77">
        <v>0.96250000000000002</v>
      </c>
      <c r="L556" s="77">
        <v>0.96250000000000002</v>
      </c>
    </row>
    <row r="557" spans="1:12">
      <c r="A557" s="79" t="s">
        <v>650</v>
      </c>
      <c r="B557" s="138">
        <f>B553*0.3</f>
        <v>6.6</v>
      </c>
      <c r="C557" s="138">
        <f>(100-D557)/100</f>
        <v>0.81400000000000006</v>
      </c>
      <c r="D557" s="138">
        <f>D553*0.3</f>
        <v>18.599999999999998</v>
      </c>
      <c r="E557" s="77">
        <v>0.91200000000000003</v>
      </c>
      <c r="F557" s="77">
        <v>0.92</v>
      </c>
      <c r="G557" s="77">
        <v>0.92799999999999994</v>
      </c>
      <c r="H557" s="77">
        <v>0.92399999999999993</v>
      </c>
      <c r="I557" s="77">
        <v>0.9</v>
      </c>
      <c r="J557" s="77">
        <v>0.86799999999999999</v>
      </c>
      <c r="K557" s="77">
        <v>0.9</v>
      </c>
      <c r="L557" s="77">
        <v>0.9</v>
      </c>
    </row>
    <row r="558" spans="1:12">
      <c r="A558" s="55" t="s">
        <v>716</v>
      </c>
      <c r="B558" s="139">
        <v>21</v>
      </c>
      <c r="C558" s="139"/>
      <c r="D558" s="139">
        <v>61</v>
      </c>
      <c r="E558" s="81">
        <f t="shared" ref="E558:L558" si="152">1 - (E559) * (E560) * (E561) * (E562)</f>
        <v>0.23935214813999994</v>
      </c>
      <c r="F558" s="81">
        <f t="shared" si="152"/>
        <v>0.21848300373999996</v>
      </c>
      <c r="G558" s="81">
        <f>1 - (G559) * (G560) * (G561) * (G562)</f>
        <v>0.1972210497400001</v>
      </c>
      <c r="H558" s="81">
        <f t="shared" si="152"/>
        <v>0.20790140544000002</v>
      </c>
      <c r="I558" s="82">
        <f t="shared" si="152"/>
        <v>0.22896640000000001</v>
      </c>
      <c r="J558" s="82">
        <f t="shared" si="152"/>
        <v>0.30936446464000011</v>
      </c>
      <c r="K558" s="82">
        <f t="shared" si="152"/>
        <v>0.22896640000000001</v>
      </c>
      <c r="L558" s="82">
        <f t="shared" si="152"/>
        <v>0.27992968750000002</v>
      </c>
    </row>
    <row r="559" spans="1:12">
      <c r="A559" s="79" t="s">
        <v>647</v>
      </c>
      <c r="B559" s="138">
        <f>B558*0.15</f>
        <v>3.15</v>
      </c>
      <c r="C559" s="138">
        <f>(100-D559)/100</f>
        <v>0.90849999999999997</v>
      </c>
      <c r="D559" s="138">
        <f>D558*0.15</f>
        <v>9.15</v>
      </c>
      <c r="E559" s="77">
        <v>0.95799999999999996</v>
      </c>
      <c r="F559" s="77">
        <v>0.96199999999999997</v>
      </c>
      <c r="G559" s="77">
        <v>0.96599999999999997</v>
      </c>
      <c r="H559" s="77">
        <v>0.96399999999999997</v>
      </c>
      <c r="I559" s="77">
        <v>0.96</v>
      </c>
      <c r="J559" s="77">
        <v>0.94399999999999995</v>
      </c>
      <c r="K559" s="77">
        <v>0.96</v>
      </c>
      <c r="L559" s="77">
        <v>0.95</v>
      </c>
    </row>
    <row r="560" spans="1:12">
      <c r="A560" s="79" t="s">
        <v>648</v>
      </c>
      <c r="B560" s="138">
        <f>B558*0.4</f>
        <v>8.4</v>
      </c>
      <c r="C560" s="138">
        <f>(100-D560)/100</f>
        <v>0.75599999999999989</v>
      </c>
      <c r="D560" s="138">
        <f>D558*0.4</f>
        <v>24.400000000000002</v>
      </c>
      <c r="E560" s="77">
        <v>0.89500000000000002</v>
      </c>
      <c r="F560" s="77">
        <v>0.90500000000000003</v>
      </c>
      <c r="G560" s="77">
        <v>0.91500000000000004</v>
      </c>
      <c r="H560" s="77">
        <v>0.91</v>
      </c>
      <c r="I560" s="77">
        <v>0.9</v>
      </c>
      <c r="J560" s="77">
        <v>0.86</v>
      </c>
      <c r="K560" s="77">
        <v>0.9</v>
      </c>
      <c r="L560" s="77">
        <v>0.875</v>
      </c>
    </row>
    <row r="561" spans="1:12">
      <c r="A561" s="79" t="s">
        <v>788</v>
      </c>
      <c r="B561" s="138">
        <f>B558*0.15</f>
        <v>3.15</v>
      </c>
      <c r="C561" s="138">
        <f>(100-D561)/100</f>
        <v>0.90849999999999997</v>
      </c>
      <c r="D561" s="138">
        <f>D558*0.15</f>
        <v>9.15</v>
      </c>
      <c r="E561" s="77">
        <v>0.96850000000000003</v>
      </c>
      <c r="F561" s="77">
        <v>0.97150000000000003</v>
      </c>
      <c r="G561" s="77">
        <v>0.97450000000000003</v>
      </c>
      <c r="H561" s="77">
        <v>0.97299999999999998</v>
      </c>
      <c r="I561" s="77">
        <v>0.97</v>
      </c>
      <c r="J561" s="77">
        <v>0.95799999999999996</v>
      </c>
      <c r="K561" s="77">
        <v>0.97</v>
      </c>
      <c r="L561" s="77">
        <v>0.96250000000000002</v>
      </c>
    </row>
    <row r="562" spans="1:12">
      <c r="A562" s="79" t="s">
        <v>650</v>
      </c>
      <c r="B562" s="138">
        <f>B558*0.3</f>
        <v>6.3</v>
      </c>
      <c r="C562" s="138">
        <f>(100-D562)/100</f>
        <v>0.81700000000000006</v>
      </c>
      <c r="D562" s="138">
        <f>D558*0.3</f>
        <v>18.3</v>
      </c>
      <c r="E562" s="77">
        <v>0.91600000000000004</v>
      </c>
      <c r="F562" s="77">
        <v>0.92399999999999993</v>
      </c>
      <c r="G562" s="77">
        <v>0.93199999999999994</v>
      </c>
      <c r="H562" s="77">
        <v>0.92799999999999994</v>
      </c>
      <c r="I562" s="77">
        <v>0.92</v>
      </c>
      <c r="J562" s="77">
        <v>0.88800000000000001</v>
      </c>
      <c r="K562" s="77">
        <v>0.92</v>
      </c>
      <c r="L562" s="77">
        <v>0.9</v>
      </c>
    </row>
    <row r="563" spans="1:12">
      <c r="A563" s="157" t="s">
        <v>661</v>
      </c>
      <c r="B563" s="157"/>
      <c r="C563" s="157"/>
      <c r="D563" s="157"/>
      <c r="E563" s="157"/>
      <c r="F563" s="157"/>
      <c r="G563" s="157"/>
      <c r="H563" s="157"/>
      <c r="I563" s="157"/>
      <c r="J563" s="157"/>
      <c r="K563" s="157"/>
      <c r="L563" s="157"/>
    </row>
    <row r="564" spans="1:12">
      <c r="A564" s="22" t="s">
        <v>652</v>
      </c>
      <c r="B564" s="22" t="s">
        <v>646</v>
      </c>
      <c r="C564" s="22"/>
      <c r="D564" s="22" t="s">
        <v>651</v>
      </c>
      <c r="E564" s="22" t="s">
        <v>653</v>
      </c>
      <c r="F564" s="22" t="s">
        <v>654</v>
      </c>
      <c r="G564" s="22" t="s">
        <v>655</v>
      </c>
      <c r="H564" s="22" t="s">
        <v>656</v>
      </c>
      <c r="I564" s="22" t="s">
        <v>1</v>
      </c>
      <c r="J564" s="22" t="s">
        <v>2</v>
      </c>
      <c r="K564" s="22" t="s">
        <v>3</v>
      </c>
      <c r="L564" s="22" t="s">
        <v>4</v>
      </c>
    </row>
    <row r="565" spans="1:12">
      <c r="A565" s="55" t="s">
        <v>717</v>
      </c>
      <c r="B565" s="139">
        <v>20</v>
      </c>
      <c r="C565" s="139"/>
      <c r="D565" s="139">
        <v>40</v>
      </c>
      <c r="E565" s="81">
        <f t="shared" ref="E565:L565" si="153">1 - (E566) * (E567) * (E568) * (E569)</f>
        <v>0.22896640000000001</v>
      </c>
      <c r="F565" s="81">
        <f t="shared" si="153"/>
        <v>0.20790140544000002</v>
      </c>
      <c r="G565" s="81">
        <f>1 - (G566) * (G567) * (G568) * (G569)</f>
        <v>0.18644137983999998</v>
      </c>
      <c r="H565" s="81">
        <f t="shared" si="153"/>
        <v>0.1972210497400001</v>
      </c>
      <c r="I565" s="82">
        <f t="shared" si="153"/>
        <v>0.30936446464000011</v>
      </c>
      <c r="J565" s="82">
        <f t="shared" si="153"/>
        <v>0.41885439999999996</v>
      </c>
      <c r="K565" s="82">
        <f t="shared" si="153"/>
        <v>0.27992968750000002</v>
      </c>
      <c r="L565" s="82">
        <f t="shared" si="153"/>
        <v>0.30936446464000011</v>
      </c>
    </row>
    <row r="566" spans="1:12">
      <c r="A566" s="79" t="s">
        <v>647</v>
      </c>
      <c r="B566" s="138">
        <f>B565*0.15</f>
        <v>3</v>
      </c>
      <c r="C566" s="138">
        <f>(100-D566)/100</f>
        <v>0.94</v>
      </c>
      <c r="D566" s="138">
        <f>D565*0.15</f>
        <v>6</v>
      </c>
      <c r="E566" s="77">
        <v>0.96</v>
      </c>
      <c r="F566" s="77">
        <v>0.96399999999999997</v>
      </c>
      <c r="G566" s="77">
        <v>0.96799999999999997</v>
      </c>
      <c r="H566" s="77">
        <v>0.96599999999999997</v>
      </c>
      <c r="I566" s="77">
        <v>0.94399999999999995</v>
      </c>
      <c r="J566" s="77">
        <v>0.92</v>
      </c>
      <c r="K566" s="77">
        <v>0.95</v>
      </c>
      <c r="L566" s="77">
        <v>0.94399999999999995</v>
      </c>
    </row>
    <row r="567" spans="1:12">
      <c r="A567" s="79" t="s">
        <v>648</v>
      </c>
      <c r="B567" s="138">
        <f>B565*0.4</f>
        <v>8</v>
      </c>
      <c r="C567" s="138">
        <f>(100-D567)/100</f>
        <v>0.84</v>
      </c>
      <c r="D567" s="138">
        <f>D565*0.4</f>
        <v>16</v>
      </c>
      <c r="E567" s="77">
        <v>0.9</v>
      </c>
      <c r="F567" s="77">
        <v>0.91</v>
      </c>
      <c r="G567" s="77">
        <v>0.92</v>
      </c>
      <c r="H567" s="77">
        <v>0.91500000000000004</v>
      </c>
      <c r="I567" s="77">
        <v>0.86</v>
      </c>
      <c r="J567" s="77">
        <v>0.8</v>
      </c>
      <c r="K567" s="77">
        <v>0.875</v>
      </c>
      <c r="L567" s="77">
        <v>0.86</v>
      </c>
    </row>
    <row r="568" spans="1:12">
      <c r="A568" s="79" t="s">
        <v>788</v>
      </c>
      <c r="B568" s="138">
        <f>B565*0.15</f>
        <v>3</v>
      </c>
      <c r="C568" s="138">
        <f>(100-D568)/100</f>
        <v>0.94</v>
      </c>
      <c r="D568" s="138">
        <f>D565*0.15</f>
        <v>6</v>
      </c>
      <c r="E568" s="77">
        <v>0.97</v>
      </c>
      <c r="F568" s="77">
        <v>0.97299999999999998</v>
      </c>
      <c r="G568" s="77">
        <v>0.97599999999999998</v>
      </c>
      <c r="H568" s="77">
        <v>0.97450000000000003</v>
      </c>
      <c r="I568" s="77">
        <v>0.95799999999999996</v>
      </c>
      <c r="J568" s="77">
        <v>0.94</v>
      </c>
      <c r="K568" s="77">
        <v>0.96250000000000002</v>
      </c>
      <c r="L568" s="77">
        <v>0.95799999999999996</v>
      </c>
    </row>
    <row r="569" spans="1:12">
      <c r="A569" s="79" t="s">
        <v>650</v>
      </c>
      <c r="B569" s="138">
        <f>B565*0.3</f>
        <v>6</v>
      </c>
      <c r="C569" s="138">
        <f>(100-D569)/100</f>
        <v>0.88</v>
      </c>
      <c r="D569" s="138">
        <f>D565*0.3</f>
        <v>12</v>
      </c>
      <c r="E569" s="77">
        <v>0.92</v>
      </c>
      <c r="F569" s="77">
        <v>0.92799999999999994</v>
      </c>
      <c r="G569" s="77">
        <v>0.93599999999999994</v>
      </c>
      <c r="H569" s="77">
        <v>0.93199999999999994</v>
      </c>
      <c r="I569" s="77">
        <v>0.88800000000000001</v>
      </c>
      <c r="J569" s="77">
        <v>0.84</v>
      </c>
      <c r="K569" s="77">
        <v>0.9</v>
      </c>
      <c r="L569" s="77">
        <v>0.88800000000000001</v>
      </c>
    </row>
    <row r="570" spans="1:12">
      <c r="A570" s="55" t="s">
        <v>965</v>
      </c>
      <c r="B570" s="139">
        <v>20</v>
      </c>
      <c r="C570" s="139"/>
      <c r="D570" s="139">
        <v>40</v>
      </c>
      <c r="E570" s="81">
        <f t="shared" ref="E570:F570" si="154">1 - (E571) * (E572) * (E573) * (E574)</f>
        <v>0.22896640000000001</v>
      </c>
      <c r="F570" s="81">
        <f t="shared" si="154"/>
        <v>0.20790140544000002</v>
      </c>
      <c r="G570" s="81">
        <f>1 - (G571) * (G572) * (G573) * (G574)</f>
        <v>0.18644137983999998</v>
      </c>
      <c r="H570" s="81">
        <f t="shared" ref="H570:L570" si="155">1 - (H571) * (H572) * (H573) * (H574)</f>
        <v>0.1972210497400001</v>
      </c>
      <c r="I570" s="82">
        <f t="shared" si="155"/>
        <v>0.41885439999999996</v>
      </c>
      <c r="J570" s="82">
        <f t="shared" si="155"/>
        <v>0.27992968750000002</v>
      </c>
      <c r="K570" s="82">
        <f t="shared" si="155"/>
        <v>0.27992968750000002</v>
      </c>
      <c r="L570" s="82">
        <f t="shared" si="155"/>
        <v>0.41885439999999996</v>
      </c>
    </row>
    <row r="571" spans="1:12">
      <c r="A571" s="79" t="s">
        <v>647</v>
      </c>
      <c r="B571" s="138">
        <f>B570*0.15</f>
        <v>3</v>
      </c>
      <c r="C571" s="138">
        <f>(100-D571)/100</f>
        <v>0.94</v>
      </c>
      <c r="D571" s="138">
        <f>D570*0.15</f>
        <v>6</v>
      </c>
      <c r="E571" s="77">
        <v>0.96</v>
      </c>
      <c r="F571" s="77">
        <v>0.96399999999999997</v>
      </c>
      <c r="G571" s="77">
        <v>0.96799999999999997</v>
      </c>
      <c r="H571" s="77">
        <v>0.96599999999999997</v>
      </c>
      <c r="I571" s="77">
        <v>0.92</v>
      </c>
      <c r="J571" s="77">
        <v>0.95</v>
      </c>
      <c r="K571" s="77">
        <v>0.95</v>
      </c>
      <c r="L571" s="77">
        <v>0.92</v>
      </c>
    </row>
    <row r="572" spans="1:12">
      <c r="A572" s="79" t="s">
        <v>648</v>
      </c>
      <c r="B572" s="138">
        <f>B570*0.4</f>
        <v>8</v>
      </c>
      <c r="C572" s="138">
        <f>(100-D572)/100</f>
        <v>0.84</v>
      </c>
      <c r="D572" s="138">
        <f>D570*0.4</f>
        <v>16</v>
      </c>
      <c r="E572" s="77">
        <v>0.9</v>
      </c>
      <c r="F572" s="77">
        <v>0.91</v>
      </c>
      <c r="G572" s="77">
        <v>0.92</v>
      </c>
      <c r="H572" s="77">
        <v>0.91500000000000004</v>
      </c>
      <c r="I572" s="77">
        <v>0.8</v>
      </c>
      <c r="J572" s="77">
        <v>0.875</v>
      </c>
      <c r="K572" s="77">
        <v>0.875</v>
      </c>
      <c r="L572" s="77">
        <v>0.8</v>
      </c>
    </row>
    <row r="573" spans="1:12">
      <c r="A573" s="79" t="s">
        <v>788</v>
      </c>
      <c r="B573" s="138">
        <f>B570*0.15</f>
        <v>3</v>
      </c>
      <c r="C573" s="138">
        <f>(100-D573)/100</f>
        <v>0.94</v>
      </c>
      <c r="D573" s="138">
        <f>D570*0.15</f>
        <v>6</v>
      </c>
      <c r="E573" s="77">
        <v>0.97</v>
      </c>
      <c r="F573" s="77">
        <v>0.97299999999999998</v>
      </c>
      <c r="G573" s="77">
        <v>0.97599999999999998</v>
      </c>
      <c r="H573" s="77">
        <v>0.97450000000000003</v>
      </c>
      <c r="I573" s="77">
        <v>0.94</v>
      </c>
      <c r="J573" s="77">
        <v>0.96250000000000002</v>
      </c>
      <c r="K573" s="77">
        <v>0.96250000000000002</v>
      </c>
      <c r="L573" s="77">
        <v>0.94</v>
      </c>
    </row>
    <row r="574" spans="1:12">
      <c r="A574" s="79" t="s">
        <v>650</v>
      </c>
      <c r="B574" s="138">
        <f>B570*0.3</f>
        <v>6</v>
      </c>
      <c r="C574" s="138">
        <f>(100-D574)/100</f>
        <v>0.88</v>
      </c>
      <c r="D574" s="138">
        <f>D570*0.3</f>
        <v>12</v>
      </c>
      <c r="E574" s="77">
        <v>0.92</v>
      </c>
      <c r="F574" s="77">
        <v>0.92799999999999994</v>
      </c>
      <c r="G574" s="77">
        <v>0.93599999999999994</v>
      </c>
      <c r="H574" s="77">
        <v>0.93199999999999994</v>
      </c>
      <c r="I574" s="77">
        <v>0.84</v>
      </c>
      <c r="J574" s="77">
        <v>0.9</v>
      </c>
      <c r="K574" s="77">
        <v>0.9</v>
      </c>
      <c r="L574" s="77">
        <v>0.84</v>
      </c>
    </row>
    <row r="575" spans="1:12">
      <c r="A575" s="141" t="s">
        <v>718</v>
      </c>
      <c r="B575" s="139">
        <v>20</v>
      </c>
      <c r="C575" s="139"/>
      <c r="D575" s="139">
        <v>40</v>
      </c>
      <c r="E575" s="81">
        <f t="shared" ref="E575:L575" si="156">1 - (E576) * (E577) * (E578) * (E579)</f>
        <v>0.22896640000000001</v>
      </c>
      <c r="F575" s="81">
        <f t="shared" si="156"/>
        <v>0.20790140544000002</v>
      </c>
      <c r="G575" s="81">
        <f>1 - (G576) * (G577) * (G578) * (G579)</f>
        <v>0.18644137983999998</v>
      </c>
      <c r="H575" s="81">
        <f t="shared" si="156"/>
        <v>0.1972210497400001</v>
      </c>
      <c r="I575" s="82">
        <f t="shared" si="156"/>
        <v>0.30936446464000011</v>
      </c>
      <c r="J575" s="82">
        <f t="shared" si="156"/>
        <v>0.27992968750000002</v>
      </c>
      <c r="K575" s="82">
        <f t="shared" si="156"/>
        <v>0.30936446464000011</v>
      </c>
      <c r="L575" s="82">
        <f t="shared" si="156"/>
        <v>0.27992968750000002</v>
      </c>
    </row>
    <row r="576" spans="1:12">
      <c r="A576" s="79" t="s">
        <v>647</v>
      </c>
      <c r="B576" s="138">
        <f>B575*0.15</f>
        <v>3</v>
      </c>
      <c r="C576" s="138">
        <f>(100-D576)/100</f>
        <v>0.94</v>
      </c>
      <c r="D576" s="138">
        <f>D575*0.15</f>
        <v>6</v>
      </c>
      <c r="E576" s="77">
        <v>0.96</v>
      </c>
      <c r="F576" s="77">
        <v>0.96399999999999997</v>
      </c>
      <c r="G576" s="77">
        <v>0.96799999999999997</v>
      </c>
      <c r="H576" s="77">
        <v>0.96599999999999997</v>
      </c>
      <c r="I576" s="77">
        <v>0.94399999999999995</v>
      </c>
      <c r="J576" s="77">
        <v>0.95</v>
      </c>
      <c r="K576" s="77">
        <v>0.94399999999999995</v>
      </c>
      <c r="L576" s="77">
        <v>0.95</v>
      </c>
    </row>
    <row r="577" spans="1:12">
      <c r="A577" s="79" t="s">
        <v>648</v>
      </c>
      <c r="B577" s="138">
        <f>B575*0.4</f>
        <v>8</v>
      </c>
      <c r="C577" s="138">
        <f>(100-D577)/100</f>
        <v>0.84</v>
      </c>
      <c r="D577" s="138">
        <f>D575*0.4</f>
        <v>16</v>
      </c>
      <c r="E577" s="77">
        <v>0.9</v>
      </c>
      <c r="F577" s="77">
        <v>0.91</v>
      </c>
      <c r="G577" s="77">
        <v>0.92</v>
      </c>
      <c r="H577" s="77">
        <v>0.91500000000000004</v>
      </c>
      <c r="I577" s="77">
        <v>0.86</v>
      </c>
      <c r="J577" s="77">
        <v>0.875</v>
      </c>
      <c r="K577" s="77">
        <v>0.86</v>
      </c>
      <c r="L577" s="77">
        <v>0.875</v>
      </c>
    </row>
    <row r="578" spans="1:12">
      <c r="A578" s="79" t="s">
        <v>788</v>
      </c>
      <c r="B578" s="138">
        <f>B575*0.15</f>
        <v>3</v>
      </c>
      <c r="C578" s="138">
        <f>(100-D578)/100</f>
        <v>0.94</v>
      </c>
      <c r="D578" s="138">
        <f>D575*0.15</f>
        <v>6</v>
      </c>
      <c r="E578" s="77">
        <v>0.97</v>
      </c>
      <c r="F578" s="77">
        <v>0.97299999999999998</v>
      </c>
      <c r="G578" s="77">
        <v>0.97599999999999998</v>
      </c>
      <c r="H578" s="77">
        <v>0.97450000000000003</v>
      </c>
      <c r="I578" s="77">
        <v>0.95799999999999996</v>
      </c>
      <c r="J578" s="77">
        <v>0.96250000000000002</v>
      </c>
      <c r="K578" s="77">
        <v>0.95799999999999996</v>
      </c>
      <c r="L578" s="77">
        <v>0.96250000000000002</v>
      </c>
    </row>
    <row r="579" spans="1:12">
      <c r="A579" s="79" t="s">
        <v>650</v>
      </c>
      <c r="B579" s="138">
        <f>B575*0.3</f>
        <v>6</v>
      </c>
      <c r="C579" s="138">
        <f>(100-D579)/100</f>
        <v>0.88</v>
      </c>
      <c r="D579" s="138">
        <f>D575*0.3</f>
        <v>12</v>
      </c>
      <c r="E579" s="77">
        <v>0.92</v>
      </c>
      <c r="F579" s="77">
        <v>0.92799999999999994</v>
      </c>
      <c r="G579" s="77">
        <v>0.93599999999999994</v>
      </c>
      <c r="H579" s="77">
        <v>0.93199999999999994</v>
      </c>
      <c r="I579" s="77">
        <v>0.88800000000000001</v>
      </c>
      <c r="J579" s="77">
        <v>0.9</v>
      </c>
      <c r="K579" s="77">
        <v>0.88800000000000001</v>
      </c>
      <c r="L579" s="77">
        <v>0.9</v>
      </c>
    </row>
    <row r="580" spans="1:12">
      <c r="A580" s="141" t="s">
        <v>978</v>
      </c>
      <c r="B580" s="139">
        <v>20</v>
      </c>
      <c r="C580" s="139"/>
      <c r="D580" s="139">
        <v>40</v>
      </c>
      <c r="E580" s="81">
        <f t="shared" ref="E580:F580" si="157">1 - (E581) * (E582) * (E583) * (E584)</f>
        <v>0.22896640000000001</v>
      </c>
      <c r="F580" s="81">
        <f t="shared" si="157"/>
        <v>0.20790140544000002</v>
      </c>
      <c r="G580" s="81">
        <f>1 - (G581) * (G582) * (G583) * (G584)</f>
        <v>0.18644137983999998</v>
      </c>
      <c r="H580" s="81">
        <f t="shared" ref="H580:L580" si="158">1 - (H581) * (H582) * (H583) * (H584)</f>
        <v>0.1972210497400001</v>
      </c>
      <c r="I580" s="82">
        <f t="shared" si="158"/>
        <v>0.30936446464000011</v>
      </c>
      <c r="J580" s="82">
        <f t="shared" si="158"/>
        <v>0.30936446464000011</v>
      </c>
      <c r="K580" s="82">
        <f t="shared" si="158"/>
        <v>0.30936446464000011</v>
      </c>
      <c r="L580" s="82">
        <f t="shared" si="158"/>
        <v>0.30936446464000011</v>
      </c>
    </row>
    <row r="581" spans="1:12">
      <c r="A581" s="79" t="s">
        <v>647</v>
      </c>
      <c r="B581" s="138">
        <f>B580*0.15</f>
        <v>3</v>
      </c>
      <c r="C581" s="138">
        <f>(100-D581)/100</f>
        <v>0.94</v>
      </c>
      <c r="D581" s="138">
        <f>D580*0.15</f>
        <v>6</v>
      </c>
      <c r="E581" s="77">
        <v>0.96</v>
      </c>
      <c r="F581" s="77">
        <v>0.96399999999999997</v>
      </c>
      <c r="G581" s="77">
        <v>0.96799999999999997</v>
      </c>
      <c r="H581" s="77">
        <v>0.96599999999999997</v>
      </c>
      <c r="I581" s="77">
        <v>0.94399999999999995</v>
      </c>
      <c r="J581" s="77">
        <v>0.94399999999999995</v>
      </c>
      <c r="K581" s="77">
        <v>0.94399999999999995</v>
      </c>
      <c r="L581" s="77">
        <v>0.94399999999999995</v>
      </c>
    </row>
    <row r="582" spans="1:12">
      <c r="A582" s="79" t="s">
        <v>648</v>
      </c>
      <c r="B582" s="138">
        <f>B580*0.4</f>
        <v>8</v>
      </c>
      <c r="C582" s="138">
        <f>(100-D582)/100</f>
        <v>0.84</v>
      </c>
      <c r="D582" s="138">
        <f>D580*0.4</f>
        <v>16</v>
      </c>
      <c r="E582" s="77">
        <v>0.9</v>
      </c>
      <c r="F582" s="77">
        <v>0.91</v>
      </c>
      <c r="G582" s="77">
        <v>0.92</v>
      </c>
      <c r="H582" s="77">
        <v>0.91500000000000004</v>
      </c>
      <c r="I582" s="77">
        <v>0.86</v>
      </c>
      <c r="J582" s="77">
        <v>0.86</v>
      </c>
      <c r="K582" s="77">
        <v>0.86</v>
      </c>
      <c r="L582" s="77">
        <v>0.86</v>
      </c>
    </row>
    <row r="583" spans="1:12">
      <c r="A583" s="79" t="s">
        <v>788</v>
      </c>
      <c r="B583" s="138">
        <f>B580*0.15</f>
        <v>3</v>
      </c>
      <c r="C583" s="138">
        <f>(100-D583)/100</f>
        <v>0.94</v>
      </c>
      <c r="D583" s="138">
        <f>D580*0.15</f>
        <v>6</v>
      </c>
      <c r="E583" s="77">
        <v>0.97</v>
      </c>
      <c r="F583" s="77">
        <v>0.97299999999999998</v>
      </c>
      <c r="G583" s="77">
        <v>0.97599999999999998</v>
      </c>
      <c r="H583" s="77">
        <v>0.97450000000000003</v>
      </c>
      <c r="I583" s="77">
        <v>0.95799999999999996</v>
      </c>
      <c r="J583" s="77">
        <v>0.95799999999999996</v>
      </c>
      <c r="K583" s="77">
        <v>0.95799999999999996</v>
      </c>
      <c r="L583" s="77">
        <v>0.95799999999999996</v>
      </c>
    </row>
    <row r="584" spans="1:12">
      <c r="A584" s="79" t="s">
        <v>650</v>
      </c>
      <c r="B584" s="138">
        <f>B580*0.3</f>
        <v>6</v>
      </c>
      <c r="C584" s="138">
        <f>(100-D584)/100</f>
        <v>0.88</v>
      </c>
      <c r="D584" s="138">
        <f>D580*0.3</f>
        <v>12</v>
      </c>
      <c r="E584" s="77">
        <v>0.92</v>
      </c>
      <c r="F584" s="77">
        <v>0.92799999999999994</v>
      </c>
      <c r="G584" s="77">
        <v>0.93599999999999994</v>
      </c>
      <c r="H584" s="77">
        <v>0.93199999999999994</v>
      </c>
      <c r="I584" s="77">
        <v>0.88800000000000001</v>
      </c>
      <c r="J584" s="77">
        <v>0.88800000000000001</v>
      </c>
      <c r="K584" s="77">
        <v>0.88800000000000001</v>
      </c>
      <c r="L584" s="77">
        <v>0.88800000000000001</v>
      </c>
    </row>
    <row r="585" spans="1:12">
      <c r="A585" s="55" t="s">
        <v>719</v>
      </c>
      <c r="B585" s="139">
        <v>19</v>
      </c>
      <c r="C585" s="139"/>
      <c r="D585" s="139">
        <v>40</v>
      </c>
      <c r="E585" s="81">
        <f t="shared" ref="E585:L585" si="159">1 - (E586) * (E587) * (E588) * (E589)</f>
        <v>0.21848300373999996</v>
      </c>
      <c r="F585" s="81">
        <f t="shared" si="159"/>
        <v>0.1972210497400001</v>
      </c>
      <c r="G585" s="81">
        <f>1 - (G586) * (G587) * (G588) * (G589)</f>
        <v>0.1755618375000001</v>
      </c>
      <c r="H585" s="81">
        <f t="shared" si="159"/>
        <v>0.18644137983999998</v>
      </c>
      <c r="I585" s="82">
        <f t="shared" si="159"/>
        <v>0.35656423374000001</v>
      </c>
      <c r="J585" s="82">
        <f t="shared" si="159"/>
        <v>0.22896640000000001</v>
      </c>
      <c r="K585" s="82">
        <f t="shared" si="159"/>
        <v>0.35656423374000001</v>
      </c>
      <c r="L585" s="82">
        <f t="shared" si="159"/>
        <v>0.41885439999999996</v>
      </c>
    </row>
    <row r="586" spans="1:12">
      <c r="A586" s="79" t="s">
        <v>647</v>
      </c>
      <c r="B586" s="138">
        <f>B585*0.15</f>
        <v>2.85</v>
      </c>
      <c r="C586" s="138">
        <f>(100-D586)/100</f>
        <v>0.94</v>
      </c>
      <c r="D586" s="138">
        <f>D585*0.15</f>
        <v>6</v>
      </c>
      <c r="E586" s="77">
        <v>0.96199999999999997</v>
      </c>
      <c r="F586" s="77">
        <v>0.96599999999999997</v>
      </c>
      <c r="G586" s="77">
        <v>0.97</v>
      </c>
      <c r="H586" s="77">
        <v>0.96799999999999997</v>
      </c>
      <c r="I586" s="77">
        <v>0.93400000000000005</v>
      </c>
      <c r="J586" s="77">
        <v>0.96</v>
      </c>
      <c r="K586" s="77">
        <v>0.93400000000000005</v>
      </c>
      <c r="L586" s="77">
        <v>0.92</v>
      </c>
    </row>
    <row r="587" spans="1:12">
      <c r="A587" s="79" t="s">
        <v>648</v>
      </c>
      <c r="B587" s="138">
        <f>B585*0.4</f>
        <v>7.6000000000000005</v>
      </c>
      <c r="C587" s="138">
        <f>(100-D587)/100</f>
        <v>0.84</v>
      </c>
      <c r="D587" s="138">
        <f>D585*0.4</f>
        <v>16</v>
      </c>
      <c r="E587" s="77">
        <v>0.90500000000000003</v>
      </c>
      <c r="F587" s="77">
        <v>0.91500000000000004</v>
      </c>
      <c r="G587" s="77">
        <v>0.92500000000000004</v>
      </c>
      <c r="H587" s="77">
        <v>0.92</v>
      </c>
      <c r="I587" s="77">
        <v>0.83499999999999996</v>
      </c>
      <c r="J587" s="77">
        <v>0.9</v>
      </c>
      <c r="K587" s="77">
        <v>0.83499999999999996</v>
      </c>
      <c r="L587" s="77">
        <v>0.8</v>
      </c>
    </row>
    <row r="588" spans="1:12">
      <c r="A588" s="79" t="s">
        <v>788</v>
      </c>
      <c r="B588" s="138">
        <f>B585*0.15</f>
        <v>2.85</v>
      </c>
      <c r="C588" s="138">
        <f>(100-D588)/100</f>
        <v>0.94</v>
      </c>
      <c r="D588" s="138">
        <f>D585*0.15</f>
        <v>6</v>
      </c>
      <c r="E588" s="77">
        <v>0.97150000000000003</v>
      </c>
      <c r="F588" s="77">
        <v>0.97450000000000003</v>
      </c>
      <c r="G588" s="77">
        <v>0.97750000000000004</v>
      </c>
      <c r="H588" s="77">
        <v>0.97599999999999998</v>
      </c>
      <c r="I588" s="77">
        <v>0.95050000000000001</v>
      </c>
      <c r="J588" s="77">
        <v>0.97</v>
      </c>
      <c r="K588" s="77">
        <v>0.95050000000000001</v>
      </c>
      <c r="L588" s="77">
        <v>0.94</v>
      </c>
    </row>
    <row r="589" spans="1:12">
      <c r="A589" s="79" t="s">
        <v>650</v>
      </c>
      <c r="B589" s="138">
        <f>B585*0.3</f>
        <v>5.7</v>
      </c>
      <c r="C589" s="138">
        <f>(100-D589)/100</f>
        <v>0.88</v>
      </c>
      <c r="D589" s="138">
        <f>D585*0.3</f>
        <v>12</v>
      </c>
      <c r="E589" s="77">
        <v>0.92399999999999993</v>
      </c>
      <c r="F589" s="77">
        <v>0.93199999999999994</v>
      </c>
      <c r="G589" s="77">
        <v>0.94</v>
      </c>
      <c r="H589" s="77">
        <v>0.93599999999999994</v>
      </c>
      <c r="I589" s="77">
        <v>0.86799999999999999</v>
      </c>
      <c r="J589" s="77">
        <v>0.92</v>
      </c>
      <c r="K589" s="77">
        <v>0.86799999999999999</v>
      </c>
      <c r="L589" s="77">
        <v>0.84</v>
      </c>
    </row>
    <row r="590" spans="1:12">
      <c r="A590" s="55" t="s">
        <v>846</v>
      </c>
      <c r="B590" s="139">
        <v>19</v>
      </c>
      <c r="C590" s="139"/>
      <c r="D590" s="139">
        <v>35</v>
      </c>
      <c r="E590" s="81">
        <f>1 - (E591) * (E592)</f>
        <v>6.5417000000000058E-2</v>
      </c>
      <c r="F590" s="81">
        <f>1 - (F591) * (F592)</f>
        <v>5.8633000000000046E-2</v>
      </c>
      <c r="G590" s="81">
        <f>1 - (G591) * (G592)</f>
        <v>5.182500000000001E-2</v>
      </c>
      <c r="H590" s="81">
        <f>1 - (H591) * (H592)</f>
        <v>5.5232000000000059E-2</v>
      </c>
      <c r="I590" s="82">
        <f>1 - (I591) *(I592)</f>
        <v>0.11223299999999992</v>
      </c>
      <c r="J590" s="82">
        <f>1 - (J591) *(J592)</f>
        <v>6.8800000000000083E-2</v>
      </c>
      <c r="K590" s="82">
        <f>1 - (K591) *(K592)</f>
        <v>0.11223299999999992</v>
      </c>
      <c r="L590" s="82">
        <f>1 - (L591) *(L592)</f>
        <v>0.13519999999999999</v>
      </c>
    </row>
    <row r="591" spans="1:12">
      <c r="A591" s="79" t="s">
        <v>647</v>
      </c>
      <c r="B591" s="138">
        <f>B590*0.15</f>
        <v>2.85</v>
      </c>
      <c r="C591" s="138">
        <f>(100-D591)/100</f>
        <v>0.94750000000000001</v>
      </c>
      <c r="D591" s="138">
        <f>D590*0.15</f>
        <v>5.25</v>
      </c>
      <c r="E591" s="77">
        <v>0.96199999999999997</v>
      </c>
      <c r="F591" s="77">
        <v>0.96599999999999997</v>
      </c>
      <c r="G591" s="77">
        <v>0.97</v>
      </c>
      <c r="H591" s="77">
        <v>0.96799999999999997</v>
      </c>
      <c r="I591" s="77">
        <v>0.93400000000000005</v>
      </c>
      <c r="J591" s="77">
        <v>0.96</v>
      </c>
      <c r="K591" s="77">
        <v>0.93400000000000005</v>
      </c>
      <c r="L591" s="77">
        <v>0.92</v>
      </c>
    </row>
    <row r="592" spans="1:12">
      <c r="A592" s="79" t="s">
        <v>788</v>
      </c>
      <c r="B592" s="138">
        <f>B590*0.15</f>
        <v>2.85</v>
      </c>
      <c r="C592" s="138">
        <v>0.94</v>
      </c>
      <c r="D592" s="138">
        <f>D590*0.4</f>
        <v>14</v>
      </c>
      <c r="E592" s="77">
        <v>0.97150000000000003</v>
      </c>
      <c r="F592" s="77">
        <v>0.97450000000000003</v>
      </c>
      <c r="G592" s="77">
        <v>0.97750000000000004</v>
      </c>
      <c r="H592" s="77">
        <v>0.97599999999999998</v>
      </c>
      <c r="I592" s="77">
        <v>0.95050000000000001</v>
      </c>
      <c r="J592" s="77">
        <v>0.97</v>
      </c>
      <c r="K592" s="77">
        <v>0.95050000000000001</v>
      </c>
      <c r="L592" s="77">
        <v>0.94</v>
      </c>
    </row>
    <row r="593" spans="1:12">
      <c r="A593" s="55" t="s">
        <v>720</v>
      </c>
      <c r="B593" s="139">
        <v>18</v>
      </c>
      <c r="C593" s="139"/>
      <c r="D593" s="139">
        <v>35</v>
      </c>
      <c r="E593" s="81">
        <f t="shared" ref="E593:L593" si="160">1 - (E594) * (E595) * (E596) * (E597)</f>
        <v>0.20790140544000002</v>
      </c>
      <c r="F593" s="81">
        <f t="shared" si="160"/>
        <v>0.18644137983999998</v>
      </c>
      <c r="G593" s="81">
        <f>1 - (G594) * (G595) * (G596) * (G597)</f>
        <v>0.16458186304000011</v>
      </c>
      <c r="H593" s="81">
        <f t="shared" si="160"/>
        <v>0.1755618375000001</v>
      </c>
      <c r="I593" s="82">
        <f t="shared" si="160"/>
        <v>0.27992968750000002</v>
      </c>
      <c r="J593" s="82">
        <f t="shared" si="160"/>
        <v>0.22896640000000001</v>
      </c>
      <c r="K593" s="82">
        <f t="shared" si="160"/>
        <v>0.27992968750000002</v>
      </c>
      <c r="L593" s="82">
        <f t="shared" si="160"/>
        <v>0.35656423374000001</v>
      </c>
    </row>
    <row r="594" spans="1:12">
      <c r="A594" s="79" t="s">
        <v>647</v>
      </c>
      <c r="B594" s="138">
        <f>B593*0.15</f>
        <v>2.6999999999999997</v>
      </c>
      <c r="C594" s="138">
        <f>(100-D594)/100</f>
        <v>0.94750000000000001</v>
      </c>
      <c r="D594" s="138">
        <f>D593*0.15</f>
        <v>5.25</v>
      </c>
      <c r="E594" s="77">
        <v>0.96399999999999997</v>
      </c>
      <c r="F594" s="77">
        <v>0.96799999999999997</v>
      </c>
      <c r="G594" s="77">
        <v>0.97199999999999998</v>
      </c>
      <c r="H594" s="77">
        <v>0.97</v>
      </c>
      <c r="I594" s="77">
        <v>0.95</v>
      </c>
      <c r="J594" s="77">
        <v>0.96</v>
      </c>
      <c r="K594" s="77">
        <v>0.95</v>
      </c>
      <c r="L594" s="77">
        <v>0.93400000000000005</v>
      </c>
    </row>
    <row r="595" spans="1:12">
      <c r="A595" s="79" t="s">
        <v>648</v>
      </c>
      <c r="B595" s="138">
        <f>B593*0.4</f>
        <v>7.2</v>
      </c>
      <c r="C595" s="138">
        <f>(100-D595)/100</f>
        <v>0.86</v>
      </c>
      <c r="D595" s="138">
        <f>D593*0.4</f>
        <v>14</v>
      </c>
      <c r="E595" s="77">
        <v>0.91</v>
      </c>
      <c r="F595" s="77">
        <v>0.92</v>
      </c>
      <c r="G595" s="77">
        <v>0.92999999999999994</v>
      </c>
      <c r="H595" s="77">
        <v>0.92500000000000004</v>
      </c>
      <c r="I595" s="77">
        <v>0.875</v>
      </c>
      <c r="J595" s="77">
        <v>0.9</v>
      </c>
      <c r="K595" s="77">
        <v>0.875</v>
      </c>
      <c r="L595" s="77">
        <v>0.83499999999999996</v>
      </c>
    </row>
    <row r="596" spans="1:12">
      <c r="A596" s="79" t="s">
        <v>788</v>
      </c>
      <c r="B596" s="138">
        <f>B593*0.15</f>
        <v>2.6999999999999997</v>
      </c>
      <c r="C596" s="138">
        <f>(100-D596)/100</f>
        <v>0.94750000000000001</v>
      </c>
      <c r="D596" s="138">
        <f>D593*0.15</f>
        <v>5.25</v>
      </c>
      <c r="E596" s="77">
        <v>0.97299999999999998</v>
      </c>
      <c r="F596" s="77">
        <v>0.97599999999999998</v>
      </c>
      <c r="G596" s="77">
        <v>0.97899999999999998</v>
      </c>
      <c r="H596" s="77">
        <v>0.97750000000000004</v>
      </c>
      <c r="I596" s="77">
        <v>0.96250000000000002</v>
      </c>
      <c r="J596" s="77">
        <v>0.97</v>
      </c>
      <c r="K596" s="77">
        <v>0.96250000000000002</v>
      </c>
      <c r="L596" s="77">
        <v>0.95050000000000001</v>
      </c>
    </row>
    <row r="597" spans="1:12">
      <c r="A597" s="79" t="s">
        <v>650</v>
      </c>
      <c r="B597" s="138">
        <f>B593*0.3</f>
        <v>5.3999999999999995</v>
      </c>
      <c r="C597" s="138">
        <f>(100-D597)/100</f>
        <v>0.89500000000000002</v>
      </c>
      <c r="D597" s="138">
        <f>D593*0.3</f>
        <v>10.5</v>
      </c>
      <c r="E597" s="77">
        <v>0.92799999999999994</v>
      </c>
      <c r="F597" s="77">
        <v>0.93599999999999994</v>
      </c>
      <c r="G597" s="77">
        <v>0.94399999999999995</v>
      </c>
      <c r="H597" s="77">
        <v>0.94</v>
      </c>
      <c r="I597" s="77">
        <v>0.9</v>
      </c>
      <c r="J597" s="77">
        <v>0.92</v>
      </c>
      <c r="K597" s="77">
        <v>0.9</v>
      </c>
      <c r="L597" s="77">
        <v>0.86799999999999999</v>
      </c>
    </row>
    <row r="598" spans="1:12">
      <c r="A598" s="55" t="s">
        <v>773</v>
      </c>
      <c r="B598" s="139">
        <v>18</v>
      </c>
      <c r="C598" s="139"/>
      <c r="D598" s="139">
        <v>35</v>
      </c>
      <c r="E598" s="81">
        <f t="shared" ref="E598:L598" si="161">1 - (E599)</f>
        <v>3.6000000000000032E-2</v>
      </c>
      <c r="F598" s="81">
        <f t="shared" si="161"/>
        <v>3.2000000000000028E-2</v>
      </c>
      <c r="G598" s="81">
        <f t="shared" si="161"/>
        <v>2.8000000000000025E-2</v>
      </c>
      <c r="H598" s="81">
        <f t="shared" si="161"/>
        <v>3.0000000000000027E-2</v>
      </c>
      <c r="I598" s="82">
        <f t="shared" si="161"/>
        <v>5.0000000000000044E-2</v>
      </c>
      <c r="J598" s="82">
        <f t="shared" si="161"/>
        <v>4.0000000000000036E-2</v>
      </c>
      <c r="K598" s="82">
        <f t="shared" si="161"/>
        <v>5.0000000000000044E-2</v>
      </c>
      <c r="L598" s="82">
        <f t="shared" si="161"/>
        <v>6.5999999999999948E-2</v>
      </c>
    </row>
    <row r="599" spans="1:12">
      <c r="A599" s="79" t="s">
        <v>647</v>
      </c>
      <c r="B599" s="138">
        <f>B598*0.15</f>
        <v>2.6999999999999997</v>
      </c>
      <c r="C599" s="138">
        <f>(100-D599)/100</f>
        <v>0.94750000000000001</v>
      </c>
      <c r="D599" s="138">
        <f>D598*0.15</f>
        <v>5.25</v>
      </c>
      <c r="E599" s="77">
        <v>0.96399999999999997</v>
      </c>
      <c r="F599" s="77">
        <v>0.96799999999999997</v>
      </c>
      <c r="G599" s="77">
        <v>0.97199999999999998</v>
      </c>
      <c r="H599" s="77">
        <v>0.97</v>
      </c>
      <c r="I599" s="77">
        <v>0.95</v>
      </c>
      <c r="J599" s="77">
        <v>0.96</v>
      </c>
      <c r="K599" s="77">
        <v>0.95</v>
      </c>
      <c r="L599" s="77">
        <v>0.93400000000000005</v>
      </c>
    </row>
    <row r="600" spans="1:12">
      <c r="A600" s="141" t="s">
        <v>721</v>
      </c>
      <c r="B600" s="139">
        <v>18</v>
      </c>
      <c r="C600" s="139"/>
      <c r="D600" s="139">
        <v>35</v>
      </c>
      <c r="E600" s="81">
        <f t="shared" ref="E600:L600" si="162">1 - (E601) * (E602) * (E603) * (E604)</f>
        <v>0.20790140544000002</v>
      </c>
      <c r="F600" s="81">
        <f t="shared" si="162"/>
        <v>0.18644137983999998</v>
      </c>
      <c r="G600" s="81">
        <f>1 - (G601) * (G602) * (G603) * (G604)</f>
        <v>0.16458186304000011</v>
      </c>
      <c r="H600" s="81">
        <f t="shared" si="162"/>
        <v>0.1755618375000001</v>
      </c>
      <c r="I600" s="82">
        <f t="shared" si="162"/>
        <v>0.27992968750000002</v>
      </c>
      <c r="J600" s="82">
        <f t="shared" si="162"/>
        <v>0.35656423374000001</v>
      </c>
      <c r="K600" s="82">
        <f t="shared" si="162"/>
        <v>0.37480633750000003</v>
      </c>
      <c r="L600" s="82">
        <f t="shared" si="162"/>
        <v>0.35656423374000001</v>
      </c>
    </row>
    <row r="601" spans="1:12">
      <c r="A601" s="79" t="s">
        <v>647</v>
      </c>
      <c r="B601" s="138">
        <f>B600*0.15</f>
        <v>2.6999999999999997</v>
      </c>
      <c r="C601" s="138">
        <f>(100-D601)/100</f>
        <v>0.94750000000000001</v>
      </c>
      <c r="D601" s="138">
        <f>D600*0.15</f>
        <v>5.25</v>
      </c>
      <c r="E601" s="77">
        <v>0.96399999999999997</v>
      </c>
      <c r="F601" s="77">
        <v>0.96799999999999997</v>
      </c>
      <c r="G601" s="77">
        <v>0.97199999999999998</v>
      </c>
      <c r="H601" s="77">
        <v>0.97</v>
      </c>
      <c r="I601" s="77">
        <v>0.95</v>
      </c>
      <c r="J601" s="77">
        <v>0.93400000000000005</v>
      </c>
      <c r="K601" s="77">
        <v>0.93</v>
      </c>
      <c r="L601" s="77">
        <v>0.93400000000000005</v>
      </c>
    </row>
    <row r="602" spans="1:12">
      <c r="A602" s="79" t="s">
        <v>648</v>
      </c>
      <c r="B602" s="138">
        <f>B600*0.4</f>
        <v>7.2</v>
      </c>
      <c r="C602" s="138">
        <f>(100-D602)/100</f>
        <v>0.86</v>
      </c>
      <c r="D602" s="138">
        <f>D600*0.4</f>
        <v>14</v>
      </c>
      <c r="E602" s="77">
        <v>0.91</v>
      </c>
      <c r="F602" s="77">
        <v>0.92</v>
      </c>
      <c r="G602" s="77">
        <v>0.92999999999999994</v>
      </c>
      <c r="H602" s="77">
        <v>0.92500000000000004</v>
      </c>
      <c r="I602" s="77">
        <v>0.875</v>
      </c>
      <c r="J602" s="77">
        <v>0.83499999999999996</v>
      </c>
      <c r="K602" s="77">
        <v>0.82499999999999996</v>
      </c>
      <c r="L602" s="77">
        <v>0.83499999999999996</v>
      </c>
    </row>
    <row r="603" spans="1:12">
      <c r="A603" s="79" t="s">
        <v>788</v>
      </c>
      <c r="B603" s="138">
        <f>B600*0.15</f>
        <v>2.6999999999999997</v>
      </c>
      <c r="C603" s="138">
        <f>(100-D603)/100</f>
        <v>0.94750000000000001</v>
      </c>
      <c r="D603" s="138">
        <f>D600*0.15</f>
        <v>5.25</v>
      </c>
      <c r="E603" s="77">
        <v>0.97299999999999998</v>
      </c>
      <c r="F603" s="77">
        <v>0.97599999999999998</v>
      </c>
      <c r="G603" s="77">
        <v>0.97899999999999998</v>
      </c>
      <c r="H603" s="77">
        <v>0.97750000000000004</v>
      </c>
      <c r="I603" s="77">
        <v>0.96250000000000002</v>
      </c>
      <c r="J603" s="77">
        <v>0.95050000000000001</v>
      </c>
      <c r="K603" s="77">
        <v>0.94750000000000001</v>
      </c>
      <c r="L603" s="77">
        <v>0.95050000000000001</v>
      </c>
    </row>
    <row r="604" spans="1:12">
      <c r="A604" s="79" t="s">
        <v>650</v>
      </c>
      <c r="B604" s="138">
        <f>B600*0.3</f>
        <v>5.3999999999999995</v>
      </c>
      <c r="C604" s="138">
        <f>(100-D604)/100</f>
        <v>0.89500000000000002</v>
      </c>
      <c r="D604" s="138">
        <f>D600*0.3</f>
        <v>10.5</v>
      </c>
      <c r="E604" s="77">
        <v>0.92799999999999994</v>
      </c>
      <c r="F604" s="77">
        <v>0.93599999999999994</v>
      </c>
      <c r="G604" s="77">
        <v>0.94399999999999995</v>
      </c>
      <c r="H604" s="77">
        <v>0.94</v>
      </c>
      <c r="I604" s="77">
        <v>0.9</v>
      </c>
      <c r="J604" s="77">
        <v>0.86799999999999999</v>
      </c>
      <c r="K604" s="77">
        <v>0.86</v>
      </c>
      <c r="L604" s="77">
        <v>0.86799999999999999</v>
      </c>
    </row>
    <row r="605" spans="1:12">
      <c r="A605" s="55" t="s">
        <v>722</v>
      </c>
      <c r="B605" s="139">
        <v>16</v>
      </c>
      <c r="C605" s="139"/>
      <c r="D605" s="139">
        <v>33</v>
      </c>
      <c r="E605" s="81">
        <f t="shared" ref="E605:L605" si="163">1 - (E606) * (E607) * (E608) * (E609)</f>
        <v>0.1972210497400001</v>
      </c>
      <c r="F605" s="81">
        <f t="shared" si="163"/>
        <v>0.1755618375000001</v>
      </c>
      <c r="G605" s="81">
        <f>1 - (G606) * (G607) * (G608) * (G609)</f>
        <v>0.15350089534</v>
      </c>
      <c r="H605" s="81">
        <f t="shared" si="163"/>
        <v>0.16458186304000011</v>
      </c>
      <c r="I605" s="82">
        <f t="shared" si="163"/>
        <v>0.35656423374000001</v>
      </c>
      <c r="J605" s="82">
        <f t="shared" si="163"/>
        <v>0.30936446464000011</v>
      </c>
      <c r="K605" s="82">
        <f t="shared" si="163"/>
        <v>0.37480633750000003</v>
      </c>
      <c r="L605" s="82">
        <f t="shared" si="163"/>
        <v>0.30936446464000011</v>
      </c>
    </row>
    <row r="606" spans="1:12">
      <c r="A606" s="79" t="s">
        <v>647</v>
      </c>
      <c r="B606" s="138">
        <f>B605*0.15</f>
        <v>2.4</v>
      </c>
      <c r="C606" s="138">
        <f>(100-D606)/100</f>
        <v>0.95050000000000001</v>
      </c>
      <c r="D606" s="138">
        <f>D605*0.15</f>
        <v>4.95</v>
      </c>
      <c r="E606" s="77">
        <v>0.96599999999999997</v>
      </c>
      <c r="F606" s="77">
        <v>0.97</v>
      </c>
      <c r="G606" s="77">
        <v>0.97399999999999998</v>
      </c>
      <c r="H606" s="77">
        <v>0.97199999999999998</v>
      </c>
      <c r="I606" s="77">
        <v>0.93400000000000005</v>
      </c>
      <c r="J606" s="77">
        <v>0.94399999999999995</v>
      </c>
      <c r="K606" s="77">
        <v>0.93</v>
      </c>
      <c r="L606" s="77">
        <v>0.94399999999999995</v>
      </c>
    </row>
    <row r="607" spans="1:12">
      <c r="A607" s="79" t="s">
        <v>648</v>
      </c>
      <c r="B607" s="138">
        <f>B605*0.4</f>
        <v>6.4</v>
      </c>
      <c r="C607" s="138">
        <f>(100-D607)/100</f>
        <v>0.86799999999999999</v>
      </c>
      <c r="D607" s="138">
        <f>D605*0.4</f>
        <v>13.200000000000001</v>
      </c>
      <c r="E607" s="77">
        <v>0.91500000000000004</v>
      </c>
      <c r="F607" s="77">
        <v>0.92500000000000004</v>
      </c>
      <c r="G607" s="77">
        <v>0.93500000000000005</v>
      </c>
      <c r="H607" s="77">
        <v>0.92999999999999994</v>
      </c>
      <c r="I607" s="77">
        <v>0.83499999999999996</v>
      </c>
      <c r="J607" s="77">
        <v>0.86</v>
      </c>
      <c r="K607" s="77">
        <v>0.82499999999999996</v>
      </c>
      <c r="L607" s="77">
        <v>0.86</v>
      </c>
    </row>
    <row r="608" spans="1:12">
      <c r="A608" s="79" t="s">
        <v>788</v>
      </c>
      <c r="B608" s="138">
        <f>B605*0.15</f>
        <v>2.4</v>
      </c>
      <c r="C608" s="138">
        <f>(100-D608)/100</f>
        <v>0.95050000000000001</v>
      </c>
      <c r="D608" s="138">
        <f>D605*0.15</f>
        <v>4.95</v>
      </c>
      <c r="E608" s="77">
        <v>0.97450000000000003</v>
      </c>
      <c r="F608" s="77">
        <v>0.97750000000000004</v>
      </c>
      <c r="G608" s="77">
        <v>0.98050000000000004</v>
      </c>
      <c r="H608" s="77">
        <v>0.97899999999999998</v>
      </c>
      <c r="I608" s="77">
        <v>0.95050000000000001</v>
      </c>
      <c r="J608" s="77">
        <v>0.95799999999999996</v>
      </c>
      <c r="K608" s="77">
        <v>0.94750000000000001</v>
      </c>
      <c r="L608" s="77">
        <v>0.95799999999999996</v>
      </c>
    </row>
    <row r="609" spans="1:12">
      <c r="A609" s="79" t="s">
        <v>650</v>
      </c>
      <c r="B609" s="138">
        <f>B605*0.3</f>
        <v>4.8</v>
      </c>
      <c r="C609" s="138">
        <f>(100-D609)/100</f>
        <v>0.90099999999999991</v>
      </c>
      <c r="D609" s="138">
        <f>D605*0.3</f>
        <v>9.9</v>
      </c>
      <c r="E609" s="77">
        <v>0.93199999999999994</v>
      </c>
      <c r="F609" s="77">
        <v>0.94</v>
      </c>
      <c r="G609" s="77">
        <v>0.94799999999999995</v>
      </c>
      <c r="H609" s="77">
        <v>0.94399999999999995</v>
      </c>
      <c r="I609" s="77">
        <v>0.86799999999999999</v>
      </c>
      <c r="J609" s="77">
        <v>0.88800000000000001</v>
      </c>
      <c r="K609" s="77">
        <v>0.86</v>
      </c>
      <c r="L609" s="77">
        <v>0.88800000000000001</v>
      </c>
    </row>
    <row r="610" spans="1:12">
      <c r="A610" s="55" t="s">
        <v>723</v>
      </c>
      <c r="B610" s="139">
        <v>16</v>
      </c>
      <c r="C610" s="139"/>
      <c r="D610" s="139">
        <v>33</v>
      </c>
      <c r="E610" s="81">
        <f t="shared" ref="E610:L610" si="164">1 - (E611) * (E612) * (E613) * (E614)</f>
        <v>0.1972210497400001</v>
      </c>
      <c r="F610" s="81">
        <f t="shared" si="164"/>
        <v>0.1755618375000001</v>
      </c>
      <c r="G610" s="81">
        <f>1 - (G611) * (G612) * (G613) * (G614)</f>
        <v>0.15350089534</v>
      </c>
      <c r="H610" s="81">
        <f t="shared" si="164"/>
        <v>0.16458186304000011</v>
      </c>
      <c r="I610" s="82">
        <f t="shared" si="164"/>
        <v>0.27992968750000002</v>
      </c>
      <c r="J610" s="82">
        <f t="shared" si="164"/>
        <v>0.30936446464000011</v>
      </c>
      <c r="K610" s="82">
        <f t="shared" si="164"/>
        <v>0.22896640000000001</v>
      </c>
      <c r="L610" s="82">
        <f t="shared" si="164"/>
        <v>0.27992968750000002</v>
      </c>
    </row>
    <row r="611" spans="1:12">
      <c r="A611" s="79" t="s">
        <v>647</v>
      </c>
      <c r="B611" s="138">
        <f>B610*0.15</f>
        <v>2.4</v>
      </c>
      <c r="C611" s="138">
        <f>(100-D611)/100</f>
        <v>0.95050000000000001</v>
      </c>
      <c r="D611" s="138">
        <f>D610*0.15</f>
        <v>4.95</v>
      </c>
      <c r="E611" s="77">
        <v>0.96599999999999997</v>
      </c>
      <c r="F611" s="77">
        <v>0.97</v>
      </c>
      <c r="G611" s="77">
        <v>0.97399999999999998</v>
      </c>
      <c r="H611" s="77">
        <v>0.97199999999999998</v>
      </c>
      <c r="I611" s="77">
        <v>0.95</v>
      </c>
      <c r="J611" s="77">
        <v>0.94399999999999995</v>
      </c>
      <c r="K611" s="77">
        <v>0.96</v>
      </c>
      <c r="L611" s="77">
        <v>0.95</v>
      </c>
    </row>
    <row r="612" spans="1:12">
      <c r="A612" s="79" t="s">
        <v>648</v>
      </c>
      <c r="B612" s="138">
        <f>B610*0.4</f>
        <v>6.4</v>
      </c>
      <c r="C612" s="138">
        <f>(100-D612)/100</f>
        <v>0.86799999999999999</v>
      </c>
      <c r="D612" s="138">
        <f>D610*0.4</f>
        <v>13.200000000000001</v>
      </c>
      <c r="E612" s="77">
        <v>0.91500000000000004</v>
      </c>
      <c r="F612" s="77">
        <v>0.92500000000000004</v>
      </c>
      <c r="G612" s="77">
        <v>0.93500000000000005</v>
      </c>
      <c r="H612" s="77">
        <v>0.92999999999999994</v>
      </c>
      <c r="I612" s="77">
        <v>0.875</v>
      </c>
      <c r="J612" s="77">
        <v>0.86</v>
      </c>
      <c r="K612" s="77">
        <v>0.9</v>
      </c>
      <c r="L612" s="77">
        <v>0.875</v>
      </c>
    </row>
    <row r="613" spans="1:12">
      <c r="A613" s="79" t="s">
        <v>788</v>
      </c>
      <c r="B613" s="138">
        <f>B610*0.15</f>
        <v>2.4</v>
      </c>
      <c r="C613" s="138">
        <f>(100-D613)/100</f>
        <v>0.95050000000000001</v>
      </c>
      <c r="D613" s="138">
        <f>D610*0.15</f>
        <v>4.95</v>
      </c>
      <c r="E613" s="77">
        <v>0.97450000000000003</v>
      </c>
      <c r="F613" s="77">
        <v>0.97750000000000004</v>
      </c>
      <c r="G613" s="77">
        <v>0.98050000000000004</v>
      </c>
      <c r="H613" s="77">
        <v>0.97899999999999998</v>
      </c>
      <c r="I613" s="77">
        <v>0.96250000000000002</v>
      </c>
      <c r="J613" s="77">
        <v>0.95799999999999996</v>
      </c>
      <c r="K613" s="77">
        <v>0.97</v>
      </c>
      <c r="L613" s="77">
        <v>0.96250000000000002</v>
      </c>
    </row>
    <row r="614" spans="1:12">
      <c r="A614" s="79" t="s">
        <v>650</v>
      </c>
      <c r="B614" s="138">
        <f>B610*0.3</f>
        <v>4.8</v>
      </c>
      <c r="C614" s="138">
        <f>(100-D614)/100</f>
        <v>0.90099999999999991</v>
      </c>
      <c r="D614" s="138">
        <f>D610*0.3</f>
        <v>9.9</v>
      </c>
      <c r="E614" s="77">
        <v>0.93199999999999994</v>
      </c>
      <c r="F614" s="77">
        <v>0.94</v>
      </c>
      <c r="G614" s="77">
        <v>0.94799999999999995</v>
      </c>
      <c r="H614" s="77">
        <v>0.94399999999999995</v>
      </c>
      <c r="I614" s="77">
        <v>0.9</v>
      </c>
      <c r="J614" s="77">
        <v>0.88800000000000001</v>
      </c>
      <c r="K614" s="77">
        <v>0.92</v>
      </c>
      <c r="L614" s="77">
        <v>0.9</v>
      </c>
    </row>
    <row r="615" spans="1:12">
      <c r="A615" s="141" t="s">
        <v>724</v>
      </c>
      <c r="B615" s="139">
        <v>16</v>
      </c>
      <c r="C615" s="139"/>
      <c r="D615" s="139">
        <v>32</v>
      </c>
      <c r="E615" s="81">
        <f t="shared" ref="E615:L615" si="165">1 - (E616) * (E617) * (E618) * (E619)</f>
        <v>0.1972210497400001</v>
      </c>
      <c r="F615" s="81">
        <f t="shared" si="165"/>
        <v>0.1755618375000001</v>
      </c>
      <c r="G615" s="81">
        <f>1 - (G616) * (G617) * (G618) * (G619)</f>
        <v>0.15350089534</v>
      </c>
      <c r="H615" s="81">
        <f t="shared" si="165"/>
        <v>0.16458186304000011</v>
      </c>
      <c r="I615" s="82">
        <f t="shared" si="165"/>
        <v>0.41885439999999996</v>
      </c>
      <c r="J615" s="82">
        <f t="shared" si="165"/>
        <v>0.37480633750000003</v>
      </c>
      <c r="K615" s="82">
        <f t="shared" si="165"/>
        <v>0.35656423374000001</v>
      </c>
      <c r="L615" s="82">
        <f t="shared" si="165"/>
        <v>0.37480633750000003</v>
      </c>
    </row>
    <row r="616" spans="1:12">
      <c r="A616" s="79" t="s">
        <v>647</v>
      </c>
      <c r="B616" s="138">
        <f>B615*0.15</f>
        <v>2.4</v>
      </c>
      <c r="C616" s="138">
        <f>(100-D616)/100</f>
        <v>0.95200000000000007</v>
      </c>
      <c r="D616" s="138">
        <f>D615*0.15</f>
        <v>4.8</v>
      </c>
      <c r="E616" s="77">
        <v>0.96599999999999997</v>
      </c>
      <c r="F616" s="77">
        <v>0.97</v>
      </c>
      <c r="G616" s="77">
        <v>0.97399999999999998</v>
      </c>
      <c r="H616" s="77">
        <v>0.97199999999999998</v>
      </c>
      <c r="I616" s="77">
        <v>0.92</v>
      </c>
      <c r="J616" s="77">
        <v>0.93</v>
      </c>
      <c r="K616" s="77">
        <v>0.93400000000000005</v>
      </c>
      <c r="L616" s="77">
        <v>0.93</v>
      </c>
    </row>
    <row r="617" spans="1:12">
      <c r="A617" s="79" t="s">
        <v>648</v>
      </c>
      <c r="B617" s="138">
        <f>B615*0.4</f>
        <v>6.4</v>
      </c>
      <c r="C617" s="138">
        <f>(100-D617)/100</f>
        <v>0.872</v>
      </c>
      <c r="D617" s="138">
        <f>D615*0.4</f>
        <v>12.8</v>
      </c>
      <c r="E617" s="77">
        <v>0.91500000000000004</v>
      </c>
      <c r="F617" s="77">
        <v>0.92500000000000004</v>
      </c>
      <c r="G617" s="77">
        <v>0.93500000000000005</v>
      </c>
      <c r="H617" s="77">
        <v>0.92999999999999994</v>
      </c>
      <c r="I617" s="77">
        <v>0.8</v>
      </c>
      <c r="J617" s="77">
        <v>0.82499999999999996</v>
      </c>
      <c r="K617" s="77">
        <v>0.83499999999999996</v>
      </c>
      <c r="L617" s="77">
        <v>0.82499999999999996</v>
      </c>
    </row>
    <row r="618" spans="1:12">
      <c r="A618" s="79" t="s">
        <v>788</v>
      </c>
      <c r="B618" s="138">
        <f>B615*0.15</f>
        <v>2.4</v>
      </c>
      <c r="C618" s="138">
        <f>(100-D618)/100</f>
        <v>0.95200000000000007</v>
      </c>
      <c r="D618" s="138">
        <f>D615*0.15</f>
        <v>4.8</v>
      </c>
      <c r="E618" s="77">
        <v>0.97450000000000003</v>
      </c>
      <c r="F618" s="77">
        <v>0.97750000000000004</v>
      </c>
      <c r="G618" s="77">
        <v>0.98050000000000004</v>
      </c>
      <c r="H618" s="77">
        <v>0.97899999999999998</v>
      </c>
      <c r="I618" s="77">
        <v>0.94</v>
      </c>
      <c r="J618" s="77">
        <v>0.94750000000000001</v>
      </c>
      <c r="K618" s="77">
        <v>0.95050000000000001</v>
      </c>
      <c r="L618" s="77">
        <v>0.94750000000000001</v>
      </c>
    </row>
    <row r="619" spans="1:12">
      <c r="A619" s="79" t="s">
        <v>650</v>
      </c>
      <c r="B619" s="138">
        <f>B615*0.3</f>
        <v>4.8</v>
      </c>
      <c r="C619" s="138">
        <f>(100-D619)/100</f>
        <v>0.90400000000000003</v>
      </c>
      <c r="D619" s="138">
        <f>D615*0.3</f>
        <v>9.6</v>
      </c>
      <c r="E619" s="77">
        <v>0.93199999999999994</v>
      </c>
      <c r="F619" s="77">
        <v>0.94</v>
      </c>
      <c r="G619" s="77">
        <v>0.94799999999999995</v>
      </c>
      <c r="H619" s="77">
        <v>0.94399999999999995</v>
      </c>
      <c r="I619" s="77">
        <v>0.84</v>
      </c>
      <c r="J619" s="77">
        <v>0.86</v>
      </c>
      <c r="K619" s="77">
        <v>0.86799999999999999</v>
      </c>
      <c r="L619" s="77">
        <v>0.86</v>
      </c>
    </row>
    <row r="620" spans="1:12">
      <c r="A620" s="55" t="s">
        <v>725</v>
      </c>
      <c r="B620" s="139">
        <v>16</v>
      </c>
      <c r="C620" s="139"/>
      <c r="D620" s="139">
        <v>30</v>
      </c>
      <c r="E620" s="81">
        <f t="shared" ref="E620:L620" si="166">1 - (E621) * (E622) * (E623) * (E624)</f>
        <v>0.1972210497400001</v>
      </c>
      <c r="F620" s="81">
        <f t="shared" si="166"/>
        <v>0.1755618375000001</v>
      </c>
      <c r="G620" s="81">
        <f>1 - (G621) * (G622) * (G623) * (G624)</f>
        <v>0.15350089534</v>
      </c>
      <c r="H620" s="81">
        <f t="shared" si="166"/>
        <v>0.16458186304000011</v>
      </c>
      <c r="I620" s="82">
        <f t="shared" si="166"/>
        <v>0.30936446464000011</v>
      </c>
      <c r="J620" s="82">
        <f t="shared" si="166"/>
        <v>0.37480633750000003</v>
      </c>
      <c r="K620" s="82">
        <f t="shared" si="166"/>
        <v>0.30936446464000011</v>
      </c>
      <c r="L620" s="82">
        <f t="shared" si="166"/>
        <v>0.41885439999999996</v>
      </c>
    </row>
    <row r="621" spans="1:12">
      <c r="A621" s="79" t="s">
        <v>647</v>
      </c>
      <c r="B621" s="138">
        <f>B620*0.15</f>
        <v>2.4</v>
      </c>
      <c r="C621" s="138">
        <f>(100-D621)/100</f>
        <v>0.95499999999999996</v>
      </c>
      <c r="D621" s="138">
        <f>D620*0.15</f>
        <v>4.5</v>
      </c>
      <c r="E621" s="77">
        <v>0.96599999999999997</v>
      </c>
      <c r="F621" s="77">
        <v>0.97</v>
      </c>
      <c r="G621" s="77">
        <v>0.97399999999999998</v>
      </c>
      <c r="H621" s="77">
        <v>0.97199999999999998</v>
      </c>
      <c r="I621" s="77">
        <v>0.94399999999999995</v>
      </c>
      <c r="J621" s="77">
        <v>0.93</v>
      </c>
      <c r="K621" s="77">
        <v>0.94399999999999995</v>
      </c>
      <c r="L621" s="77">
        <v>0.92</v>
      </c>
    </row>
    <row r="622" spans="1:12">
      <c r="A622" s="79" t="s">
        <v>648</v>
      </c>
      <c r="B622" s="138">
        <f>B620*0.4</f>
        <v>6.4</v>
      </c>
      <c r="C622" s="138">
        <f>(100-D622)/100</f>
        <v>0.88</v>
      </c>
      <c r="D622" s="138">
        <f>D620*0.4</f>
        <v>12</v>
      </c>
      <c r="E622" s="77">
        <v>0.91500000000000004</v>
      </c>
      <c r="F622" s="77">
        <v>0.92500000000000004</v>
      </c>
      <c r="G622" s="77">
        <v>0.93500000000000005</v>
      </c>
      <c r="H622" s="77">
        <v>0.92999999999999994</v>
      </c>
      <c r="I622" s="77">
        <v>0.86</v>
      </c>
      <c r="J622" s="77">
        <v>0.82499999999999996</v>
      </c>
      <c r="K622" s="77">
        <v>0.86</v>
      </c>
      <c r="L622" s="77">
        <v>0.8</v>
      </c>
    </row>
    <row r="623" spans="1:12">
      <c r="A623" s="79" t="s">
        <v>788</v>
      </c>
      <c r="B623" s="138">
        <f>B620*0.15</f>
        <v>2.4</v>
      </c>
      <c r="C623" s="138">
        <f>(100-D623)/100</f>
        <v>0.95499999999999996</v>
      </c>
      <c r="D623" s="138">
        <f>D620*0.15</f>
        <v>4.5</v>
      </c>
      <c r="E623" s="77">
        <v>0.97450000000000003</v>
      </c>
      <c r="F623" s="77">
        <v>0.97750000000000004</v>
      </c>
      <c r="G623" s="77">
        <v>0.98050000000000004</v>
      </c>
      <c r="H623" s="77">
        <v>0.97899999999999998</v>
      </c>
      <c r="I623" s="77">
        <v>0.95799999999999996</v>
      </c>
      <c r="J623" s="77">
        <v>0.94750000000000001</v>
      </c>
      <c r="K623" s="77">
        <v>0.95799999999999996</v>
      </c>
      <c r="L623" s="77">
        <v>0.94</v>
      </c>
    </row>
    <row r="624" spans="1:12">
      <c r="A624" s="79" t="s">
        <v>650</v>
      </c>
      <c r="B624" s="138">
        <f>B620*0.3</f>
        <v>4.8</v>
      </c>
      <c r="C624" s="138">
        <f>(100-D624)/100</f>
        <v>0.91</v>
      </c>
      <c r="D624" s="138">
        <f>D620*0.3</f>
        <v>9</v>
      </c>
      <c r="E624" s="77">
        <v>0.93199999999999994</v>
      </c>
      <c r="F624" s="77">
        <v>0.94</v>
      </c>
      <c r="G624" s="77">
        <v>0.94799999999999995</v>
      </c>
      <c r="H624" s="77">
        <v>0.94399999999999995</v>
      </c>
      <c r="I624" s="77">
        <v>0.88800000000000001</v>
      </c>
      <c r="J624" s="77">
        <v>0.86</v>
      </c>
      <c r="K624" s="77">
        <v>0.88800000000000001</v>
      </c>
      <c r="L624" s="77">
        <v>0.84</v>
      </c>
    </row>
    <row r="625" spans="1:12">
      <c r="A625" s="55" t="s">
        <v>726</v>
      </c>
      <c r="B625" s="139">
        <v>16</v>
      </c>
      <c r="C625" s="139"/>
      <c r="D625" s="139">
        <v>30</v>
      </c>
      <c r="E625" s="81">
        <f t="shared" ref="E625:L625" si="167">1 - (E626) * (E627) * (E628) * (E629)</f>
        <v>0.1972210497400001</v>
      </c>
      <c r="F625" s="81">
        <f t="shared" si="167"/>
        <v>0.1755618375000001</v>
      </c>
      <c r="G625" s="81">
        <f>1 - (G626) * (G627) * (G628) * (G629)</f>
        <v>0.15350089534</v>
      </c>
      <c r="H625" s="81">
        <f t="shared" si="167"/>
        <v>0.16458186304000011</v>
      </c>
      <c r="I625" s="82">
        <f t="shared" si="167"/>
        <v>0.27992968750000002</v>
      </c>
      <c r="J625" s="82">
        <f t="shared" si="167"/>
        <v>0.27992968750000002</v>
      </c>
      <c r="K625" s="82">
        <f t="shared" si="167"/>
        <v>0.22896640000000001</v>
      </c>
      <c r="L625" s="82">
        <f t="shared" si="167"/>
        <v>0.27992968750000002</v>
      </c>
    </row>
    <row r="626" spans="1:12">
      <c r="A626" s="79" t="s">
        <v>647</v>
      </c>
      <c r="B626" s="138">
        <f>B625*0.15</f>
        <v>2.4</v>
      </c>
      <c r="C626" s="138">
        <f>(100-D626)/100</f>
        <v>0.95499999999999996</v>
      </c>
      <c r="D626" s="138">
        <f>D625*0.15</f>
        <v>4.5</v>
      </c>
      <c r="E626" s="77">
        <v>0.96599999999999997</v>
      </c>
      <c r="F626" s="77">
        <v>0.97</v>
      </c>
      <c r="G626" s="77">
        <v>0.97399999999999998</v>
      </c>
      <c r="H626" s="77">
        <v>0.97199999999999998</v>
      </c>
      <c r="I626" s="77">
        <v>0.95</v>
      </c>
      <c r="J626" s="77">
        <v>0.95</v>
      </c>
      <c r="K626" s="77">
        <v>0.96</v>
      </c>
      <c r="L626" s="77">
        <v>0.95</v>
      </c>
    </row>
    <row r="627" spans="1:12">
      <c r="A627" s="79" t="s">
        <v>648</v>
      </c>
      <c r="B627" s="138">
        <f>B625*0.4</f>
        <v>6.4</v>
      </c>
      <c r="C627" s="138">
        <f>(100-D627)/100</f>
        <v>0.88</v>
      </c>
      <c r="D627" s="138">
        <f>D625*0.4</f>
        <v>12</v>
      </c>
      <c r="E627" s="77">
        <v>0.91500000000000004</v>
      </c>
      <c r="F627" s="77">
        <v>0.92500000000000004</v>
      </c>
      <c r="G627" s="77">
        <v>0.93500000000000005</v>
      </c>
      <c r="H627" s="77">
        <v>0.92999999999999994</v>
      </c>
      <c r="I627" s="77">
        <v>0.875</v>
      </c>
      <c r="J627" s="77">
        <v>0.875</v>
      </c>
      <c r="K627" s="77">
        <v>0.9</v>
      </c>
      <c r="L627" s="77">
        <v>0.875</v>
      </c>
    </row>
    <row r="628" spans="1:12">
      <c r="A628" s="79" t="s">
        <v>788</v>
      </c>
      <c r="B628" s="138">
        <f>B625*0.15</f>
        <v>2.4</v>
      </c>
      <c r="C628" s="138">
        <f>(100-D628)/100</f>
        <v>0.95499999999999996</v>
      </c>
      <c r="D628" s="138">
        <f>D625*0.15</f>
        <v>4.5</v>
      </c>
      <c r="E628" s="77">
        <v>0.97450000000000003</v>
      </c>
      <c r="F628" s="77">
        <v>0.97750000000000004</v>
      </c>
      <c r="G628" s="77">
        <v>0.98050000000000004</v>
      </c>
      <c r="H628" s="77">
        <v>0.97899999999999998</v>
      </c>
      <c r="I628" s="77">
        <v>0.96250000000000002</v>
      </c>
      <c r="J628" s="77">
        <v>0.96250000000000002</v>
      </c>
      <c r="K628" s="77">
        <v>0.97</v>
      </c>
      <c r="L628" s="77">
        <v>0.96250000000000002</v>
      </c>
    </row>
    <row r="629" spans="1:12">
      <c r="A629" s="79" t="s">
        <v>650</v>
      </c>
      <c r="B629" s="138">
        <f>B625*0.3</f>
        <v>4.8</v>
      </c>
      <c r="C629" s="138">
        <f>(100-D629)/100</f>
        <v>0.91</v>
      </c>
      <c r="D629" s="138">
        <f>D625*0.3</f>
        <v>9</v>
      </c>
      <c r="E629" s="77">
        <v>0.93199999999999994</v>
      </c>
      <c r="F629" s="77">
        <v>0.94</v>
      </c>
      <c r="G629" s="77">
        <v>0.94799999999999995</v>
      </c>
      <c r="H629" s="77">
        <v>0.94399999999999995</v>
      </c>
      <c r="I629" s="77">
        <v>0.9</v>
      </c>
      <c r="J629" s="77">
        <v>0.9</v>
      </c>
      <c r="K629" s="77">
        <v>0.92</v>
      </c>
      <c r="L629" s="77">
        <v>0.9</v>
      </c>
    </row>
    <row r="630" spans="1:12">
      <c r="A630" s="141" t="s">
        <v>727</v>
      </c>
      <c r="B630" s="139">
        <v>16</v>
      </c>
      <c r="C630" s="139"/>
      <c r="D630" s="139">
        <v>30</v>
      </c>
      <c r="E630" s="81">
        <f t="shared" ref="E630:K630" si="168">1 - (E631) * (E632) * (E633) * (E634)</f>
        <v>0.1972210497400001</v>
      </c>
      <c r="F630" s="81">
        <f t="shared" si="168"/>
        <v>0.1755618375000001</v>
      </c>
      <c r="G630" s="81">
        <f>1 - (G631) * (G632) * (G633) * (G634)</f>
        <v>0.15350089534</v>
      </c>
      <c r="H630" s="81">
        <f t="shared" si="168"/>
        <v>0.16458186304000011</v>
      </c>
      <c r="I630" s="82">
        <f t="shared" si="168"/>
        <v>0.27992968750000002</v>
      </c>
      <c r="J630" s="82">
        <f t="shared" si="168"/>
        <v>0.30936446464000011</v>
      </c>
      <c r="K630" s="82">
        <f t="shared" si="168"/>
        <v>0.27992968750000002</v>
      </c>
      <c r="L630" s="82">
        <f>1 - (L631) * (L632) * (L633) * (L634)</f>
        <v>0.37480633750000003</v>
      </c>
    </row>
    <row r="631" spans="1:12">
      <c r="A631" s="79" t="s">
        <v>647</v>
      </c>
      <c r="B631" s="138">
        <f>B630*0.15</f>
        <v>2.4</v>
      </c>
      <c r="C631" s="138">
        <f>(100-D631)/100</f>
        <v>0.95499999999999996</v>
      </c>
      <c r="D631" s="138">
        <f>D630*0.15</f>
        <v>4.5</v>
      </c>
      <c r="E631" s="77">
        <v>0.96599999999999997</v>
      </c>
      <c r="F631" s="77">
        <v>0.97</v>
      </c>
      <c r="G631" s="77">
        <v>0.97399999999999998</v>
      </c>
      <c r="H631" s="77">
        <v>0.97199999999999998</v>
      </c>
      <c r="I631" s="77">
        <v>0.95</v>
      </c>
      <c r="J631" s="77">
        <v>0.94399999999999995</v>
      </c>
      <c r="K631" s="77">
        <v>0.95</v>
      </c>
      <c r="L631" s="77">
        <v>0.93</v>
      </c>
    </row>
    <row r="632" spans="1:12">
      <c r="A632" s="79" t="s">
        <v>648</v>
      </c>
      <c r="B632" s="138">
        <f>B630*0.4</f>
        <v>6.4</v>
      </c>
      <c r="C632" s="138">
        <f>(100-D632)/100</f>
        <v>0.88</v>
      </c>
      <c r="D632" s="138">
        <f>D630*0.4</f>
        <v>12</v>
      </c>
      <c r="E632" s="77">
        <v>0.91500000000000004</v>
      </c>
      <c r="F632" s="77">
        <v>0.92500000000000004</v>
      </c>
      <c r="G632" s="77">
        <v>0.93500000000000005</v>
      </c>
      <c r="H632" s="77">
        <v>0.92999999999999994</v>
      </c>
      <c r="I632" s="77">
        <v>0.875</v>
      </c>
      <c r="J632" s="77">
        <v>0.86</v>
      </c>
      <c r="K632" s="77">
        <v>0.875</v>
      </c>
      <c r="L632" s="77">
        <v>0.82499999999999996</v>
      </c>
    </row>
    <row r="633" spans="1:12">
      <c r="A633" s="79" t="s">
        <v>788</v>
      </c>
      <c r="B633" s="138">
        <f>B630*0.15</f>
        <v>2.4</v>
      </c>
      <c r="C633" s="138">
        <f>(100-D633)/100</f>
        <v>0.95499999999999996</v>
      </c>
      <c r="D633" s="138">
        <f>D630*0.15</f>
        <v>4.5</v>
      </c>
      <c r="E633" s="77">
        <v>0.97450000000000003</v>
      </c>
      <c r="F633" s="77">
        <v>0.97750000000000004</v>
      </c>
      <c r="G633" s="77">
        <v>0.98050000000000004</v>
      </c>
      <c r="H633" s="77">
        <v>0.97899999999999998</v>
      </c>
      <c r="I633" s="77">
        <v>0.96250000000000002</v>
      </c>
      <c r="J633" s="77">
        <v>0.95799999999999996</v>
      </c>
      <c r="K633" s="77">
        <v>0.96250000000000002</v>
      </c>
      <c r="L633" s="77">
        <v>0.94750000000000001</v>
      </c>
    </row>
    <row r="634" spans="1:12">
      <c r="A634" s="79" t="s">
        <v>650</v>
      </c>
      <c r="B634" s="138">
        <f>B630*0.3</f>
        <v>4.8</v>
      </c>
      <c r="C634" s="138">
        <f>(100-D634)/100</f>
        <v>0.91</v>
      </c>
      <c r="D634" s="138">
        <f>D630*0.3</f>
        <v>9</v>
      </c>
      <c r="E634" s="77">
        <v>0.93199999999999994</v>
      </c>
      <c r="F634" s="77">
        <v>0.94</v>
      </c>
      <c r="G634" s="77">
        <v>0.94799999999999995</v>
      </c>
      <c r="H634" s="77">
        <v>0.94399999999999995</v>
      </c>
      <c r="I634" s="77">
        <v>0.9</v>
      </c>
      <c r="J634" s="77">
        <v>0.88800000000000001</v>
      </c>
      <c r="K634" s="77">
        <v>0.9</v>
      </c>
      <c r="L634" s="77">
        <v>0.86</v>
      </c>
    </row>
    <row r="635" spans="1:12">
      <c r="A635" s="55" t="s">
        <v>728</v>
      </c>
      <c r="B635" s="139">
        <v>15</v>
      </c>
      <c r="C635" s="139"/>
      <c r="D635" s="139">
        <v>30</v>
      </c>
      <c r="E635" s="81">
        <f t="shared" ref="E635:L635" si="169">1 - (E636) * (E637) * (E638) * (E639)</f>
        <v>0.18644137983999998</v>
      </c>
      <c r="F635" s="81">
        <f t="shared" si="169"/>
        <v>0.16458186304000011</v>
      </c>
      <c r="G635" s="81">
        <f>1 - (G636) * (G637) * (G638) * (G639)</f>
        <v>0.14231837184000007</v>
      </c>
      <c r="H635" s="81">
        <f t="shared" si="169"/>
        <v>0.15350089534</v>
      </c>
      <c r="I635" s="82">
        <f t="shared" si="169"/>
        <v>0.37480633750000003</v>
      </c>
      <c r="J635" s="82">
        <f t="shared" si="169"/>
        <v>0.30936446464000011</v>
      </c>
      <c r="K635" s="82">
        <f t="shared" si="169"/>
        <v>0.27992968750000002</v>
      </c>
      <c r="L635" s="82">
        <f t="shared" si="169"/>
        <v>0.35656423374000001</v>
      </c>
    </row>
    <row r="636" spans="1:12">
      <c r="A636" s="79" t="s">
        <v>647</v>
      </c>
      <c r="B636" s="138">
        <f>B635*0.15</f>
        <v>2.25</v>
      </c>
      <c r="C636" s="138">
        <f>(100-D636)/100</f>
        <v>0.95499999999999996</v>
      </c>
      <c r="D636" s="138">
        <f>D635*0.15</f>
        <v>4.5</v>
      </c>
      <c r="E636" s="77">
        <v>0.96799999999999997</v>
      </c>
      <c r="F636" s="77">
        <v>0.97199999999999998</v>
      </c>
      <c r="G636" s="77">
        <v>0.97599999999999998</v>
      </c>
      <c r="H636" s="77">
        <v>0.97399999999999998</v>
      </c>
      <c r="I636" s="77">
        <v>0.93</v>
      </c>
      <c r="J636" s="77">
        <v>0.94399999999999995</v>
      </c>
      <c r="K636" s="77">
        <v>0.95</v>
      </c>
      <c r="L636" s="77">
        <v>0.93400000000000005</v>
      </c>
    </row>
    <row r="637" spans="1:12">
      <c r="A637" s="79" t="s">
        <v>648</v>
      </c>
      <c r="B637" s="138">
        <f>B635*0.4</f>
        <v>6</v>
      </c>
      <c r="C637" s="138">
        <f>(100-D637)/100</f>
        <v>0.88</v>
      </c>
      <c r="D637" s="138">
        <f>D635*0.4</f>
        <v>12</v>
      </c>
      <c r="E637" s="77">
        <v>0.92</v>
      </c>
      <c r="F637" s="77">
        <v>0.92999999999999994</v>
      </c>
      <c r="G637" s="77">
        <v>0.94</v>
      </c>
      <c r="H637" s="77">
        <v>0.93500000000000005</v>
      </c>
      <c r="I637" s="77">
        <v>0.82499999999999996</v>
      </c>
      <c r="J637" s="77">
        <v>0.86</v>
      </c>
      <c r="K637" s="77">
        <v>0.875</v>
      </c>
      <c r="L637" s="77">
        <v>0.83499999999999996</v>
      </c>
    </row>
    <row r="638" spans="1:12">
      <c r="A638" s="79" t="s">
        <v>788</v>
      </c>
      <c r="B638" s="138">
        <f>B635*0.15</f>
        <v>2.25</v>
      </c>
      <c r="C638" s="138">
        <f>(100-D638)/100</f>
        <v>0.95499999999999996</v>
      </c>
      <c r="D638" s="138">
        <f>D635*0.15</f>
        <v>4.5</v>
      </c>
      <c r="E638" s="77">
        <v>0.97599999999999998</v>
      </c>
      <c r="F638" s="77">
        <v>0.97899999999999998</v>
      </c>
      <c r="G638" s="77">
        <v>0.98199999999999998</v>
      </c>
      <c r="H638" s="77">
        <v>0.98050000000000004</v>
      </c>
      <c r="I638" s="77">
        <v>0.94750000000000001</v>
      </c>
      <c r="J638" s="77">
        <v>0.95799999999999996</v>
      </c>
      <c r="K638" s="77">
        <v>0.96250000000000002</v>
      </c>
      <c r="L638" s="77">
        <v>0.95050000000000001</v>
      </c>
    </row>
    <row r="639" spans="1:12">
      <c r="A639" s="79" t="s">
        <v>650</v>
      </c>
      <c r="B639" s="138">
        <f>B635*0.3</f>
        <v>4.5</v>
      </c>
      <c r="C639" s="138">
        <f>(100-D639)/100</f>
        <v>0.91</v>
      </c>
      <c r="D639" s="138">
        <f>D635*0.3</f>
        <v>9</v>
      </c>
      <c r="E639" s="77">
        <v>0.93599999999999994</v>
      </c>
      <c r="F639" s="77">
        <v>0.94399999999999995</v>
      </c>
      <c r="G639" s="77">
        <v>0.95199999999999996</v>
      </c>
      <c r="H639" s="77">
        <v>0.94799999999999995</v>
      </c>
      <c r="I639" s="77">
        <v>0.86</v>
      </c>
      <c r="J639" s="77">
        <v>0.88800000000000001</v>
      </c>
      <c r="K639" s="77">
        <v>0.9</v>
      </c>
      <c r="L639" s="77">
        <v>0.86799999999999999</v>
      </c>
    </row>
    <row r="640" spans="1:12">
      <c r="A640" s="55" t="s">
        <v>729</v>
      </c>
      <c r="B640" s="139">
        <v>15</v>
      </c>
      <c r="C640" s="139"/>
      <c r="D640" s="139">
        <v>30</v>
      </c>
      <c r="E640" s="81">
        <f t="shared" ref="E640:L640" si="170">1 - (E641) * (E642) * (E643) * (E644)</f>
        <v>0.18644137983999998</v>
      </c>
      <c r="F640" s="81">
        <f t="shared" si="170"/>
        <v>0.16458186304000011</v>
      </c>
      <c r="G640" s="81">
        <f>1 - (G641) * (G642) * (G643) * (G644)</f>
        <v>0.14231837184000007</v>
      </c>
      <c r="H640" s="81">
        <f t="shared" si="170"/>
        <v>0.15350089534</v>
      </c>
      <c r="I640" s="82">
        <f>1 - (I641) * (I642) * (I643) * (I644)</f>
        <v>0.37480633750000003</v>
      </c>
      <c r="J640" s="82">
        <f t="shared" si="170"/>
        <v>0.41885439999999996</v>
      </c>
      <c r="K640" s="82">
        <f t="shared" si="170"/>
        <v>0.30936446464000011</v>
      </c>
      <c r="L640" s="82">
        <f t="shared" si="170"/>
        <v>0.27992968750000002</v>
      </c>
    </row>
    <row r="641" spans="1:13">
      <c r="A641" s="79" t="s">
        <v>647</v>
      </c>
      <c r="B641" s="138">
        <f>B640*0.15</f>
        <v>2.25</v>
      </c>
      <c r="C641" s="138">
        <f>(100-D641)/100</f>
        <v>0.95499999999999996</v>
      </c>
      <c r="D641" s="138">
        <f>D640*0.15</f>
        <v>4.5</v>
      </c>
      <c r="E641" s="77">
        <v>0.96799999999999997</v>
      </c>
      <c r="F641" s="77">
        <v>0.97199999999999998</v>
      </c>
      <c r="G641" s="77">
        <v>0.97599999999999998</v>
      </c>
      <c r="H641" s="77">
        <v>0.97399999999999998</v>
      </c>
      <c r="I641" s="77">
        <v>0.93</v>
      </c>
      <c r="J641" s="77">
        <v>0.92</v>
      </c>
      <c r="K641" s="77">
        <v>0.94399999999999995</v>
      </c>
      <c r="L641" s="77">
        <v>0.95</v>
      </c>
    </row>
    <row r="642" spans="1:13">
      <c r="A642" s="79" t="s">
        <v>648</v>
      </c>
      <c r="B642" s="138">
        <f>B640*0.4</f>
        <v>6</v>
      </c>
      <c r="C642" s="138">
        <f>(100-D642)/100</f>
        <v>0.88</v>
      </c>
      <c r="D642" s="138">
        <f>D640*0.4</f>
        <v>12</v>
      </c>
      <c r="E642" s="77">
        <v>0.92</v>
      </c>
      <c r="F642" s="77">
        <v>0.92999999999999994</v>
      </c>
      <c r="G642" s="77">
        <v>0.94</v>
      </c>
      <c r="H642" s="77">
        <v>0.93500000000000005</v>
      </c>
      <c r="I642" s="77">
        <v>0.82499999999999996</v>
      </c>
      <c r="J642" s="77">
        <v>0.8</v>
      </c>
      <c r="K642" s="77">
        <v>0.86</v>
      </c>
      <c r="L642" s="77">
        <v>0.875</v>
      </c>
    </row>
    <row r="643" spans="1:13">
      <c r="A643" s="79" t="s">
        <v>788</v>
      </c>
      <c r="B643" s="138">
        <f>B640*0.15</f>
        <v>2.25</v>
      </c>
      <c r="C643" s="138">
        <f>(100-D643)/100</f>
        <v>0.95499999999999996</v>
      </c>
      <c r="D643" s="138">
        <f>D640*0.15</f>
        <v>4.5</v>
      </c>
      <c r="E643" s="77">
        <v>0.97599999999999998</v>
      </c>
      <c r="F643" s="77">
        <v>0.97899999999999998</v>
      </c>
      <c r="G643" s="77">
        <v>0.98199999999999998</v>
      </c>
      <c r="H643" s="77">
        <v>0.98050000000000004</v>
      </c>
      <c r="I643" s="77">
        <v>0.94750000000000001</v>
      </c>
      <c r="J643" s="77">
        <v>0.94</v>
      </c>
      <c r="K643" s="77">
        <v>0.95799999999999996</v>
      </c>
      <c r="L643" s="77">
        <v>0.96250000000000002</v>
      </c>
    </row>
    <row r="644" spans="1:13">
      <c r="A644" s="79" t="s">
        <v>650</v>
      </c>
      <c r="B644" s="138">
        <f>B640*0.3</f>
        <v>4.5</v>
      </c>
      <c r="C644" s="138">
        <f>(100-D644)/100</f>
        <v>0.91</v>
      </c>
      <c r="D644" s="138">
        <f>D640*0.3</f>
        <v>9</v>
      </c>
      <c r="E644" s="77">
        <v>0.93599999999999994</v>
      </c>
      <c r="F644" s="77">
        <v>0.94399999999999995</v>
      </c>
      <c r="G644" s="77">
        <v>0.95199999999999996</v>
      </c>
      <c r="H644" s="77">
        <v>0.94799999999999995</v>
      </c>
      <c r="I644" s="77">
        <v>0.86</v>
      </c>
      <c r="J644" s="77">
        <v>0.84</v>
      </c>
      <c r="K644" s="77">
        <v>0.88800000000000001</v>
      </c>
      <c r="L644" s="77">
        <v>0.9</v>
      </c>
    </row>
    <row r="645" spans="1:13">
      <c r="A645" s="141" t="s">
        <v>730</v>
      </c>
      <c r="B645" s="139">
        <v>15</v>
      </c>
      <c r="C645" s="139"/>
      <c r="D645" s="139">
        <v>30</v>
      </c>
      <c r="E645" s="81">
        <f t="shared" ref="E645:L645" si="171">1 - (E646) * (E647) * (E648) * (E649)</f>
        <v>0.18644137983999998</v>
      </c>
      <c r="F645" s="81">
        <f t="shared" si="171"/>
        <v>0.16458186304000011</v>
      </c>
      <c r="G645" s="81">
        <f>1 - (G646) * (G647) * (G648) * (G649)</f>
        <v>0.14231837184000007</v>
      </c>
      <c r="H645" s="81">
        <f t="shared" si="171"/>
        <v>0.15350089534</v>
      </c>
      <c r="I645" s="82">
        <f t="shared" si="171"/>
        <v>0.37480633750000003</v>
      </c>
      <c r="J645" s="82">
        <f t="shared" si="171"/>
        <v>0.22896640000000001</v>
      </c>
      <c r="K645" s="82">
        <f t="shared" si="171"/>
        <v>0.37480633750000003</v>
      </c>
      <c r="L645" s="82">
        <f t="shared" si="171"/>
        <v>0.37480633750000003</v>
      </c>
    </row>
    <row r="646" spans="1:13">
      <c r="A646" s="79" t="s">
        <v>647</v>
      </c>
      <c r="B646" s="138">
        <f>B645*0.15</f>
        <v>2.25</v>
      </c>
      <c r="C646" s="138">
        <f>(100-D646)/100</f>
        <v>0.95499999999999996</v>
      </c>
      <c r="D646" s="138">
        <f>D645*0.15</f>
        <v>4.5</v>
      </c>
      <c r="E646" s="77">
        <v>0.96799999999999997</v>
      </c>
      <c r="F646" s="77">
        <v>0.97199999999999998</v>
      </c>
      <c r="G646" s="77">
        <v>0.97599999999999998</v>
      </c>
      <c r="H646" s="77">
        <v>0.97399999999999998</v>
      </c>
      <c r="I646" s="77">
        <v>0.93</v>
      </c>
      <c r="J646" s="77">
        <v>0.96</v>
      </c>
      <c r="K646" s="77">
        <v>0.93</v>
      </c>
      <c r="L646" s="77">
        <v>0.93</v>
      </c>
    </row>
    <row r="647" spans="1:13">
      <c r="A647" s="79" t="s">
        <v>648</v>
      </c>
      <c r="B647" s="138">
        <f>B645*0.4</f>
        <v>6</v>
      </c>
      <c r="C647" s="138">
        <f>(100-D647)/100</f>
        <v>0.88</v>
      </c>
      <c r="D647" s="138">
        <f>D645*0.4</f>
        <v>12</v>
      </c>
      <c r="E647" s="77">
        <v>0.92</v>
      </c>
      <c r="F647" s="77">
        <v>0.92999999999999994</v>
      </c>
      <c r="G647" s="77">
        <v>0.94</v>
      </c>
      <c r="H647" s="77">
        <v>0.93500000000000005</v>
      </c>
      <c r="I647" s="77">
        <v>0.82499999999999996</v>
      </c>
      <c r="J647" s="77">
        <v>0.9</v>
      </c>
      <c r="K647" s="77">
        <v>0.82499999999999996</v>
      </c>
      <c r="L647" s="77">
        <v>0.82499999999999996</v>
      </c>
    </row>
    <row r="648" spans="1:13">
      <c r="A648" s="79" t="s">
        <v>788</v>
      </c>
      <c r="B648" s="138">
        <f>B645*0.15</f>
        <v>2.25</v>
      </c>
      <c r="C648" s="138">
        <f>(100-D648)/100</f>
        <v>0.95499999999999996</v>
      </c>
      <c r="D648" s="138">
        <f>D645*0.15</f>
        <v>4.5</v>
      </c>
      <c r="E648" s="77">
        <v>0.97599999999999998</v>
      </c>
      <c r="F648" s="77">
        <v>0.97899999999999998</v>
      </c>
      <c r="G648" s="77">
        <v>0.98199999999999998</v>
      </c>
      <c r="H648" s="77">
        <v>0.98050000000000004</v>
      </c>
      <c r="I648" s="77">
        <v>0.94750000000000001</v>
      </c>
      <c r="J648" s="77">
        <v>0.97</v>
      </c>
      <c r="K648" s="77">
        <v>0.94750000000000001</v>
      </c>
      <c r="L648" s="77">
        <v>0.94750000000000001</v>
      </c>
    </row>
    <row r="649" spans="1:13">
      <c r="A649" s="79" t="s">
        <v>650</v>
      </c>
      <c r="B649" s="138">
        <f>B645*0.3</f>
        <v>4.5</v>
      </c>
      <c r="C649" s="138">
        <f>(100-D649)/100</f>
        <v>0.91</v>
      </c>
      <c r="D649" s="138">
        <f>D645*0.3</f>
        <v>9</v>
      </c>
      <c r="E649" s="77">
        <v>0.93599999999999994</v>
      </c>
      <c r="F649" s="77">
        <v>0.94399999999999995</v>
      </c>
      <c r="G649" s="77">
        <v>0.95199999999999996</v>
      </c>
      <c r="H649" s="77">
        <v>0.94799999999999995</v>
      </c>
      <c r="I649" s="77">
        <v>0.86</v>
      </c>
      <c r="J649" s="77">
        <v>0.92</v>
      </c>
      <c r="K649" s="77">
        <v>0.86</v>
      </c>
      <c r="L649" s="77">
        <v>0.86</v>
      </c>
    </row>
    <row r="650" spans="1:13">
      <c r="A650" s="141" t="s">
        <v>779</v>
      </c>
      <c r="B650" s="139">
        <v>15</v>
      </c>
      <c r="C650" s="139"/>
      <c r="D650" s="139">
        <v>30</v>
      </c>
      <c r="E650" s="81">
        <f t="shared" ref="E650:L660" si="172">1 - (E651)</f>
        <v>3.2000000000000028E-2</v>
      </c>
      <c r="F650" s="81">
        <f t="shared" si="172"/>
        <v>2.8000000000000025E-2</v>
      </c>
      <c r="G650" s="81">
        <f t="shared" si="172"/>
        <v>2.4000000000000021E-2</v>
      </c>
      <c r="H650" s="81">
        <f t="shared" si="172"/>
        <v>2.6000000000000023E-2</v>
      </c>
      <c r="I650" s="82">
        <f t="shared" si="172"/>
        <v>6.9999999999999951E-2</v>
      </c>
      <c r="J650" s="82">
        <f t="shared" si="172"/>
        <v>4.0000000000000036E-2</v>
      </c>
      <c r="K650" s="82">
        <f t="shared" si="172"/>
        <v>6.9999999999999951E-2</v>
      </c>
      <c r="L650" s="82">
        <f t="shared" si="172"/>
        <v>6.9999999999999951E-2</v>
      </c>
      <c r="M650" s="1"/>
    </row>
    <row r="651" spans="1:13">
      <c r="A651" s="79" t="s">
        <v>647</v>
      </c>
      <c r="B651" s="138">
        <f>B650*0.15</f>
        <v>2.25</v>
      </c>
      <c r="C651" s="138">
        <f>(100-D651)/100</f>
        <v>0.95499999999999996</v>
      </c>
      <c r="D651" s="138">
        <f>D650*0.15</f>
        <v>4.5</v>
      </c>
      <c r="E651" s="77">
        <v>0.96799999999999997</v>
      </c>
      <c r="F651" s="77">
        <v>0.97199999999999998</v>
      </c>
      <c r="G651" s="77">
        <v>0.97599999999999998</v>
      </c>
      <c r="H651" s="77">
        <v>0.97399999999999998</v>
      </c>
      <c r="I651" s="77">
        <v>0.93</v>
      </c>
      <c r="J651" s="77">
        <v>0.96</v>
      </c>
      <c r="K651" s="77">
        <v>0.93</v>
      </c>
      <c r="L651" s="77">
        <v>0.93</v>
      </c>
      <c r="M651" s="1"/>
    </row>
    <row r="652" spans="1:13">
      <c r="A652" s="141" t="s">
        <v>962</v>
      </c>
      <c r="B652" s="139">
        <v>15</v>
      </c>
      <c r="C652" s="139"/>
      <c r="D652" s="139">
        <v>30</v>
      </c>
      <c r="E652" s="81">
        <f t="shared" si="172"/>
        <v>3.2000000000000028E-2</v>
      </c>
      <c r="F652" s="81">
        <f t="shared" si="172"/>
        <v>2.8000000000000025E-2</v>
      </c>
      <c r="G652" s="81">
        <f t="shared" si="172"/>
        <v>2.4000000000000021E-2</v>
      </c>
      <c r="H652" s="81">
        <f t="shared" si="172"/>
        <v>2.6000000000000023E-2</v>
      </c>
      <c r="I652" s="82">
        <f t="shared" si="172"/>
        <v>5.0000000000000044E-2</v>
      </c>
      <c r="J652" s="82">
        <f t="shared" si="172"/>
        <v>5.0000000000000044E-2</v>
      </c>
      <c r="K652" s="82">
        <f t="shared" si="172"/>
        <v>5.0000000000000044E-2</v>
      </c>
      <c r="L652" s="82">
        <f t="shared" si="172"/>
        <v>5.0000000000000044E-2</v>
      </c>
      <c r="M652" s="1"/>
    </row>
    <row r="653" spans="1:13">
      <c r="A653" s="79" t="s">
        <v>647</v>
      </c>
      <c r="B653" s="138">
        <f>B652*0.15</f>
        <v>2.25</v>
      </c>
      <c r="C653" s="138">
        <f>(100-D653)/100</f>
        <v>0.95499999999999996</v>
      </c>
      <c r="D653" s="138">
        <f>D652*0.15</f>
        <v>4.5</v>
      </c>
      <c r="E653" s="77">
        <v>0.96799999999999997</v>
      </c>
      <c r="F653" s="77">
        <v>0.97199999999999998</v>
      </c>
      <c r="G653" s="77">
        <v>0.97599999999999998</v>
      </c>
      <c r="H653" s="77">
        <v>0.97399999999999998</v>
      </c>
      <c r="I653" s="77">
        <v>0.95</v>
      </c>
      <c r="J653" s="77">
        <v>0.95</v>
      </c>
      <c r="K653" s="77">
        <v>0.95</v>
      </c>
      <c r="L653" s="77">
        <v>0.95</v>
      </c>
      <c r="M653" s="1"/>
    </row>
    <row r="654" spans="1:13">
      <c r="A654" s="141" t="s">
        <v>956</v>
      </c>
      <c r="B654" s="139">
        <v>15</v>
      </c>
      <c r="C654" s="139"/>
      <c r="D654" s="139">
        <v>30</v>
      </c>
      <c r="E654" s="81">
        <f t="shared" si="172"/>
        <v>3.2000000000000028E-2</v>
      </c>
      <c r="F654" s="81">
        <f t="shared" si="172"/>
        <v>2.8000000000000025E-2</v>
      </c>
      <c r="G654" s="81">
        <f t="shared" si="172"/>
        <v>2.4000000000000021E-2</v>
      </c>
      <c r="H654" s="81">
        <f t="shared" si="172"/>
        <v>2.6000000000000023E-2</v>
      </c>
      <c r="I654" s="82">
        <f t="shared" si="172"/>
        <v>5.0000000000000044E-2</v>
      </c>
      <c r="J654" s="82">
        <f t="shared" si="172"/>
        <v>5.0000000000000044E-2</v>
      </c>
      <c r="K654" s="82">
        <f t="shared" si="172"/>
        <v>5.0000000000000044E-2</v>
      </c>
      <c r="L654" s="82">
        <f t="shared" si="172"/>
        <v>6.9999999999999951E-2</v>
      </c>
      <c r="M654" s="1"/>
    </row>
    <row r="655" spans="1:13">
      <c r="A655" s="79" t="s">
        <v>647</v>
      </c>
      <c r="B655" s="138">
        <f>B654*0.15</f>
        <v>2.25</v>
      </c>
      <c r="C655" s="138">
        <f>(100-D655)/100</f>
        <v>0.95499999999999996</v>
      </c>
      <c r="D655" s="138">
        <f>D654*0.15</f>
        <v>4.5</v>
      </c>
      <c r="E655" s="77">
        <v>0.96799999999999997</v>
      </c>
      <c r="F655" s="77">
        <v>0.97199999999999998</v>
      </c>
      <c r="G655" s="77">
        <v>0.97599999999999998</v>
      </c>
      <c r="H655" s="77">
        <v>0.97399999999999998</v>
      </c>
      <c r="I655" s="77">
        <v>0.95</v>
      </c>
      <c r="J655" s="77">
        <v>0.95</v>
      </c>
      <c r="K655" s="77">
        <v>0.95</v>
      </c>
      <c r="L655" s="77">
        <v>0.93</v>
      </c>
      <c r="M655" s="1"/>
    </row>
    <row r="656" spans="1:13">
      <c r="A656" s="141" t="s">
        <v>957</v>
      </c>
      <c r="B656" s="139">
        <v>15</v>
      </c>
      <c r="C656" s="139"/>
      <c r="D656" s="139">
        <v>30</v>
      </c>
      <c r="E656" s="81">
        <f t="shared" si="172"/>
        <v>3.2000000000000028E-2</v>
      </c>
      <c r="F656" s="81">
        <f t="shared" si="172"/>
        <v>2.8000000000000025E-2</v>
      </c>
      <c r="G656" s="81">
        <f t="shared" si="172"/>
        <v>2.4000000000000021E-2</v>
      </c>
      <c r="H656" s="81">
        <f t="shared" si="172"/>
        <v>2.6000000000000023E-2</v>
      </c>
      <c r="I656" s="82">
        <f t="shared" si="172"/>
        <v>6.0000000000000053E-2</v>
      </c>
      <c r="J656" s="82">
        <f t="shared" si="172"/>
        <v>6.0000000000000053E-2</v>
      </c>
      <c r="K656" s="82">
        <f t="shared" si="172"/>
        <v>6.0000000000000053E-2</v>
      </c>
      <c r="L656" s="82">
        <f t="shared" si="172"/>
        <v>6.9999999999999951E-2</v>
      </c>
      <c r="M656" s="1"/>
    </row>
    <row r="657" spans="1:13">
      <c r="A657" s="79" t="s">
        <v>647</v>
      </c>
      <c r="B657" s="138">
        <f>B656*0.15</f>
        <v>2.25</v>
      </c>
      <c r="C657" s="138">
        <f>(100-D657)/100</f>
        <v>0.95499999999999996</v>
      </c>
      <c r="D657" s="138">
        <f>D656*0.15</f>
        <v>4.5</v>
      </c>
      <c r="E657" s="77">
        <v>0.96799999999999997</v>
      </c>
      <c r="F657" s="77">
        <v>0.97199999999999998</v>
      </c>
      <c r="G657" s="77">
        <v>0.97599999999999998</v>
      </c>
      <c r="H657" s="77">
        <v>0.97399999999999998</v>
      </c>
      <c r="I657" s="77">
        <v>0.94</v>
      </c>
      <c r="J657" s="77">
        <v>0.94</v>
      </c>
      <c r="K657" s="77">
        <v>0.94</v>
      </c>
      <c r="L657" s="77">
        <v>0.93</v>
      </c>
      <c r="M657" s="1"/>
    </row>
    <row r="658" spans="1:13">
      <c r="A658" s="141" t="s">
        <v>958</v>
      </c>
      <c r="B658" s="139">
        <v>15</v>
      </c>
      <c r="C658" s="139"/>
      <c r="D658" s="139">
        <v>30</v>
      </c>
      <c r="E658" s="81">
        <f t="shared" si="172"/>
        <v>3.2000000000000028E-2</v>
      </c>
      <c r="F658" s="81">
        <f t="shared" si="172"/>
        <v>2.8000000000000025E-2</v>
      </c>
      <c r="G658" s="81">
        <f t="shared" si="172"/>
        <v>2.4000000000000021E-2</v>
      </c>
      <c r="H658" s="81">
        <f t="shared" si="172"/>
        <v>2.6000000000000023E-2</v>
      </c>
      <c r="I658" s="82">
        <f t="shared" si="172"/>
        <v>4.0000000000000036E-2</v>
      </c>
      <c r="J658" s="82">
        <f t="shared" si="172"/>
        <v>4.0000000000000036E-2</v>
      </c>
      <c r="K658" s="82">
        <f t="shared" si="172"/>
        <v>6.9999999999999951E-2</v>
      </c>
      <c r="L658" s="82">
        <f t="shared" si="172"/>
        <v>5.0000000000000044E-2</v>
      </c>
      <c r="M658" s="1"/>
    </row>
    <row r="659" spans="1:13">
      <c r="A659" s="79" t="s">
        <v>647</v>
      </c>
      <c r="B659" s="138">
        <f>B658*0.15</f>
        <v>2.25</v>
      </c>
      <c r="C659" s="138">
        <f>(100-D659)/100</f>
        <v>0.95499999999999996</v>
      </c>
      <c r="D659" s="138">
        <f>D658*0.15</f>
        <v>4.5</v>
      </c>
      <c r="E659" s="77">
        <v>0.96799999999999997</v>
      </c>
      <c r="F659" s="77">
        <v>0.97199999999999998</v>
      </c>
      <c r="G659" s="77">
        <v>0.97599999999999998</v>
      </c>
      <c r="H659" s="77">
        <v>0.97399999999999998</v>
      </c>
      <c r="I659" s="77">
        <v>0.96</v>
      </c>
      <c r="J659" s="77">
        <v>0.96</v>
      </c>
      <c r="K659" s="77">
        <v>0.93</v>
      </c>
      <c r="L659" s="77">
        <v>0.95</v>
      </c>
      <c r="M659" s="1"/>
    </row>
    <row r="660" spans="1:13">
      <c r="A660" s="141" t="s">
        <v>959</v>
      </c>
      <c r="B660" s="139">
        <v>15</v>
      </c>
      <c r="C660" s="139"/>
      <c r="D660" s="139">
        <v>30</v>
      </c>
      <c r="E660" s="81">
        <f t="shared" si="172"/>
        <v>3.2000000000000028E-2</v>
      </c>
      <c r="F660" s="81">
        <f t="shared" si="172"/>
        <v>2.8000000000000025E-2</v>
      </c>
      <c r="G660" s="81">
        <f t="shared" si="172"/>
        <v>2.4000000000000021E-2</v>
      </c>
      <c r="H660" s="81">
        <f t="shared" si="172"/>
        <v>2.6000000000000023E-2</v>
      </c>
      <c r="I660" s="82">
        <f t="shared" si="172"/>
        <v>5.0000000000000044E-2</v>
      </c>
      <c r="J660" s="82">
        <f t="shared" si="172"/>
        <v>5.0000000000000044E-2</v>
      </c>
      <c r="K660" s="82">
        <f t="shared" si="172"/>
        <v>5.0000000000000044E-2</v>
      </c>
      <c r="L660" s="82">
        <f t="shared" si="172"/>
        <v>5.0000000000000044E-2</v>
      </c>
      <c r="M660" s="1"/>
    </row>
    <row r="661" spans="1:13">
      <c r="A661" s="79" t="s">
        <v>647</v>
      </c>
      <c r="B661" s="138">
        <f>B660*0.15</f>
        <v>2.25</v>
      </c>
      <c r="C661" s="138">
        <f>(100-D661)/100</f>
        <v>0.95499999999999996</v>
      </c>
      <c r="D661" s="138">
        <f>D660*0.15</f>
        <v>4.5</v>
      </c>
      <c r="E661" s="77">
        <v>0.96799999999999997</v>
      </c>
      <c r="F661" s="77">
        <v>0.97199999999999998</v>
      </c>
      <c r="G661" s="77">
        <v>0.97599999999999998</v>
      </c>
      <c r="H661" s="77">
        <v>0.97399999999999998</v>
      </c>
      <c r="I661" s="77">
        <v>0.95</v>
      </c>
      <c r="J661" s="77">
        <v>0.95</v>
      </c>
      <c r="K661" s="77">
        <v>0.95</v>
      </c>
      <c r="L661" s="77">
        <v>0.95</v>
      </c>
      <c r="M661" s="1"/>
    </row>
    <row r="662" spans="1:13">
      <c r="A662" s="55" t="s">
        <v>731</v>
      </c>
      <c r="B662" s="139">
        <v>15</v>
      </c>
      <c r="C662" s="139"/>
      <c r="D662" s="139">
        <v>30</v>
      </c>
      <c r="E662" s="81">
        <f>1 - (E663) * (E664) * (E665)</f>
        <v>0.16643584</v>
      </c>
      <c r="F662" s="81">
        <f>1 - (F663) * (F664) * (F665)</f>
        <v>0.1466617600000002</v>
      </c>
      <c r="G662" s="81">
        <f>1 - (G663) * (G664) * (G665)</f>
        <v>0.12659712000000012</v>
      </c>
      <c r="H662" s="81">
        <f>1 - (H663) * (H664) * (H665)</f>
        <v>0.13666588000000002</v>
      </c>
      <c r="I662" s="82">
        <f>1 - (I663) * (I664)  * (I665)</f>
        <v>0.25187500000000007</v>
      </c>
      <c r="J662" s="82">
        <f>1 - (J663) * (J664)  * (J665)</f>
        <v>0.25187500000000007</v>
      </c>
      <c r="K662" s="82">
        <f>1 - (K663) * (K664)  * (K665)</f>
        <v>0.20511999999999997</v>
      </c>
      <c r="L662" s="82">
        <f>1 - (L663) * (L664)  * (L665)</f>
        <v>0.27908608000000013</v>
      </c>
      <c r="M662" s="1"/>
    </row>
    <row r="663" spans="1:13">
      <c r="A663" s="79" t="s">
        <v>647</v>
      </c>
      <c r="B663" s="138">
        <f>B662*0.15</f>
        <v>2.25</v>
      </c>
      <c r="C663" s="138">
        <f>(100-D663)/100</f>
        <v>0.95499999999999996</v>
      </c>
      <c r="D663" s="138">
        <f>D662*0.15</f>
        <v>4.5</v>
      </c>
      <c r="E663" s="77">
        <v>0.96799999999999997</v>
      </c>
      <c r="F663" s="77">
        <v>0.97199999999999998</v>
      </c>
      <c r="G663" s="77">
        <v>0.97599999999999998</v>
      </c>
      <c r="H663" s="77">
        <v>0.97399999999999998</v>
      </c>
      <c r="I663" s="77">
        <v>0.95</v>
      </c>
      <c r="J663" s="77">
        <v>0.95</v>
      </c>
      <c r="K663" s="77">
        <v>0.96</v>
      </c>
      <c r="L663" s="77">
        <v>0.94399999999999995</v>
      </c>
      <c r="M663" s="1"/>
    </row>
    <row r="664" spans="1:13">
      <c r="A664" s="79" t="s">
        <v>648</v>
      </c>
      <c r="B664" s="138">
        <f>B662*0.4</f>
        <v>6</v>
      </c>
      <c r="C664" s="138">
        <f>(100-D664)/100</f>
        <v>0.88</v>
      </c>
      <c r="D664" s="138">
        <f>D662*0.4</f>
        <v>12</v>
      </c>
      <c r="E664" s="77">
        <v>0.92</v>
      </c>
      <c r="F664" s="77">
        <v>0.92999999999999994</v>
      </c>
      <c r="G664" s="77">
        <v>0.94</v>
      </c>
      <c r="H664" s="77">
        <v>0.93500000000000005</v>
      </c>
      <c r="I664" s="77">
        <v>0.875</v>
      </c>
      <c r="J664" s="77">
        <v>0.875</v>
      </c>
      <c r="K664" s="77">
        <v>0.9</v>
      </c>
      <c r="L664" s="77">
        <v>0.86</v>
      </c>
      <c r="M664" s="1"/>
    </row>
    <row r="665" spans="1:13">
      <c r="A665" s="79" t="s">
        <v>650</v>
      </c>
      <c r="B665" s="138">
        <f>B662*0.3</f>
        <v>4.5</v>
      </c>
      <c r="C665" s="138">
        <f>(100-D665)/100</f>
        <v>0.95499999999999996</v>
      </c>
      <c r="D665" s="138">
        <f>D662*0.15</f>
        <v>4.5</v>
      </c>
      <c r="E665" s="77">
        <v>0.93599999999999994</v>
      </c>
      <c r="F665" s="77">
        <v>0.94399999999999995</v>
      </c>
      <c r="G665" s="77">
        <v>0.95199999999999996</v>
      </c>
      <c r="H665" s="77">
        <v>0.94799999999999995</v>
      </c>
      <c r="I665" s="77">
        <v>0.9</v>
      </c>
      <c r="J665" s="77">
        <v>0.9</v>
      </c>
      <c r="K665" s="77">
        <v>0.92</v>
      </c>
      <c r="L665" s="77">
        <v>0.88800000000000001</v>
      </c>
      <c r="M665" s="1"/>
    </row>
    <row r="666" spans="1:13">
      <c r="A666" s="55" t="s">
        <v>771</v>
      </c>
      <c r="B666" s="139">
        <v>15</v>
      </c>
      <c r="C666" s="139"/>
      <c r="D666" s="139">
        <v>30</v>
      </c>
      <c r="E666" s="81">
        <f t="shared" ref="E666:L668" si="173">1 - (E667)</f>
        <v>3.2000000000000028E-2</v>
      </c>
      <c r="F666" s="81">
        <f t="shared" si="173"/>
        <v>2.8000000000000025E-2</v>
      </c>
      <c r="G666" s="81">
        <f t="shared" si="173"/>
        <v>2.4000000000000021E-2</v>
      </c>
      <c r="H666" s="81">
        <f t="shared" si="173"/>
        <v>2.6000000000000023E-2</v>
      </c>
      <c r="I666" s="82">
        <f t="shared" si="173"/>
        <v>5.0000000000000044E-2</v>
      </c>
      <c r="J666" s="82">
        <f t="shared" si="173"/>
        <v>5.0000000000000044E-2</v>
      </c>
      <c r="K666" s="82">
        <f t="shared" si="173"/>
        <v>4.0000000000000036E-2</v>
      </c>
      <c r="L666" s="82">
        <f t="shared" si="173"/>
        <v>5.600000000000005E-2</v>
      </c>
      <c r="M666" s="1"/>
    </row>
    <row r="667" spans="1:13">
      <c r="A667" s="79" t="s">
        <v>647</v>
      </c>
      <c r="B667" s="138">
        <f>B666*0.15</f>
        <v>2.25</v>
      </c>
      <c r="C667" s="138">
        <f>(100-D667)/100</f>
        <v>0.95499999999999996</v>
      </c>
      <c r="D667" s="138">
        <f>D666*0.15</f>
        <v>4.5</v>
      </c>
      <c r="E667" s="77">
        <v>0.96799999999999997</v>
      </c>
      <c r="F667" s="77">
        <v>0.97199999999999998</v>
      </c>
      <c r="G667" s="77">
        <v>0.97599999999999998</v>
      </c>
      <c r="H667" s="77">
        <v>0.97399999999999998</v>
      </c>
      <c r="I667" s="77">
        <v>0.95</v>
      </c>
      <c r="J667" s="77">
        <v>0.95</v>
      </c>
      <c r="K667" s="77">
        <v>0.96</v>
      </c>
      <c r="L667" s="77">
        <v>0.94399999999999995</v>
      </c>
      <c r="M667" s="1"/>
    </row>
    <row r="668" spans="1:13">
      <c r="A668" s="55" t="s">
        <v>961</v>
      </c>
      <c r="B668" s="139">
        <v>15</v>
      </c>
      <c r="C668" s="139"/>
      <c r="D668" s="139">
        <v>30</v>
      </c>
      <c r="E668" s="81">
        <f t="shared" si="173"/>
        <v>3.2000000000000028E-2</v>
      </c>
      <c r="F668" s="81">
        <f t="shared" si="173"/>
        <v>2.8000000000000025E-2</v>
      </c>
      <c r="G668" s="81">
        <f t="shared" si="173"/>
        <v>2.4000000000000021E-2</v>
      </c>
      <c r="H668" s="81">
        <f t="shared" si="173"/>
        <v>2.6000000000000023E-2</v>
      </c>
      <c r="I668" s="82">
        <f t="shared" si="173"/>
        <v>5.0000000000000044E-2</v>
      </c>
      <c r="J668" s="82">
        <f t="shared" si="173"/>
        <v>5.600000000000005E-2</v>
      </c>
      <c r="K668" s="82">
        <f t="shared" si="173"/>
        <v>4.0000000000000036E-2</v>
      </c>
      <c r="L668" s="82">
        <f t="shared" si="173"/>
        <v>5.0000000000000044E-2</v>
      </c>
      <c r="M668" s="1"/>
    </row>
    <row r="669" spans="1:13">
      <c r="A669" s="79" t="s">
        <v>647</v>
      </c>
      <c r="B669" s="138">
        <f>B668*0.15</f>
        <v>2.25</v>
      </c>
      <c r="C669" s="138">
        <f>(100-D669)/100</f>
        <v>0.95499999999999996</v>
      </c>
      <c r="D669" s="138">
        <f>D668*0.15</f>
        <v>4.5</v>
      </c>
      <c r="E669" s="77">
        <v>0.96799999999999997</v>
      </c>
      <c r="F669" s="77">
        <v>0.97199999999999998</v>
      </c>
      <c r="G669" s="77">
        <v>0.97599999999999998</v>
      </c>
      <c r="H669" s="77">
        <v>0.97399999999999998</v>
      </c>
      <c r="I669" s="77">
        <v>0.95</v>
      </c>
      <c r="J669" s="77">
        <v>0.94399999999999995</v>
      </c>
      <c r="K669" s="77">
        <v>0.96</v>
      </c>
      <c r="L669" s="77">
        <v>0.95</v>
      </c>
      <c r="M669" s="1"/>
    </row>
    <row r="670" spans="1:13">
      <c r="A670" s="55" t="s">
        <v>732</v>
      </c>
      <c r="B670" s="139">
        <v>15</v>
      </c>
      <c r="C670" s="139"/>
      <c r="D670" s="139">
        <v>30</v>
      </c>
      <c r="E670" s="81">
        <f t="shared" ref="E670:L670" si="174">1 - (E671) * (E672) * (E673) * (E674)</f>
        <v>0.18644137983999998</v>
      </c>
      <c r="F670" s="81">
        <f t="shared" si="174"/>
        <v>0.16458186304000011</v>
      </c>
      <c r="G670" s="81">
        <f>1 - (G671) * (G672) * (G673) * (G674)</f>
        <v>0.14231837184000007</v>
      </c>
      <c r="H670" s="81">
        <f t="shared" si="174"/>
        <v>0.15350089534</v>
      </c>
      <c r="I670" s="82">
        <f t="shared" si="174"/>
        <v>0.27992968750000002</v>
      </c>
      <c r="J670" s="82">
        <f t="shared" si="174"/>
        <v>0.27992968750000002</v>
      </c>
      <c r="K670" s="82">
        <f t="shared" si="174"/>
        <v>0.30936446464000011</v>
      </c>
      <c r="L670" s="82">
        <f t="shared" si="174"/>
        <v>0.27992968750000002</v>
      </c>
      <c r="M670" s="1"/>
    </row>
    <row r="671" spans="1:13">
      <c r="A671" s="79" t="s">
        <v>647</v>
      </c>
      <c r="B671" s="138">
        <f>B670*0.15</f>
        <v>2.25</v>
      </c>
      <c r="C671" s="138">
        <f>(100-D671)/100</f>
        <v>0.95499999999999996</v>
      </c>
      <c r="D671" s="138">
        <f>D670*0.15</f>
        <v>4.5</v>
      </c>
      <c r="E671" s="77">
        <v>0.96799999999999997</v>
      </c>
      <c r="F671" s="77">
        <v>0.97199999999999998</v>
      </c>
      <c r="G671" s="77">
        <v>0.97599999999999998</v>
      </c>
      <c r="H671" s="77">
        <v>0.97399999999999998</v>
      </c>
      <c r="I671" s="77">
        <v>0.95</v>
      </c>
      <c r="J671" s="77">
        <v>0.95</v>
      </c>
      <c r="K671" s="77">
        <v>0.94399999999999995</v>
      </c>
      <c r="L671" s="77">
        <v>0.95</v>
      </c>
      <c r="M671" s="1"/>
    </row>
    <row r="672" spans="1:13">
      <c r="A672" s="79" t="s">
        <v>648</v>
      </c>
      <c r="B672" s="138">
        <f>B670*0.4</f>
        <v>6</v>
      </c>
      <c r="C672" s="138">
        <f>(100-D672)/100</f>
        <v>0.88</v>
      </c>
      <c r="D672" s="138">
        <f>D670*0.4</f>
        <v>12</v>
      </c>
      <c r="E672" s="77">
        <v>0.92</v>
      </c>
      <c r="F672" s="77">
        <v>0.92999999999999994</v>
      </c>
      <c r="G672" s="77">
        <v>0.94</v>
      </c>
      <c r="H672" s="77">
        <v>0.93500000000000005</v>
      </c>
      <c r="I672" s="77">
        <v>0.875</v>
      </c>
      <c r="J672" s="77">
        <v>0.875</v>
      </c>
      <c r="K672" s="77">
        <v>0.86</v>
      </c>
      <c r="L672" s="77">
        <v>0.875</v>
      </c>
      <c r="M672" s="1"/>
    </row>
    <row r="673" spans="1:13">
      <c r="A673" s="79" t="s">
        <v>788</v>
      </c>
      <c r="B673" s="138">
        <f>B670*0.15</f>
        <v>2.25</v>
      </c>
      <c r="C673" s="138">
        <f>(100-D673)/100</f>
        <v>0.95499999999999996</v>
      </c>
      <c r="D673" s="138">
        <f>D670*0.15</f>
        <v>4.5</v>
      </c>
      <c r="E673" s="77">
        <v>0.97599999999999998</v>
      </c>
      <c r="F673" s="77">
        <v>0.97899999999999998</v>
      </c>
      <c r="G673" s="77">
        <v>0.98199999999999998</v>
      </c>
      <c r="H673" s="77">
        <v>0.98050000000000004</v>
      </c>
      <c r="I673" s="77">
        <v>0.96250000000000002</v>
      </c>
      <c r="J673" s="77">
        <v>0.96250000000000002</v>
      </c>
      <c r="K673" s="77">
        <v>0.95799999999999996</v>
      </c>
      <c r="L673" s="77">
        <v>0.96250000000000002</v>
      </c>
      <c r="M673" s="1"/>
    </row>
    <row r="674" spans="1:13">
      <c r="A674" s="79" t="s">
        <v>650</v>
      </c>
      <c r="B674" s="138">
        <f>B670*0.3</f>
        <v>4.5</v>
      </c>
      <c r="C674" s="138">
        <f>(100-D674)/100</f>
        <v>0.91</v>
      </c>
      <c r="D674" s="138">
        <f>D670*0.3</f>
        <v>9</v>
      </c>
      <c r="E674" s="77">
        <v>0.93599999999999994</v>
      </c>
      <c r="F674" s="77">
        <v>0.94399999999999995</v>
      </c>
      <c r="G674" s="77">
        <v>0.95199999999999996</v>
      </c>
      <c r="H674" s="77">
        <v>0.94799999999999995</v>
      </c>
      <c r="I674" s="77">
        <v>0.9</v>
      </c>
      <c r="J674" s="77">
        <v>0.9</v>
      </c>
      <c r="K674" s="77">
        <v>0.88800000000000001</v>
      </c>
      <c r="L674" s="77">
        <v>0.9</v>
      </c>
      <c r="M674" s="1"/>
    </row>
    <row r="675" spans="1:13">
      <c r="A675" s="141" t="s">
        <v>733</v>
      </c>
      <c r="B675" s="139">
        <v>14</v>
      </c>
      <c r="C675" s="139"/>
      <c r="D675" s="139">
        <v>28</v>
      </c>
      <c r="E675" s="81">
        <f t="shared" ref="E675:L675" si="175">1 - (E676) * (E677) * (E678) * (E679)</f>
        <v>0.1755618375000001</v>
      </c>
      <c r="F675" s="81">
        <f t="shared" si="175"/>
        <v>0.15350089534</v>
      </c>
      <c r="G675" s="81">
        <f>1 - (G676) * (G677) * (G678) * (G679)</f>
        <v>0.13103372853999995</v>
      </c>
      <c r="H675" s="81">
        <f t="shared" si="175"/>
        <v>0.14231837184000007</v>
      </c>
      <c r="I675" s="82">
        <f t="shared" si="175"/>
        <v>0.27992968750000002</v>
      </c>
      <c r="J675" s="82">
        <f t="shared" si="175"/>
        <v>0.27992968750000002</v>
      </c>
      <c r="K675" s="82">
        <f t="shared" si="175"/>
        <v>0.30936446464000011</v>
      </c>
      <c r="L675" s="82">
        <f t="shared" si="175"/>
        <v>0.22896640000000001</v>
      </c>
      <c r="M675" s="1"/>
    </row>
    <row r="676" spans="1:13">
      <c r="A676" s="79" t="s">
        <v>647</v>
      </c>
      <c r="B676" s="138">
        <f>B675*0.15</f>
        <v>2.1</v>
      </c>
      <c r="C676" s="138">
        <f>(100-D676)/100</f>
        <v>0.95799999999999996</v>
      </c>
      <c r="D676" s="138">
        <f>D675*0.15</f>
        <v>4.2</v>
      </c>
      <c r="E676" s="77">
        <v>0.97</v>
      </c>
      <c r="F676" s="77">
        <v>0.97399999999999998</v>
      </c>
      <c r="G676" s="77">
        <v>0.97799999999999998</v>
      </c>
      <c r="H676" s="77">
        <v>0.97599999999999998</v>
      </c>
      <c r="I676" s="77">
        <v>0.95</v>
      </c>
      <c r="J676" s="77">
        <v>0.95</v>
      </c>
      <c r="K676" s="77">
        <v>0.94399999999999995</v>
      </c>
      <c r="L676" s="77">
        <v>0.96</v>
      </c>
      <c r="M676" s="1"/>
    </row>
    <row r="677" spans="1:13">
      <c r="A677" s="79" t="s">
        <v>648</v>
      </c>
      <c r="B677" s="138">
        <f>B675*0.4</f>
        <v>5.6000000000000005</v>
      </c>
      <c r="C677" s="138">
        <f>(100-D677)/100</f>
        <v>0.88800000000000001</v>
      </c>
      <c r="D677" s="138">
        <f>D675*0.4</f>
        <v>11.200000000000001</v>
      </c>
      <c r="E677" s="77">
        <v>0.92500000000000004</v>
      </c>
      <c r="F677" s="77">
        <v>0.93500000000000005</v>
      </c>
      <c r="G677" s="77">
        <v>0.94499999999999995</v>
      </c>
      <c r="H677" s="77">
        <v>0.94</v>
      </c>
      <c r="I677" s="77">
        <v>0.875</v>
      </c>
      <c r="J677" s="77">
        <v>0.875</v>
      </c>
      <c r="K677" s="77">
        <v>0.86</v>
      </c>
      <c r="L677" s="77">
        <v>0.9</v>
      </c>
      <c r="M677" s="1"/>
    </row>
    <row r="678" spans="1:13">
      <c r="A678" s="79" t="s">
        <v>788</v>
      </c>
      <c r="B678" s="138">
        <f>B675*0.15</f>
        <v>2.1</v>
      </c>
      <c r="C678" s="138">
        <f>(100-D678)/100</f>
        <v>0.95799999999999996</v>
      </c>
      <c r="D678" s="138">
        <f>D675*0.15</f>
        <v>4.2</v>
      </c>
      <c r="E678" s="77">
        <v>0.97750000000000004</v>
      </c>
      <c r="F678" s="77">
        <v>0.98050000000000004</v>
      </c>
      <c r="G678" s="77">
        <v>0.98350000000000004</v>
      </c>
      <c r="H678" s="77">
        <v>0.98199999999999998</v>
      </c>
      <c r="I678" s="77">
        <v>0.96250000000000002</v>
      </c>
      <c r="J678" s="77">
        <v>0.96250000000000002</v>
      </c>
      <c r="K678" s="77">
        <v>0.95799999999999996</v>
      </c>
      <c r="L678" s="77">
        <v>0.97</v>
      </c>
      <c r="M678" s="1"/>
    </row>
    <row r="679" spans="1:13">
      <c r="A679" s="79" t="s">
        <v>650</v>
      </c>
      <c r="B679" s="138">
        <f>B675*0.3</f>
        <v>4.2</v>
      </c>
      <c r="C679" s="138">
        <f>(100-D679)/100</f>
        <v>0.91599999999999993</v>
      </c>
      <c r="D679" s="138">
        <f>D675*0.3</f>
        <v>8.4</v>
      </c>
      <c r="E679" s="77">
        <v>0.94</v>
      </c>
      <c r="F679" s="77">
        <v>0.94799999999999995</v>
      </c>
      <c r="G679" s="77">
        <v>0.95599999999999996</v>
      </c>
      <c r="H679" s="77">
        <v>0.95199999999999996</v>
      </c>
      <c r="I679" s="77">
        <v>0.9</v>
      </c>
      <c r="J679" s="77">
        <v>0.9</v>
      </c>
      <c r="K679" s="77">
        <v>0.88800000000000001</v>
      </c>
      <c r="L679" s="77">
        <v>0.92</v>
      </c>
      <c r="M679" s="1"/>
    </row>
    <row r="680" spans="1:13">
      <c r="A680" s="55" t="s">
        <v>734</v>
      </c>
      <c r="B680" s="139">
        <v>13</v>
      </c>
      <c r="C680" s="139"/>
      <c r="D680" s="139">
        <v>28</v>
      </c>
      <c r="E680" s="81">
        <f t="shared" ref="E680:L680" si="176">1 - (E681) * (E682) * (E683) * (E684)</f>
        <v>0.16458186304000011</v>
      </c>
      <c r="F680" s="81">
        <f t="shared" si="176"/>
        <v>0.14231837184000007</v>
      </c>
      <c r="G680" s="81">
        <f>1 - (G681) * (G682) * (G683) * (G684)</f>
        <v>0.11964640000000004</v>
      </c>
      <c r="H680" s="81">
        <f t="shared" si="176"/>
        <v>0.13103372853999995</v>
      </c>
      <c r="I680" s="82">
        <f t="shared" si="176"/>
        <v>0.27992968750000002</v>
      </c>
      <c r="J680" s="82">
        <f t="shared" si="176"/>
        <v>0.27992968750000002</v>
      </c>
      <c r="K680" s="82">
        <f t="shared" si="176"/>
        <v>0.30936446464000011</v>
      </c>
      <c r="L680" s="82">
        <f t="shared" si="176"/>
        <v>0.27992968750000002</v>
      </c>
      <c r="M680" s="1"/>
    </row>
    <row r="681" spans="1:13">
      <c r="A681" s="79" t="s">
        <v>647</v>
      </c>
      <c r="B681" s="138">
        <f>B680*0.15</f>
        <v>1.95</v>
      </c>
      <c r="C681" s="138">
        <f>(100-D681)/100</f>
        <v>0.95799999999999996</v>
      </c>
      <c r="D681" s="138">
        <f>D680*0.15</f>
        <v>4.2</v>
      </c>
      <c r="E681" s="77">
        <v>0.97199999999999998</v>
      </c>
      <c r="F681" s="77">
        <v>0.97599999999999998</v>
      </c>
      <c r="G681" s="77">
        <v>0.98</v>
      </c>
      <c r="H681" s="77">
        <v>0.97799999999999998</v>
      </c>
      <c r="I681" s="77">
        <v>0.95</v>
      </c>
      <c r="J681" s="77">
        <v>0.95</v>
      </c>
      <c r="K681" s="77">
        <v>0.94399999999999995</v>
      </c>
      <c r="L681" s="77">
        <v>0.95</v>
      </c>
      <c r="M681" s="1"/>
    </row>
    <row r="682" spans="1:13">
      <c r="A682" s="79" t="s">
        <v>648</v>
      </c>
      <c r="B682" s="138">
        <f>B680*0.4</f>
        <v>5.2</v>
      </c>
      <c r="C682" s="138">
        <f>(100-D682)/100</f>
        <v>0.88800000000000001</v>
      </c>
      <c r="D682" s="138">
        <f>D680*0.4</f>
        <v>11.200000000000001</v>
      </c>
      <c r="E682" s="77">
        <v>0.92999999999999994</v>
      </c>
      <c r="F682" s="77">
        <v>0.94</v>
      </c>
      <c r="G682" s="77">
        <v>0.95</v>
      </c>
      <c r="H682" s="77">
        <v>0.94499999999999995</v>
      </c>
      <c r="I682" s="77">
        <v>0.875</v>
      </c>
      <c r="J682" s="77">
        <v>0.875</v>
      </c>
      <c r="K682" s="77">
        <v>0.86</v>
      </c>
      <c r="L682" s="77">
        <v>0.875</v>
      </c>
      <c r="M682" s="1"/>
    </row>
    <row r="683" spans="1:13">
      <c r="A683" s="79" t="s">
        <v>788</v>
      </c>
      <c r="B683" s="138">
        <f>B680*0.15</f>
        <v>1.95</v>
      </c>
      <c r="C683" s="138">
        <f>(100-D683)/100</f>
        <v>0.95799999999999996</v>
      </c>
      <c r="D683" s="138">
        <f>D680*0.15</f>
        <v>4.2</v>
      </c>
      <c r="E683" s="77">
        <v>0.97899999999999998</v>
      </c>
      <c r="F683" s="77">
        <v>0.98199999999999998</v>
      </c>
      <c r="G683" s="77">
        <v>0.98499999999999999</v>
      </c>
      <c r="H683" s="77">
        <v>0.98350000000000004</v>
      </c>
      <c r="I683" s="77">
        <v>0.96250000000000002</v>
      </c>
      <c r="J683" s="77">
        <v>0.96250000000000002</v>
      </c>
      <c r="K683" s="77">
        <v>0.95799999999999996</v>
      </c>
      <c r="L683" s="77">
        <v>0.96250000000000002</v>
      </c>
      <c r="M683" s="1"/>
    </row>
    <row r="684" spans="1:13">
      <c r="A684" s="79" t="s">
        <v>650</v>
      </c>
      <c r="B684" s="138">
        <f>B680*0.3</f>
        <v>3.9</v>
      </c>
      <c r="C684" s="138">
        <f>(100-D684)/100</f>
        <v>0.91599999999999993</v>
      </c>
      <c r="D684" s="138">
        <f>D680*0.3</f>
        <v>8.4</v>
      </c>
      <c r="E684" s="77">
        <v>0.94399999999999995</v>
      </c>
      <c r="F684" s="77">
        <v>0.95199999999999996</v>
      </c>
      <c r="G684" s="77">
        <v>0.96</v>
      </c>
      <c r="H684" s="77">
        <v>0.95599999999999996</v>
      </c>
      <c r="I684" s="77">
        <v>0.9</v>
      </c>
      <c r="J684" s="77">
        <v>0.9</v>
      </c>
      <c r="K684" s="77">
        <v>0.88800000000000001</v>
      </c>
      <c r="L684" s="77">
        <v>0.9</v>
      </c>
      <c r="M684" s="1"/>
    </row>
    <row r="685" spans="1:13">
      <c r="A685" s="55" t="s">
        <v>735</v>
      </c>
      <c r="B685" s="139">
        <v>13</v>
      </c>
      <c r="C685" s="139"/>
      <c r="D685" s="139">
        <v>28</v>
      </c>
      <c r="E685" s="81">
        <f t="shared" ref="E685:L685" si="177">1 - (E686) * (E687) * (E688) * (E689)</f>
        <v>0.16458186304000011</v>
      </c>
      <c r="F685" s="81">
        <f t="shared" si="177"/>
        <v>0.14231837184000007</v>
      </c>
      <c r="G685" s="81">
        <f>1 - (G686) * (G687) * (G688) * (G689)</f>
        <v>0.11964640000000004</v>
      </c>
      <c r="H685" s="81">
        <f t="shared" si="177"/>
        <v>0.13103372853999995</v>
      </c>
      <c r="I685" s="82">
        <f t="shared" si="177"/>
        <v>0.37480633750000003</v>
      </c>
      <c r="J685" s="82">
        <f t="shared" si="177"/>
        <v>0.37480633750000003</v>
      </c>
      <c r="K685" s="82">
        <f t="shared" si="177"/>
        <v>0.37480633750000003</v>
      </c>
      <c r="L685" s="82">
        <f t="shared" si="177"/>
        <v>0.27992968750000002</v>
      </c>
      <c r="M685" s="1"/>
    </row>
    <row r="686" spans="1:13">
      <c r="A686" s="79" t="s">
        <v>647</v>
      </c>
      <c r="B686" s="138">
        <f>B685*0.15</f>
        <v>1.95</v>
      </c>
      <c r="C686" s="138">
        <f>(100-D686)/100</f>
        <v>0.95799999999999996</v>
      </c>
      <c r="D686" s="138">
        <f>D685*0.15</f>
        <v>4.2</v>
      </c>
      <c r="E686" s="77">
        <v>0.97199999999999998</v>
      </c>
      <c r="F686" s="77">
        <v>0.97599999999999998</v>
      </c>
      <c r="G686" s="77">
        <v>0.98</v>
      </c>
      <c r="H686" s="77">
        <v>0.97799999999999998</v>
      </c>
      <c r="I686" s="77">
        <v>0.93</v>
      </c>
      <c r="J686" s="77">
        <v>0.93</v>
      </c>
      <c r="K686" s="77">
        <v>0.93</v>
      </c>
      <c r="L686" s="77">
        <v>0.95</v>
      </c>
      <c r="M686" s="1"/>
    </row>
    <row r="687" spans="1:13">
      <c r="A687" s="79" t="s">
        <v>648</v>
      </c>
      <c r="B687" s="138">
        <f>B685*0.4</f>
        <v>5.2</v>
      </c>
      <c r="C687" s="138">
        <f>(100-D687)/100</f>
        <v>0.88800000000000001</v>
      </c>
      <c r="D687" s="138">
        <f>D685*0.4</f>
        <v>11.200000000000001</v>
      </c>
      <c r="E687" s="77">
        <v>0.92999999999999994</v>
      </c>
      <c r="F687" s="77">
        <v>0.94</v>
      </c>
      <c r="G687" s="77">
        <v>0.95</v>
      </c>
      <c r="H687" s="77">
        <v>0.94499999999999995</v>
      </c>
      <c r="I687" s="77">
        <v>0.82499999999999996</v>
      </c>
      <c r="J687" s="77">
        <v>0.82499999999999996</v>
      </c>
      <c r="K687" s="77">
        <v>0.82499999999999996</v>
      </c>
      <c r="L687" s="77">
        <v>0.875</v>
      </c>
      <c r="M687" s="1"/>
    </row>
    <row r="688" spans="1:13">
      <c r="A688" s="79" t="s">
        <v>788</v>
      </c>
      <c r="B688" s="138">
        <f>B685*0.15</f>
        <v>1.95</v>
      </c>
      <c r="C688" s="138">
        <f>(100-D688)/100</f>
        <v>0.95799999999999996</v>
      </c>
      <c r="D688" s="138">
        <f>D685*0.15</f>
        <v>4.2</v>
      </c>
      <c r="E688" s="77">
        <v>0.97899999999999998</v>
      </c>
      <c r="F688" s="77">
        <v>0.98199999999999998</v>
      </c>
      <c r="G688" s="77">
        <v>0.98499999999999999</v>
      </c>
      <c r="H688" s="77">
        <v>0.98350000000000004</v>
      </c>
      <c r="I688" s="77">
        <v>0.94750000000000001</v>
      </c>
      <c r="J688" s="77">
        <v>0.94750000000000001</v>
      </c>
      <c r="K688" s="77">
        <v>0.94750000000000001</v>
      </c>
      <c r="L688" s="77">
        <v>0.96250000000000002</v>
      </c>
      <c r="M688" s="1"/>
    </row>
    <row r="689" spans="1:13">
      <c r="A689" s="79" t="s">
        <v>650</v>
      </c>
      <c r="B689" s="138">
        <f>B685*0.3</f>
        <v>3.9</v>
      </c>
      <c r="C689" s="138">
        <f>(100-D689)/100</f>
        <v>0.91599999999999993</v>
      </c>
      <c r="D689" s="138">
        <f>D685*0.3</f>
        <v>8.4</v>
      </c>
      <c r="E689" s="77">
        <v>0.94399999999999995</v>
      </c>
      <c r="F689" s="77">
        <v>0.95199999999999996</v>
      </c>
      <c r="G689" s="77">
        <v>0.96</v>
      </c>
      <c r="H689" s="77">
        <v>0.95599999999999996</v>
      </c>
      <c r="I689" s="77">
        <v>0.86</v>
      </c>
      <c r="J689" s="77">
        <v>0.86</v>
      </c>
      <c r="K689" s="77">
        <v>0.86</v>
      </c>
      <c r="L689" s="77">
        <v>0.9</v>
      </c>
      <c r="M689" s="1"/>
    </row>
    <row r="690" spans="1:13">
      <c r="A690" s="141" t="s">
        <v>736</v>
      </c>
      <c r="B690" s="139">
        <v>12</v>
      </c>
      <c r="C690" s="139"/>
      <c r="D690" s="139">
        <v>25</v>
      </c>
      <c r="E690" s="81">
        <f t="shared" ref="E690:L690" si="178">1 - (E691) * (E692)</f>
        <v>8.931E-2</v>
      </c>
      <c r="F690" s="81">
        <f t="shared" si="178"/>
        <v>7.5790000000000024E-2</v>
      </c>
      <c r="G690" s="81">
        <f t="shared" si="178"/>
        <v>6.2190000000000079E-2</v>
      </c>
      <c r="H690" s="81">
        <f t="shared" si="178"/>
        <v>6.9000000000000061E-2</v>
      </c>
      <c r="I690" s="82">
        <f t="shared" si="178"/>
        <v>0.16875000000000007</v>
      </c>
      <c r="J690" s="82">
        <f t="shared" si="178"/>
        <v>0.16875000000000007</v>
      </c>
      <c r="K690" s="82">
        <f t="shared" si="178"/>
        <v>0.13600000000000001</v>
      </c>
      <c r="L690" s="82">
        <f t="shared" si="178"/>
        <v>0.13600000000000001</v>
      </c>
      <c r="M690" s="1"/>
    </row>
    <row r="691" spans="1:13">
      <c r="A691" s="79" t="s">
        <v>647</v>
      </c>
      <c r="B691" s="138">
        <f>B690*0.15</f>
        <v>1.7999999999999998</v>
      </c>
      <c r="C691" s="138">
        <f>(100-D691)/100</f>
        <v>0.96250000000000002</v>
      </c>
      <c r="D691" s="138">
        <f>D690*0.15</f>
        <v>3.75</v>
      </c>
      <c r="E691" s="77">
        <v>0.97399999999999998</v>
      </c>
      <c r="F691" s="77">
        <v>0.97799999999999998</v>
      </c>
      <c r="G691" s="77">
        <v>0.98199999999999998</v>
      </c>
      <c r="H691" s="77">
        <v>0.98</v>
      </c>
      <c r="I691" s="77">
        <v>0.95</v>
      </c>
      <c r="J691" s="77">
        <v>0.95</v>
      </c>
      <c r="K691" s="77">
        <v>0.96</v>
      </c>
      <c r="L691" s="77">
        <v>0.96</v>
      </c>
      <c r="M691" s="1"/>
    </row>
    <row r="692" spans="1:13">
      <c r="A692" s="79" t="s">
        <v>648</v>
      </c>
      <c r="B692" s="138">
        <f>B690*0.4</f>
        <v>4.8000000000000007</v>
      </c>
      <c r="C692" s="138">
        <f>(100-D692)/100</f>
        <v>0.9</v>
      </c>
      <c r="D692" s="138">
        <f>D690*0.4</f>
        <v>10</v>
      </c>
      <c r="E692" s="77">
        <v>0.93500000000000005</v>
      </c>
      <c r="F692" s="77">
        <v>0.94499999999999995</v>
      </c>
      <c r="G692" s="77">
        <v>0.95499999999999996</v>
      </c>
      <c r="H692" s="77">
        <v>0.95</v>
      </c>
      <c r="I692" s="77">
        <v>0.875</v>
      </c>
      <c r="J692" s="77">
        <v>0.875</v>
      </c>
      <c r="K692" s="77">
        <v>0.9</v>
      </c>
      <c r="L692" s="77">
        <v>0.9</v>
      </c>
      <c r="M692" s="1"/>
    </row>
    <row r="693" spans="1:13">
      <c r="A693" s="55" t="s">
        <v>737</v>
      </c>
      <c r="B693" s="139">
        <v>12</v>
      </c>
      <c r="C693" s="139"/>
      <c r="D693" s="139">
        <v>25</v>
      </c>
      <c r="E693" s="81">
        <f t="shared" ref="E693:L693" si="179">1 - (E694) * (E695) * (E696) * (E697)</f>
        <v>0.15350089534</v>
      </c>
      <c r="F693" s="81">
        <f t="shared" si="179"/>
        <v>0.13103372853999995</v>
      </c>
      <c r="G693" s="81">
        <f>1 - (G694) * (G695) * (G696) * (G697)</f>
        <v>0.10815581934000007</v>
      </c>
      <c r="H693" s="81">
        <f t="shared" si="179"/>
        <v>0.11964640000000004</v>
      </c>
      <c r="I693" s="82">
        <f t="shared" si="179"/>
        <v>0.35656423374000001</v>
      </c>
      <c r="J693" s="82">
        <f t="shared" si="179"/>
        <v>0.37480633750000003</v>
      </c>
      <c r="K693" s="82">
        <f t="shared" si="179"/>
        <v>0.37480633750000003</v>
      </c>
      <c r="L693" s="82">
        <f t="shared" si="179"/>
        <v>0.35656423374000001</v>
      </c>
      <c r="M693" s="1"/>
    </row>
    <row r="694" spans="1:13">
      <c r="A694" s="79" t="s">
        <v>647</v>
      </c>
      <c r="B694" s="138">
        <f>B693*0.15</f>
        <v>1.7999999999999998</v>
      </c>
      <c r="C694" s="138">
        <f>(100-D694)/100</f>
        <v>0.96250000000000002</v>
      </c>
      <c r="D694" s="138">
        <f>D693*0.15</f>
        <v>3.75</v>
      </c>
      <c r="E694" s="77">
        <v>0.97399999999999998</v>
      </c>
      <c r="F694" s="77">
        <v>0.97799999999999998</v>
      </c>
      <c r="G694" s="77">
        <v>0.98199999999999998</v>
      </c>
      <c r="H694" s="77">
        <v>0.98</v>
      </c>
      <c r="I694" s="77">
        <v>0.93400000000000005</v>
      </c>
      <c r="J694" s="77">
        <v>0.93</v>
      </c>
      <c r="K694" s="77">
        <v>0.93</v>
      </c>
      <c r="L694" s="77">
        <v>0.93400000000000005</v>
      </c>
      <c r="M694" s="1"/>
    </row>
    <row r="695" spans="1:13">
      <c r="A695" s="79" t="s">
        <v>648</v>
      </c>
      <c r="B695" s="138">
        <f>B693*0.4</f>
        <v>4.8000000000000007</v>
      </c>
      <c r="C695" s="138">
        <f>(100-D695)/100</f>
        <v>0.9</v>
      </c>
      <c r="D695" s="138">
        <f>D693*0.4</f>
        <v>10</v>
      </c>
      <c r="E695" s="77">
        <v>0.93500000000000005</v>
      </c>
      <c r="F695" s="77">
        <v>0.94499999999999995</v>
      </c>
      <c r="G695" s="77">
        <v>0.95499999999999996</v>
      </c>
      <c r="H695" s="77">
        <v>0.95</v>
      </c>
      <c r="I695" s="77">
        <v>0.83499999999999996</v>
      </c>
      <c r="J695" s="77">
        <v>0.82499999999999996</v>
      </c>
      <c r="K695" s="77">
        <v>0.82499999999999996</v>
      </c>
      <c r="L695" s="77">
        <v>0.83499999999999996</v>
      </c>
      <c r="M695" s="1"/>
    </row>
    <row r="696" spans="1:13">
      <c r="A696" s="79" t="s">
        <v>788</v>
      </c>
      <c r="B696" s="138">
        <f>B693*0.15</f>
        <v>1.7999999999999998</v>
      </c>
      <c r="C696" s="138">
        <f>(100-D696)/100</f>
        <v>0.96250000000000002</v>
      </c>
      <c r="D696" s="138">
        <f>D693*0.15</f>
        <v>3.75</v>
      </c>
      <c r="E696" s="77">
        <v>0.98050000000000004</v>
      </c>
      <c r="F696" s="77">
        <v>0.98350000000000004</v>
      </c>
      <c r="G696" s="77">
        <v>0.98650000000000004</v>
      </c>
      <c r="H696" s="77">
        <v>0.98499999999999999</v>
      </c>
      <c r="I696" s="77">
        <v>0.95050000000000001</v>
      </c>
      <c r="J696" s="77">
        <v>0.94750000000000001</v>
      </c>
      <c r="K696" s="77">
        <v>0.94750000000000001</v>
      </c>
      <c r="L696" s="77">
        <v>0.95050000000000001</v>
      </c>
      <c r="M696" s="1"/>
    </row>
    <row r="697" spans="1:13">
      <c r="A697" s="79" t="s">
        <v>650</v>
      </c>
      <c r="B697" s="138">
        <f>B693*0.3</f>
        <v>3.5999999999999996</v>
      </c>
      <c r="C697" s="138">
        <f>(100-D697)/100</f>
        <v>0.92500000000000004</v>
      </c>
      <c r="D697" s="138">
        <f>D693*0.3</f>
        <v>7.5</v>
      </c>
      <c r="E697" s="77">
        <v>0.94799999999999995</v>
      </c>
      <c r="F697" s="77">
        <v>0.95599999999999996</v>
      </c>
      <c r="G697" s="77">
        <v>0.96399999999999997</v>
      </c>
      <c r="H697" s="77">
        <v>0.96</v>
      </c>
      <c r="I697" s="77">
        <v>0.86799999999999999</v>
      </c>
      <c r="J697" s="77">
        <v>0.86</v>
      </c>
      <c r="K697" s="77">
        <v>0.86</v>
      </c>
      <c r="L697" s="77">
        <v>0.86799999999999999</v>
      </c>
      <c r="M697" s="1"/>
    </row>
    <row r="698" spans="1:13">
      <c r="A698" s="55" t="s">
        <v>979</v>
      </c>
      <c r="B698" s="139">
        <v>12</v>
      </c>
      <c r="C698" s="139"/>
      <c r="D698" s="139">
        <v>25</v>
      </c>
      <c r="E698" s="81">
        <f t="shared" ref="E698:F698" si="180">1 - (E699) * (E700) * (E701) * (E702)</f>
        <v>0.15350089534</v>
      </c>
      <c r="F698" s="81">
        <f t="shared" si="180"/>
        <v>0.13103372853999995</v>
      </c>
      <c r="G698" s="81">
        <f>1 - (G699) * (G700) * (G701) * (G702)</f>
        <v>0.10815581934000007</v>
      </c>
      <c r="H698" s="81">
        <f t="shared" ref="H698:L698" si="181">1 - (H699) * (H700) * (H701) * (H702)</f>
        <v>0.11964640000000004</v>
      </c>
      <c r="I698" s="82">
        <f t="shared" si="181"/>
        <v>0.30936446464000011</v>
      </c>
      <c r="J698" s="82">
        <f t="shared" si="181"/>
        <v>0.37480633750000003</v>
      </c>
      <c r="K698" s="82">
        <f t="shared" si="181"/>
        <v>0.30936446464000011</v>
      </c>
      <c r="L698" s="82">
        <f t="shared" si="181"/>
        <v>0.35656423374000001</v>
      </c>
      <c r="M698" s="1"/>
    </row>
    <row r="699" spans="1:13">
      <c r="A699" s="79" t="s">
        <v>647</v>
      </c>
      <c r="B699" s="138">
        <f>B698*0.15</f>
        <v>1.7999999999999998</v>
      </c>
      <c r="C699" s="138">
        <f>(100-D699)/100</f>
        <v>0.96250000000000002</v>
      </c>
      <c r="D699" s="138">
        <f>D698*0.15</f>
        <v>3.75</v>
      </c>
      <c r="E699" s="77">
        <v>0.97399999999999998</v>
      </c>
      <c r="F699" s="77">
        <v>0.97799999999999998</v>
      </c>
      <c r="G699" s="77">
        <v>0.98199999999999998</v>
      </c>
      <c r="H699" s="77">
        <v>0.98</v>
      </c>
      <c r="I699" s="77">
        <v>0.94399999999999995</v>
      </c>
      <c r="J699" s="77">
        <v>0.93</v>
      </c>
      <c r="K699" s="77">
        <v>0.94399999999999995</v>
      </c>
      <c r="L699" s="77">
        <v>0.93400000000000005</v>
      </c>
      <c r="M699" s="1"/>
    </row>
    <row r="700" spans="1:13">
      <c r="A700" s="79" t="s">
        <v>648</v>
      </c>
      <c r="B700" s="138">
        <f>B698*0.4</f>
        <v>4.8000000000000007</v>
      </c>
      <c r="C700" s="138">
        <f>(100-D700)/100</f>
        <v>0.9</v>
      </c>
      <c r="D700" s="138">
        <f>D698*0.4</f>
        <v>10</v>
      </c>
      <c r="E700" s="77">
        <v>0.93500000000000005</v>
      </c>
      <c r="F700" s="77">
        <v>0.94499999999999995</v>
      </c>
      <c r="G700" s="77">
        <v>0.95499999999999996</v>
      </c>
      <c r="H700" s="77">
        <v>0.95</v>
      </c>
      <c r="I700" s="77">
        <v>0.86</v>
      </c>
      <c r="J700" s="77">
        <v>0.82499999999999996</v>
      </c>
      <c r="K700" s="77">
        <v>0.86</v>
      </c>
      <c r="L700" s="77">
        <v>0.83499999999999996</v>
      </c>
      <c r="M700" s="1"/>
    </row>
    <row r="701" spans="1:13">
      <c r="A701" s="79" t="s">
        <v>788</v>
      </c>
      <c r="B701" s="138">
        <f>B698*0.15</f>
        <v>1.7999999999999998</v>
      </c>
      <c r="C701" s="138">
        <f>(100-D701)/100</f>
        <v>0.96250000000000002</v>
      </c>
      <c r="D701" s="138">
        <f>D698*0.15</f>
        <v>3.75</v>
      </c>
      <c r="E701" s="77">
        <v>0.98050000000000004</v>
      </c>
      <c r="F701" s="77">
        <v>0.98350000000000004</v>
      </c>
      <c r="G701" s="77">
        <v>0.98650000000000004</v>
      </c>
      <c r="H701" s="77">
        <v>0.98499999999999999</v>
      </c>
      <c r="I701" s="77">
        <v>0.95799999999999996</v>
      </c>
      <c r="J701" s="77">
        <v>0.94750000000000001</v>
      </c>
      <c r="K701" s="77">
        <v>0.95799999999999996</v>
      </c>
      <c r="L701" s="77">
        <v>0.95050000000000001</v>
      </c>
      <c r="M701" s="1"/>
    </row>
    <row r="702" spans="1:13">
      <c r="A702" s="79" t="s">
        <v>650</v>
      </c>
      <c r="B702" s="138">
        <f>B698*0.3</f>
        <v>3.5999999999999996</v>
      </c>
      <c r="C702" s="138">
        <f>(100-D702)/100</f>
        <v>0.92500000000000004</v>
      </c>
      <c r="D702" s="138">
        <f>D698*0.3</f>
        <v>7.5</v>
      </c>
      <c r="E702" s="77">
        <v>0.94799999999999995</v>
      </c>
      <c r="F702" s="77">
        <v>0.95599999999999996</v>
      </c>
      <c r="G702" s="77">
        <v>0.96399999999999997</v>
      </c>
      <c r="H702" s="77">
        <v>0.96</v>
      </c>
      <c r="I702" s="77">
        <v>0.88800000000000001</v>
      </c>
      <c r="J702" s="77">
        <v>0.86</v>
      </c>
      <c r="K702" s="77">
        <v>0.88800000000000001</v>
      </c>
      <c r="L702" s="77">
        <v>0.86799999999999999</v>
      </c>
      <c r="M702" s="1"/>
    </row>
    <row r="703" spans="1:13">
      <c r="A703" s="55" t="s">
        <v>738</v>
      </c>
      <c r="B703" s="139">
        <v>11</v>
      </c>
      <c r="C703" s="139"/>
      <c r="D703" s="139">
        <v>25</v>
      </c>
      <c r="E703" s="81">
        <f t="shared" ref="E703:L703" si="182">1 - (E704) * (E705) * (E706) * (E707)</f>
        <v>0.14231837184000007</v>
      </c>
      <c r="F703" s="81">
        <f t="shared" si="182"/>
        <v>0.11964640000000004</v>
      </c>
      <c r="G703" s="81">
        <f>1 - (G704) * (G705) * (G706) * (G707)</f>
        <v>9.6561418240000085E-2</v>
      </c>
      <c r="H703" s="81">
        <f t="shared" si="182"/>
        <v>0.10815581934000007</v>
      </c>
      <c r="I703" s="82">
        <f t="shared" si="182"/>
        <v>0.30936446464000011</v>
      </c>
      <c r="J703" s="82">
        <f t="shared" si="182"/>
        <v>0.37480633750000003</v>
      </c>
      <c r="K703" s="82">
        <f t="shared" si="182"/>
        <v>0.27992968750000002</v>
      </c>
      <c r="L703" s="82">
        <f t="shared" si="182"/>
        <v>0.37480633750000003</v>
      </c>
      <c r="M703" s="1"/>
    </row>
    <row r="704" spans="1:13">
      <c r="A704" s="79" t="s">
        <v>647</v>
      </c>
      <c r="B704" s="138">
        <f>B703*0.15</f>
        <v>1.65</v>
      </c>
      <c r="C704" s="138">
        <f>(100-D704)/100</f>
        <v>0.96250000000000002</v>
      </c>
      <c r="D704" s="138">
        <f>D703*0.15</f>
        <v>3.75</v>
      </c>
      <c r="E704" s="77">
        <v>0.97599999999999998</v>
      </c>
      <c r="F704" s="77">
        <v>0.98</v>
      </c>
      <c r="G704" s="77">
        <v>0.98399999999999999</v>
      </c>
      <c r="H704" s="77">
        <v>0.98199999999999998</v>
      </c>
      <c r="I704" s="77">
        <v>0.94399999999999995</v>
      </c>
      <c r="J704" s="77">
        <v>0.93</v>
      </c>
      <c r="K704" s="77">
        <v>0.95</v>
      </c>
      <c r="L704" s="77">
        <v>0.93</v>
      </c>
      <c r="M704" s="1"/>
    </row>
    <row r="705" spans="1:13">
      <c r="A705" s="79" t="s">
        <v>648</v>
      </c>
      <c r="B705" s="138">
        <f>B703*0.4</f>
        <v>4.4000000000000004</v>
      </c>
      <c r="C705" s="138">
        <f>(100-D705)/100</f>
        <v>0.9</v>
      </c>
      <c r="D705" s="138">
        <f>D703*0.4</f>
        <v>10</v>
      </c>
      <c r="E705" s="77">
        <v>0.94</v>
      </c>
      <c r="F705" s="77">
        <v>0.95</v>
      </c>
      <c r="G705" s="77">
        <v>0.96</v>
      </c>
      <c r="H705" s="77">
        <v>0.95499999999999996</v>
      </c>
      <c r="I705" s="77">
        <v>0.86</v>
      </c>
      <c r="J705" s="77">
        <v>0.82499999999999996</v>
      </c>
      <c r="K705" s="77">
        <v>0.875</v>
      </c>
      <c r="L705" s="77">
        <v>0.82499999999999996</v>
      </c>
      <c r="M705" s="1"/>
    </row>
    <row r="706" spans="1:13">
      <c r="A706" s="79" t="s">
        <v>788</v>
      </c>
      <c r="B706" s="138">
        <f>B703*0.15</f>
        <v>1.65</v>
      </c>
      <c r="C706" s="138">
        <f>(100-D706)/100</f>
        <v>0.96250000000000002</v>
      </c>
      <c r="D706" s="138">
        <f>D703*0.15</f>
        <v>3.75</v>
      </c>
      <c r="E706" s="77">
        <v>0.98199999999999998</v>
      </c>
      <c r="F706" s="77">
        <v>0.98499999999999999</v>
      </c>
      <c r="G706" s="77">
        <v>0.98799999999999999</v>
      </c>
      <c r="H706" s="77">
        <v>0.98650000000000004</v>
      </c>
      <c r="I706" s="77">
        <v>0.95799999999999996</v>
      </c>
      <c r="J706" s="77">
        <v>0.94750000000000001</v>
      </c>
      <c r="K706" s="77">
        <v>0.96250000000000002</v>
      </c>
      <c r="L706" s="77">
        <v>0.94750000000000001</v>
      </c>
      <c r="M706" s="1"/>
    </row>
    <row r="707" spans="1:13">
      <c r="A707" s="79" t="s">
        <v>650</v>
      </c>
      <c r="B707" s="138">
        <f>B703*0.3</f>
        <v>3.3</v>
      </c>
      <c r="C707" s="138">
        <f>(100-D707)/100</f>
        <v>0.92500000000000004</v>
      </c>
      <c r="D707" s="138">
        <f>D703*0.3</f>
        <v>7.5</v>
      </c>
      <c r="E707" s="77">
        <v>0.95199999999999996</v>
      </c>
      <c r="F707" s="77">
        <v>0.96</v>
      </c>
      <c r="G707" s="77">
        <v>0.96799999999999997</v>
      </c>
      <c r="H707" s="77">
        <v>0.96399999999999997</v>
      </c>
      <c r="I707" s="77">
        <v>0.88800000000000001</v>
      </c>
      <c r="J707" s="77">
        <v>0.86</v>
      </c>
      <c r="K707" s="77">
        <v>0.9</v>
      </c>
      <c r="L707" s="77">
        <v>0.86</v>
      </c>
      <c r="M707" s="1"/>
    </row>
    <row r="708" spans="1:13">
      <c r="A708" s="55" t="s">
        <v>963</v>
      </c>
      <c r="B708" s="139">
        <v>11</v>
      </c>
      <c r="C708" s="139"/>
      <c r="D708" s="139">
        <v>25</v>
      </c>
      <c r="E708" s="81">
        <f t="shared" ref="E708:H710" si="183">1 - (E709)</f>
        <v>2.4000000000000021E-2</v>
      </c>
      <c r="F708" s="81">
        <f t="shared" si="183"/>
        <v>2.0000000000000018E-2</v>
      </c>
      <c r="G708" s="81">
        <f t="shared" si="183"/>
        <v>1.6000000000000014E-2</v>
      </c>
      <c r="H708" s="81">
        <f t="shared" si="183"/>
        <v>1.8000000000000016E-2</v>
      </c>
      <c r="I708" s="82">
        <f t="shared" ref="I708:L710" si="184">1 - (I709)</f>
        <v>6.9999999999999951E-2</v>
      </c>
      <c r="J708" s="82">
        <f t="shared" si="184"/>
        <v>5.600000000000005E-2</v>
      </c>
      <c r="K708" s="82">
        <f t="shared" si="184"/>
        <v>6.9999999999999951E-2</v>
      </c>
      <c r="L708" s="82">
        <f t="shared" si="184"/>
        <v>6.9999999999999951E-2</v>
      </c>
      <c r="M708" s="1"/>
    </row>
    <row r="709" spans="1:13">
      <c r="A709" s="79" t="s">
        <v>647</v>
      </c>
      <c r="B709" s="138">
        <f>B708*0.15</f>
        <v>1.65</v>
      </c>
      <c r="C709" s="138">
        <f>(100-D709)/100</f>
        <v>0.96250000000000002</v>
      </c>
      <c r="D709" s="138">
        <f>D708*0.15</f>
        <v>3.75</v>
      </c>
      <c r="E709" s="77">
        <v>0.97599999999999998</v>
      </c>
      <c r="F709" s="77">
        <v>0.98</v>
      </c>
      <c r="G709" s="77">
        <v>0.98399999999999999</v>
      </c>
      <c r="H709" s="77">
        <v>0.98199999999999998</v>
      </c>
      <c r="I709" s="77">
        <v>0.93</v>
      </c>
      <c r="J709" s="77">
        <v>0.94399999999999995</v>
      </c>
      <c r="K709" s="77">
        <v>0.93</v>
      </c>
      <c r="L709" s="77">
        <v>0.93</v>
      </c>
      <c r="M709" s="1"/>
    </row>
    <row r="710" spans="1:13">
      <c r="A710" s="55" t="s">
        <v>942</v>
      </c>
      <c r="B710" s="139">
        <v>11</v>
      </c>
      <c r="C710" s="139"/>
      <c r="D710" s="139">
        <v>25</v>
      </c>
      <c r="E710" s="81">
        <f t="shared" si="183"/>
        <v>2.4000000000000021E-2</v>
      </c>
      <c r="F710" s="81">
        <f t="shared" si="183"/>
        <v>2.0000000000000018E-2</v>
      </c>
      <c r="G710" s="81">
        <f t="shared" si="183"/>
        <v>1.6000000000000014E-2</v>
      </c>
      <c r="H710" s="81">
        <f t="shared" si="183"/>
        <v>1.8000000000000016E-2</v>
      </c>
      <c r="I710" s="82">
        <f t="shared" si="184"/>
        <v>6.9999999999999951E-2</v>
      </c>
      <c r="J710" s="82">
        <f t="shared" si="184"/>
        <v>5.600000000000005E-2</v>
      </c>
      <c r="K710" s="82">
        <f t="shared" si="184"/>
        <v>6.9999999999999951E-2</v>
      </c>
      <c r="L710" s="82">
        <f t="shared" si="184"/>
        <v>6.9999999999999951E-2</v>
      </c>
      <c r="M710" s="1"/>
    </row>
    <row r="711" spans="1:13">
      <c r="A711" s="79" t="s">
        <v>647</v>
      </c>
      <c r="B711" s="138">
        <f>B710*0.15</f>
        <v>1.65</v>
      </c>
      <c r="C711" s="138">
        <f>(100-D711)/100</f>
        <v>0.96250000000000002</v>
      </c>
      <c r="D711" s="138">
        <f>D710*0.15</f>
        <v>3.75</v>
      </c>
      <c r="E711" s="77">
        <v>0.97599999999999998</v>
      </c>
      <c r="F711" s="77">
        <v>0.98</v>
      </c>
      <c r="G711" s="77">
        <v>0.98399999999999999</v>
      </c>
      <c r="H711" s="77">
        <v>0.98199999999999998</v>
      </c>
      <c r="I711" s="77">
        <v>0.93</v>
      </c>
      <c r="J711" s="77">
        <v>0.94399999999999995</v>
      </c>
      <c r="K711" s="77">
        <v>0.93</v>
      </c>
      <c r="L711" s="77">
        <v>0.93</v>
      </c>
      <c r="M711" s="1"/>
    </row>
    <row r="712" spans="1:13">
      <c r="A712" s="141" t="s">
        <v>739</v>
      </c>
      <c r="B712" s="139">
        <v>11</v>
      </c>
      <c r="C712" s="139"/>
      <c r="D712" s="139">
        <v>25</v>
      </c>
      <c r="E712" s="81">
        <f t="shared" ref="E712:L712" si="185">1 - (E713) * (E714) * (E715) * (E716)</f>
        <v>0.14231837184000007</v>
      </c>
      <c r="F712" s="81">
        <f t="shared" si="185"/>
        <v>0.11964640000000004</v>
      </c>
      <c r="G712" s="81">
        <f>1 - (G713) * (G714) * (G715) * (G716)</f>
        <v>9.6561418240000085E-2</v>
      </c>
      <c r="H712" s="81">
        <f t="shared" si="185"/>
        <v>0.10815581934000007</v>
      </c>
      <c r="I712" s="82">
        <f t="shared" si="185"/>
        <v>0.37480633750000003</v>
      </c>
      <c r="J712" s="82">
        <f t="shared" si="185"/>
        <v>0.35656423374000001</v>
      </c>
      <c r="K712" s="82">
        <f t="shared" si="185"/>
        <v>0.37480633750000003</v>
      </c>
      <c r="L712" s="82">
        <f t="shared" si="185"/>
        <v>0.37480633750000003</v>
      </c>
      <c r="M712" s="1"/>
    </row>
    <row r="713" spans="1:13">
      <c r="A713" s="79" t="s">
        <v>647</v>
      </c>
      <c r="B713" s="138">
        <f>B712*0.15</f>
        <v>1.65</v>
      </c>
      <c r="C713" s="138">
        <f>(100-D713)/100</f>
        <v>0.96250000000000002</v>
      </c>
      <c r="D713" s="138">
        <f>D712*0.15</f>
        <v>3.75</v>
      </c>
      <c r="E713" s="77">
        <v>0.97599999999999998</v>
      </c>
      <c r="F713" s="77">
        <v>0.98</v>
      </c>
      <c r="G713" s="77">
        <v>0.98399999999999999</v>
      </c>
      <c r="H713" s="77">
        <v>0.98199999999999998</v>
      </c>
      <c r="I713" s="77">
        <v>0.93</v>
      </c>
      <c r="J713" s="77">
        <v>0.93400000000000005</v>
      </c>
      <c r="K713" s="77">
        <v>0.93</v>
      </c>
      <c r="L713" s="77">
        <v>0.93</v>
      </c>
      <c r="M713" s="1"/>
    </row>
    <row r="714" spans="1:13">
      <c r="A714" s="79" t="s">
        <v>648</v>
      </c>
      <c r="B714" s="138">
        <f>B712*0.4</f>
        <v>4.4000000000000004</v>
      </c>
      <c r="C714" s="138">
        <f>(100-D714)/100</f>
        <v>0.9</v>
      </c>
      <c r="D714" s="138">
        <f>D712*0.4</f>
        <v>10</v>
      </c>
      <c r="E714" s="77">
        <v>0.94</v>
      </c>
      <c r="F714" s="77">
        <v>0.95</v>
      </c>
      <c r="G714" s="77">
        <v>0.96</v>
      </c>
      <c r="H714" s="77">
        <v>0.95499999999999996</v>
      </c>
      <c r="I714" s="77">
        <v>0.82499999999999996</v>
      </c>
      <c r="J714" s="77">
        <v>0.83499999999999996</v>
      </c>
      <c r="K714" s="77">
        <v>0.82499999999999996</v>
      </c>
      <c r="L714" s="77">
        <v>0.82499999999999996</v>
      </c>
      <c r="M714" s="1"/>
    </row>
    <row r="715" spans="1:13">
      <c r="A715" s="79" t="s">
        <v>788</v>
      </c>
      <c r="B715" s="138">
        <f>B712*0.15</f>
        <v>1.65</v>
      </c>
      <c r="C715" s="138">
        <f>(100-D715)/100</f>
        <v>0.96250000000000002</v>
      </c>
      <c r="D715" s="138">
        <f>D712*0.15</f>
        <v>3.75</v>
      </c>
      <c r="E715" s="77">
        <v>0.98199999999999998</v>
      </c>
      <c r="F715" s="77">
        <v>0.98499999999999999</v>
      </c>
      <c r="G715" s="77">
        <v>0.98799999999999999</v>
      </c>
      <c r="H715" s="77">
        <v>0.98650000000000004</v>
      </c>
      <c r="I715" s="77">
        <v>0.94750000000000001</v>
      </c>
      <c r="J715" s="77">
        <v>0.95050000000000001</v>
      </c>
      <c r="K715" s="77">
        <v>0.94750000000000001</v>
      </c>
      <c r="L715" s="77">
        <v>0.94750000000000001</v>
      </c>
      <c r="M715" s="1"/>
    </row>
    <row r="716" spans="1:13">
      <c r="A716" s="79" t="s">
        <v>650</v>
      </c>
      <c r="B716" s="138">
        <f>B712*0.3</f>
        <v>3.3</v>
      </c>
      <c r="C716" s="138">
        <f>(100-D716)/100</f>
        <v>0.92500000000000004</v>
      </c>
      <c r="D716" s="138">
        <f>D712*0.3</f>
        <v>7.5</v>
      </c>
      <c r="E716" s="77">
        <v>0.95199999999999996</v>
      </c>
      <c r="F716" s="77">
        <v>0.96</v>
      </c>
      <c r="G716" s="77">
        <v>0.96799999999999997</v>
      </c>
      <c r="H716" s="77">
        <v>0.96399999999999997</v>
      </c>
      <c r="I716" s="77">
        <v>0.86</v>
      </c>
      <c r="J716" s="77">
        <v>0.86799999999999999</v>
      </c>
      <c r="K716" s="77">
        <v>0.86</v>
      </c>
      <c r="L716" s="77">
        <v>0.86</v>
      </c>
      <c r="M716" s="1"/>
    </row>
    <row r="717" spans="1:13">
      <c r="A717" s="55" t="s">
        <v>852</v>
      </c>
      <c r="B717" s="139">
        <v>11</v>
      </c>
      <c r="C717" s="139"/>
      <c r="D717" s="139">
        <v>25</v>
      </c>
      <c r="E717" s="81">
        <f t="shared" ref="E717:L717" si="186">1 - (E718) * (E719) * (E720) * (E721)</f>
        <v>0.14231837184000007</v>
      </c>
      <c r="F717" s="81">
        <f t="shared" si="186"/>
        <v>0.11964640000000004</v>
      </c>
      <c r="G717" s="81">
        <f t="shared" si="186"/>
        <v>9.6561418240000085E-2</v>
      </c>
      <c r="H717" s="81">
        <f t="shared" si="186"/>
        <v>0.10815581934000007</v>
      </c>
      <c r="I717" s="82">
        <f t="shared" si="186"/>
        <v>0.37480633750000003</v>
      </c>
      <c r="J717" s="82">
        <f t="shared" si="186"/>
        <v>0.27992968750000002</v>
      </c>
      <c r="K717" s="82">
        <f t="shared" si="186"/>
        <v>0.37480633750000003</v>
      </c>
      <c r="L717" s="82">
        <f t="shared" si="186"/>
        <v>0.50049999999999994</v>
      </c>
      <c r="M717" s="1"/>
    </row>
    <row r="718" spans="1:13">
      <c r="A718" s="79" t="s">
        <v>647</v>
      </c>
      <c r="B718" s="138">
        <f>B717*0.15</f>
        <v>1.65</v>
      </c>
      <c r="C718" s="138">
        <f>(100-D718)/100</f>
        <v>0.96250000000000002</v>
      </c>
      <c r="D718" s="138">
        <f>D717*0.15</f>
        <v>3.75</v>
      </c>
      <c r="E718" s="77">
        <v>0.97599999999999998</v>
      </c>
      <c r="F718" s="77">
        <v>0.98</v>
      </c>
      <c r="G718" s="77">
        <v>0.98399999999999999</v>
      </c>
      <c r="H718" s="77">
        <v>0.98199999999999998</v>
      </c>
      <c r="I718" s="77">
        <v>0.93</v>
      </c>
      <c r="J718" s="77">
        <v>0.95</v>
      </c>
      <c r="K718" s="77">
        <v>0.93</v>
      </c>
      <c r="L718" s="77">
        <v>0.9</v>
      </c>
      <c r="M718" s="1"/>
    </row>
    <row r="719" spans="1:13">
      <c r="A719" s="79" t="s">
        <v>648</v>
      </c>
      <c r="B719" s="138">
        <f>B717*0.4</f>
        <v>4.4000000000000004</v>
      </c>
      <c r="C719" s="138">
        <f>(100-D719)/100</f>
        <v>0.9</v>
      </c>
      <c r="D719" s="138">
        <f>D717*0.4</f>
        <v>10</v>
      </c>
      <c r="E719" s="77">
        <v>0.94</v>
      </c>
      <c r="F719" s="77">
        <v>0.95</v>
      </c>
      <c r="G719" s="77">
        <v>0.96</v>
      </c>
      <c r="H719" s="77">
        <v>0.95499999999999996</v>
      </c>
      <c r="I719" s="77">
        <v>0.82499999999999996</v>
      </c>
      <c r="J719" s="77">
        <v>0.875</v>
      </c>
      <c r="K719" s="77">
        <v>0.82499999999999996</v>
      </c>
      <c r="L719" s="77">
        <v>0.75</v>
      </c>
      <c r="M719" s="1"/>
    </row>
    <row r="720" spans="1:13">
      <c r="A720" s="79" t="s">
        <v>788</v>
      </c>
      <c r="B720" s="138">
        <f>B717*0.15</f>
        <v>1.65</v>
      </c>
      <c r="C720" s="138">
        <f>(100-D720)/100</f>
        <v>0.96250000000000002</v>
      </c>
      <c r="D720" s="138">
        <f>D717*0.15</f>
        <v>3.75</v>
      </c>
      <c r="E720" s="77">
        <v>0.98199999999999998</v>
      </c>
      <c r="F720" s="77">
        <v>0.98499999999999999</v>
      </c>
      <c r="G720" s="77">
        <v>0.98799999999999999</v>
      </c>
      <c r="H720" s="77">
        <v>0.98650000000000004</v>
      </c>
      <c r="I720" s="77">
        <v>0.94750000000000001</v>
      </c>
      <c r="J720" s="77">
        <v>0.96250000000000002</v>
      </c>
      <c r="K720" s="77">
        <v>0.94750000000000001</v>
      </c>
      <c r="L720" s="77">
        <v>0.92500000000000004</v>
      </c>
      <c r="M720" s="1"/>
    </row>
    <row r="721" spans="1:13">
      <c r="A721" s="79" t="s">
        <v>650</v>
      </c>
      <c r="B721" s="138">
        <f>B717*0.3</f>
        <v>3.3</v>
      </c>
      <c r="C721" s="138">
        <f>(100-D721)/100</f>
        <v>0.92500000000000004</v>
      </c>
      <c r="D721" s="138">
        <f>D717*0.3</f>
        <v>7.5</v>
      </c>
      <c r="E721" s="77">
        <v>0.95199999999999996</v>
      </c>
      <c r="F721" s="77">
        <v>0.96</v>
      </c>
      <c r="G721" s="77">
        <v>0.96799999999999997</v>
      </c>
      <c r="H721" s="77">
        <v>0.96399999999999997</v>
      </c>
      <c r="I721" s="77">
        <v>0.86</v>
      </c>
      <c r="J721" s="77">
        <v>0.9</v>
      </c>
      <c r="K721" s="77">
        <v>0.86</v>
      </c>
      <c r="L721" s="77">
        <v>0.8</v>
      </c>
      <c r="M721" s="1"/>
    </row>
    <row r="722" spans="1:13">
      <c r="A722" s="55" t="s">
        <v>991</v>
      </c>
      <c r="B722" s="139">
        <v>11</v>
      </c>
      <c r="C722" s="139"/>
      <c r="D722" s="139">
        <v>25</v>
      </c>
      <c r="E722" s="81">
        <f t="shared" ref="E722:L722" si="187">1 - (E723) * (E724) * (E725) * (E726)</f>
        <v>0.14231837184000007</v>
      </c>
      <c r="F722" s="81">
        <f t="shared" si="187"/>
        <v>0.11964640000000004</v>
      </c>
      <c r="G722" s="81">
        <f t="shared" si="187"/>
        <v>9.6561418240000085E-2</v>
      </c>
      <c r="H722" s="81">
        <f t="shared" si="187"/>
        <v>0.10815581934000007</v>
      </c>
      <c r="I722" s="82">
        <f t="shared" si="187"/>
        <v>0.37480633750000003</v>
      </c>
      <c r="J722" s="82">
        <f t="shared" si="187"/>
        <v>0.27992968750000002</v>
      </c>
      <c r="K722" s="82">
        <f t="shared" si="187"/>
        <v>0.50049999999999994</v>
      </c>
      <c r="L722" s="82">
        <f t="shared" si="187"/>
        <v>0.37480633750000003</v>
      </c>
      <c r="M722" s="1"/>
    </row>
    <row r="723" spans="1:13">
      <c r="A723" s="79" t="s">
        <v>647</v>
      </c>
      <c r="B723" s="138">
        <f>B722*0.15</f>
        <v>1.65</v>
      </c>
      <c r="C723" s="138">
        <f>(100-D723)/100</f>
        <v>0.96250000000000002</v>
      </c>
      <c r="D723" s="138">
        <f>D722*0.15</f>
        <v>3.75</v>
      </c>
      <c r="E723" s="77">
        <v>0.97599999999999998</v>
      </c>
      <c r="F723" s="77">
        <v>0.98</v>
      </c>
      <c r="G723" s="77">
        <v>0.98399999999999999</v>
      </c>
      <c r="H723" s="77">
        <v>0.98199999999999998</v>
      </c>
      <c r="I723" s="77">
        <v>0.93</v>
      </c>
      <c r="J723" s="77">
        <v>0.95</v>
      </c>
      <c r="K723" s="77">
        <v>0.9</v>
      </c>
      <c r="L723" s="77">
        <v>0.93</v>
      </c>
      <c r="M723" s="1"/>
    </row>
    <row r="724" spans="1:13">
      <c r="A724" s="79" t="s">
        <v>648</v>
      </c>
      <c r="B724" s="138">
        <f>B722*0.4</f>
        <v>4.4000000000000004</v>
      </c>
      <c r="C724" s="138">
        <f>(100-D724)/100</f>
        <v>0.9</v>
      </c>
      <c r="D724" s="138">
        <f>D722*0.4</f>
        <v>10</v>
      </c>
      <c r="E724" s="77">
        <v>0.94</v>
      </c>
      <c r="F724" s="77">
        <v>0.95</v>
      </c>
      <c r="G724" s="77">
        <v>0.96</v>
      </c>
      <c r="H724" s="77">
        <v>0.95499999999999996</v>
      </c>
      <c r="I724" s="77">
        <v>0.82499999999999996</v>
      </c>
      <c r="J724" s="77">
        <v>0.875</v>
      </c>
      <c r="K724" s="77">
        <v>0.75</v>
      </c>
      <c r="L724" s="77">
        <v>0.82499999999999996</v>
      </c>
      <c r="M724" s="1"/>
    </row>
    <row r="725" spans="1:13">
      <c r="A725" s="79" t="s">
        <v>788</v>
      </c>
      <c r="B725" s="138">
        <f>B722*0.15</f>
        <v>1.65</v>
      </c>
      <c r="C725" s="138">
        <f>(100-D725)/100</f>
        <v>0.96250000000000002</v>
      </c>
      <c r="D725" s="138">
        <f>D722*0.15</f>
        <v>3.75</v>
      </c>
      <c r="E725" s="77">
        <v>0.98199999999999998</v>
      </c>
      <c r="F725" s="77">
        <v>0.98499999999999999</v>
      </c>
      <c r="G725" s="77">
        <v>0.98799999999999999</v>
      </c>
      <c r="H725" s="77">
        <v>0.98650000000000004</v>
      </c>
      <c r="I725" s="77">
        <v>0.94750000000000001</v>
      </c>
      <c r="J725" s="77">
        <v>0.96250000000000002</v>
      </c>
      <c r="K725" s="77">
        <v>0.92500000000000004</v>
      </c>
      <c r="L725" s="77">
        <v>0.94750000000000001</v>
      </c>
      <c r="M725" s="1"/>
    </row>
    <row r="726" spans="1:13">
      <c r="A726" s="79" t="s">
        <v>650</v>
      </c>
      <c r="B726" s="138">
        <f>B722*0.3</f>
        <v>3.3</v>
      </c>
      <c r="C726" s="138">
        <f>(100-D726)/100</f>
        <v>0.92500000000000004</v>
      </c>
      <c r="D726" s="138">
        <f>D722*0.3</f>
        <v>7.5</v>
      </c>
      <c r="E726" s="77">
        <v>0.95199999999999996</v>
      </c>
      <c r="F726" s="77">
        <v>0.96</v>
      </c>
      <c r="G726" s="77">
        <v>0.96799999999999997</v>
      </c>
      <c r="H726" s="77">
        <v>0.96399999999999997</v>
      </c>
      <c r="I726" s="77">
        <v>0.86</v>
      </c>
      <c r="J726" s="77">
        <v>0.9</v>
      </c>
      <c r="K726" s="77">
        <v>0.8</v>
      </c>
      <c r="L726" s="77">
        <v>0.86</v>
      </c>
      <c r="M726" s="1"/>
    </row>
    <row r="727" spans="1:13">
      <c r="A727" s="55" t="s">
        <v>740</v>
      </c>
      <c r="B727" s="139">
        <v>11</v>
      </c>
      <c r="C727" s="139"/>
      <c r="D727" s="139">
        <v>25</v>
      </c>
      <c r="E727" s="81">
        <f t="shared" ref="E727:L727" si="188">1 - (E728) * (E729) * (E730) * (E731)</f>
        <v>0.14231837184000007</v>
      </c>
      <c r="F727" s="81">
        <f t="shared" si="188"/>
        <v>0.11964640000000004</v>
      </c>
      <c r="G727" s="81">
        <f>1 - (G728) * (G729) * (G730) * (G731)</f>
        <v>9.6561418240000085E-2</v>
      </c>
      <c r="H727" s="81">
        <f t="shared" si="188"/>
        <v>0.10815581934000007</v>
      </c>
      <c r="I727" s="82">
        <f t="shared" si="188"/>
        <v>0.27992968750000002</v>
      </c>
      <c r="J727" s="82">
        <f t="shared" si="188"/>
        <v>0.22896640000000001</v>
      </c>
      <c r="K727" s="82">
        <f t="shared" si="188"/>
        <v>0.22896640000000001</v>
      </c>
      <c r="L727" s="82">
        <f t="shared" si="188"/>
        <v>0.37480633750000003</v>
      </c>
      <c r="M727" s="1"/>
    </row>
    <row r="728" spans="1:13">
      <c r="A728" s="79" t="s">
        <v>647</v>
      </c>
      <c r="B728" s="138">
        <f>B727*0.15</f>
        <v>1.65</v>
      </c>
      <c r="C728" s="138">
        <f>(100-D728)/100</f>
        <v>0.96250000000000002</v>
      </c>
      <c r="D728" s="138">
        <f>D727*0.15</f>
        <v>3.75</v>
      </c>
      <c r="E728" s="77">
        <v>0.97599999999999998</v>
      </c>
      <c r="F728" s="77">
        <v>0.98</v>
      </c>
      <c r="G728" s="77">
        <v>0.98399999999999999</v>
      </c>
      <c r="H728" s="77">
        <v>0.98199999999999998</v>
      </c>
      <c r="I728" s="77">
        <v>0.95</v>
      </c>
      <c r="J728" s="77">
        <v>0.96</v>
      </c>
      <c r="K728" s="77">
        <v>0.96</v>
      </c>
      <c r="L728" s="77">
        <v>0.93</v>
      </c>
      <c r="M728" s="1"/>
    </row>
    <row r="729" spans="1:13">
      <c r="A729" s="79" t="s">
        <v>648</v>
      </c>
      <c r="B729" s="138">
        <f>B727*0.4</f>
        <v>4.4000000000000004</v>
      </c>
      <c r="C729" s="138">
        <f>(100-D729)/100</f>
        <v>0.9</v>
      </c>
      <c r="D729" s="138">
        <f>D727*0.4</f>
        <v>10</v>
      </c>
      <c r="E729" s="77">
        <v>0.94</v>
      </c>
      <c r="F729" s="77">
        <v>0.95</v>
      </c>
      <c r="G729" s="77">
        <v>0.96</v>
      </c>
      <c r="H729" s="77">
        <v>0.95499999999999996</v>
      </c>
      <c r="I729" s="77">
        <v>0.875</v>
      </c>
      <c r="J729" s="77">
        <v>0.9</v>
      </c>
      <c r="K729" s="77">
        <v>0.9</v>
      </c>
      <c r="L729" s="77">
        <v>0.82499999999999996</v>
      </c>
      <c r="M729" s="1"/>
    </row>
    <row r="730" spans="1:13">
      <c r="A730" s="79" t="s">
        <v>788</v>
      </c>
      <c r="B730" s="138">
        <f>B727*0.15</f>
        <v>1.65</v>
      </c>
      <c r="C730" s="138">
        <f>(100-D730)/100</f>
        <v>0.96250000000000002</v>
      </c>
      <c r="D730" s="138">
        <f>D727*0.15</f>
        <v>3.75</v>
      </c>
      <c r="E730" s="77">
        <v>0.98199999999999998</v>
      </c>
      <c r="F730" s="77">
        <v>0.98499999999999999</v>
      </c>
      <c r="G730" s="77">
        <v>0.98799999999999999</v>
      </c>
      <c r="H730" s="77">
        <v>0.98650000000000004</v>
      </c>
      <c r="I730" s="77">
        <v>0.96250000000000002</v>
      </c>
      <c r="J730" s="77">
        <v>0.97</v>
      </c>
      <c r="K730" s="77">
        <v>0.97</v>
      </c>
      <c r="L730" s="77">
        <v>0.94750000000000001</v>
      </c>
      <c r="M730" s="1"/>
    </row>
    <row r="731" spans="1:13">
      <c r="A731" s="79" t="s">
        <v>650</v>
      </c>
      <c r="B731" s="138">
        <f>B727*0.3</f>
        <v>3.3</v>
      </c>
      <c r="C731" s="138">
        <f>(100-D731)/100</f>
        <v>0.92500000000000004</v>
      </c>
      <c r="D731" s="138">
        <f>D727*0.3</f>
        <v>7.5</v>
      </c>
      <c r="E731" s="77">
        <v>0.95199999999999996</v>
      </c>
      <c r="F731" s="77">
        <v>0.96</v>
      </c>
      <c r="G731" s="77">
        <v>0.96799999999999997</v>
      </c>
      <c r="H731" s="77">
        <v>0.96399999999999997</v>
      </c>
      <c r="I731" s="77">
        <v>0.9</v>
      </c>
      <c r="J731" s="77">
        <v>0.92</v>
      </c>
      <c r="K731" s="77">
        <v>0.92</v>
      </c>
      <c r="L731" s="77">
        <v>0.86</v>
      </c>
      <c r="M731" s="1"/>
    </row>
    <row r="732" spans="1:13">
      <c r="A732" s="55" t="s">
        <v>1042</v>
      </c>
      <c r="B732" s="139">
        <v>11</v>
      </c>
      <c r="C732" s="139"/>
      <c r="D732" s="139">
        <v>25</v>
      </c>
      <c r="E732" s="81">
        <f t="shared" ref="E732:L732" si="189">1 - (E733)</f>
        <v>2.4000000000000021E-2</v>
      </c>
      <c r="F732" s="81">
        <f t="shared" si="189"/>
        <v>2.0000000000000018E-2</v>
      </c>
      <c r="G732" s="81">
        <f t="shared" si="189"/>
        <v>1.6000000000000014E-2</v>
      </c>
      <c r="H732" s="81">
        <f t="shared" si="189"/>
        <v>1.8000000000000016E-2</v>
      </c>
      <c r="I732" s="82">
        <f t="shared" si="189"/>
        <v>5.0000000000000044E-2</v>
      </c>
      <c r="J732" s="82">
        <f t="shared" si="189"/>
        <v>4.0000000000000036E-2</v>
      </c>
      <c r="K732" s="82">
        <f t="shared" si="189"/>
        <v>5.0000000000000044E-2</v>
      </c>
      <c r="L732" s="82">
        <f t="shared" si="189"/>
        <v>5.0000000000000044E-2</v>
      </c>
      <c r="M732" s="1"/>
    </row>
    <row r="733" spans="1:13">
      <c r="A733" s="79" t="s">
        <v>647</v>
      </c>
      <c r="B733" s="138">
        <f>B732*0.15</f>
        <v>1.65</v>
      </c>
      <c r="C733" s="138">
        <f>(100-D733)/100</f>
        <v>0.96250000000000002</v>
      </c>
      <c r="D733" s="138">
        <f>D732*0.15</f>
        <v>3.75</v>
      </c>
      <c r="E733" s="77">
        <v>0.97599999999999998</v>
      </c>
      <c r="F733" s="77">
        <v>0.98</v>
      </c>
      <c r="G733" s="77">
        <v>0.98399999999999999</v>
      </c>
      <c r="H733" s="77">
        <v>0.98199999999999998</v>
      </c>
      <c r="I733" s="77">
        <v>0.95</v>
      </c>
      <c r="J733" s="77">
        <v>0.96</v>
      </c>
      <c r="K733" s="77">
        <v>0.95</v>
      </c>
      <c r="L733" s="77">
        <v>0.95</v>
      </c>
      <c r="M733" s="1"/>
    </row>
    <row r="734" spans="1:13">
      <c r="A734" s="55" t="s">
        <v>995</v>
      </c>
      <c r="B734" s="139">
        <v>11</v>
      </c>
      <c r="C734" s="139"/>
      <c r="D734" s="139">
        <v>25</v>
      </c>
      <c r="E734" s="81">
        <f t="shared" ref="E734:F734" si="190">1 - (E735) * (E736) * (E737) * (E738)</f>
        <v>0.14231837184000007</v>
      </c>
      <c r="F734" s="81">
        <f t="shared" si="190"/>
        <v>0.11964640000000004</v>
      </c>
      <c r="G734" s="81">
        <f>1 - (G735) * (G736) * (G737) * (G738)</f>
        <v>9.6561418240000085E-2</v>
      </c>
      <c r="H734" s="81">
        <f t="shared" ref="H734:L734" si="191">1 - (H735) * (H736) * (H737) * (H738)</f>
        <v>0.10815581934000007</v>
      </c>
      <c r="I734" s="82">
        <f t="shared" si="191"/>
        <v>0.27992968750000002</v>
      </c>
      <c r="J734" s="82">
        <f t="shared" si="191"/>
        <v>0.22896640000000001</v>
      </c>
      <c r="K734" s="82">
        <f t="shared" si="191"/>
        <v>0.27992968750000002</v>
      </c>
      <c r="L734" s="82">
        <f t="shared" si="191"/>
        <v>0.27992968750000002</v>
      </c>
      <c r="M734" s="1"/>
    </row>
    <row r="735" spans="1:13">
      <c r="A735" s="79" t="s">
        <v>647</v>
      </c>
      <c r="B735" s="138">
        <f>B734*0.15</f>
        <v>1.65</v>
      </c>
      <c r="C735" s="138">
        <f>(100-D735)/100</f>
        <v>0.96250000000000002</v>
      </c>
      <c r="D735" s="138">
        <f>D734*0.15</f>
        <v>3.75</v>
      </c>
      <c r="E735" s="77">
        <v>0.97599999999999998</v>
      </c>
      <c r="F735" s="77">
        <v>0.98</v>
      </c>
      <c r="G735" s="77">
        <v>0.98399999999999999</v>
      </c>
      <c r="H735" s="77">
        <v>0.98199999999999998</v>
      </c>
      <c r="I735" s="77">
        <v>0.95</v>
      </c>
      <c r="J735" s="77">
        <v>0.96</v>
      </c>
      <c r="K735" s="77">
        <v>0.95</v>
      </c>
      <c r="L735" s="77">
        <v>0.95</v>
      </c>
      <c r="M735" s="1"/>
    </row>
    <row r="736" spans="1:13">
      <c r="A736" s="79" t="s">
        <v>648</v>
      </c>
      <c r="B736" s="138">
        <f>B734*0.4</f>
        <v>4.4000000000000004</v>
      </c>
      <c r="C736" s="138">
        <f>(100-D736)/100</f>
        <v>0.9</v>
      </c>
      <c r="D736" s="138">
        <f>D734*0.4</f>
        <v>10</v>
      </c>
      <c r="E736" s="77">
        <v>0.94</v>
      </c>
      <c r="F736" s="77">
        <v>0.95</v>
      </c>
      <c r="G736" s="77">
        <v>0.96</v>
      </c>
      <c r="H736" s="77">
        <v>0.95499999999999996</v>
      </c>
      <c r="I736" s="77">
        <v>0.875</v>
      </c>
      <c r="J736" s="77">
        <v>0.9</v>
      </c>
      <c r="K736" s="77">
        <v>0.875</v>
      </c>
      <c r="L736" s="77">
        <v>0.875</v>
      </c>
      <c r="M736" s="1"/>
    </row>
    <row r="737" spans="1:13">
      <c r="A737" s="79" t="s">
        <v>788</v>
      </c>
      <c r="B737" s="138">
        <f>B734*0.15</f>
        <v>1.65</v>
      </c>
      <c r="C737" s="138">
        <f>(100-D737)/100</f>
        <v>0.96250000000000002</v>
      </c>
      <c r="D737" s="138">
        <f>D734*0.15</f>
        <v>3.75</v>
      </c>
      <c r="E737" s="77">
        <v>0.98199999999999998</v>
      </c>
      <c r="F737" s="77">
        <v>0.98499999999999999</v>
      </c>
      <c r="G737" s="77">
        <v>0.98799999999999999</v>
      </c>
      <c r="H737" s="77">
        <v>0.98650000000000004</v>
      </c>
      <c r="I737" s="77">
        <v>0.96250000000000002</v>
      </c>
      <c r="J737" s="77">
        <v>0.97</v>
      </c>
      <c r="K737" s="77">
        <v>0.96250000000000002</v>
      </c>
      <c r="L737" s="77">
        <v>0.96250000000000002</v>
      </c>
      <c r="M737" s="1"/>
    </row>
    <row r="738" spans="1:13">
      <c r="A738" s="79" t="s">
        <v>650</v>
      </c>
      <c r="B738" s="138">
        <f>B734*0.3</f>
        <v>3.3</v>
      </c>
      <c r="C738" s="138">
        <f>(100-D738)/100</f>
        <v>0.92500000000000004</v>
      </c>
      <c r="D738" s="138">
        <f>D734*0.3</f>
        <v>7.5</v>
      </c>
      <c r="E738" s="77">
        <v>0.95199999999999996</v>
      </c>
      <c r="F738" s="77">
        <v>0.96</v>
      </c>
      <c r="G738" s="77">
        <v>0.96799999999999997</v>
      </c>
      <c r="H738" s="77">
        <v>0.96399999999999997</v>
      </c>
      <c r="I738" s="77">
        <v>0.9</v>
      </c>
      <c r="J738" s="77">
        <v>0.92</v>
      </c>
      <c r="K738" s="77">
        <v>0.9</v>
      </c>
      <c r="L738" s="77">
        <v>0.9</v>
      </c>
      <c r="M738" s="1"/>
    </row>
    <row r="739" spans="1:13">
      <c r="A739" s="55" t="s">
        <v>778</v>
      </c>
      <c r="B739" s="139">
        <v>11</v>
      </c>
      <c r="C739" s="139"/>
      <c r="D739" s="139">
        <v>25</v>
      </c>
      <c r="E739" s="81">
        <f t="shared" ref="E739:L739" si="192">1 - (E740)</f>
        <v>2.4000000000000021E-2</v>
      </c>
      <c r="F739" s="81">
        <f t="shared" si="192"/>
        <v>2.0000000000000018E-2</v>
      </c>
      <c r="G739" s="81">
        <f t="shared" si="192"/>
        <v>1.6000000000000014E-2</v>
      </c>
      <c r="H739" s="81">
        <f t="shared" si="192"/>
        <v>1.8000000000000016E-2</v>
      </c>
      <c r="I739" s="82">
        <f t="shared" si="192"/>
        <v>5.0000000000000044E-2</v>
      </c>
      <c r="J739" s="82">
        <f t="shared" si="192"/>
        <v>4.0000000000000036E-2</v>
      </c>
      <c r="K739" s="82">
        <f t="shared" si="192"/>
        <v>4.0000000000000036E-2</v>
      </c>
      <c r="L739" s="82">
        <f t="shared" si="192"/>
        <v>6.9999999999999951E-2</v>
      </c>
      <c r="M739" s="1"/>
    </row>
    <row r="740" spans="1:13">
      <c r="A740" s="79" t="s">
        <v>647</v>
      </c>
      <c r="B740" s="138">
        <f>B739*0.15</f>
        <v>1.65</v>
      </c>
      <c r="C740" s="138">
        <f>(100-D740)/100</f>
        <v>0.96250000000000002</v>
      </c>
      <c r="D740" s="138">
        <f>D739*0.15</f>
        <v>3.75</v>
      </c>
      <c r="E740" s="77">
        <v>0.97599999999999998</v>
      </c>
      <c r="F740" s="77">
        <v>0.98</v>
      </c>
      <c r="G740" s="77">
        <v>0.98399999999999999</v>
      </c>
      <c r="H740" s="77">
        <v>0.98199999999999998</v>
      </c>
      <c r="I740" s="77">
        <v>0.95</v>
      </c>
      <c r="J740" s="77">
        <v>0.96</v>
      </c>
      <c r="K740" s="77">
        <v>0.96</v>
      </c>
      <c r="L740" s="77">
        <v>0.93</v>
      </c>
      <c r="M740" s="1"/>
    </row>
    <row r="741" spans="1:13">
      <c r="A741" s="141" t="s">
        <v>840</v>
      </c>
      <c r="B741" s="139">
        <v>11</v>
      </c>
      <c r="C741" s="139"/>
      <c r="D741" s="139">
        <v>25</v>
      </c>
      <c r="E741" s="81">
        <f t="shared" ref="E741:L741" si="193">1 - (E742) * (E743) * (E744) * (E745)</f>
        <v>0.14231837184000007</v>
      </c>
      <c r="F741" s="81">
        <f t="shared" si="193"/>
        <v>0.11964640000000004</v>
      </c>
      <c r="G741" s="81">
        <f t="shared" si="193"/>
        <v>9.6561418240000085E-2</v>
      </c>
      <c r="H741" s="81">
        <f t="shared" si="193"/>
        <v>0.10815581934000007</v>
      </c>
      <c r="I741" s="82">
        <f t="shared" si="193"/>
        <v>0.27992968750000002</v>
      </c>
      <c r="J741" s="82">
        <f t="shared" si="193"/>
        <v>0.27992968750000002</v>
      </c>
      <c r="K741" s="82">
        <f t="shared" si="193"/>
        <v>0.27992968750000002</v>
      </c>
      <c r="L741" s="82">
        <f t="shared" si="193"/>
        <v>0.27992968750000002</v>
      </c>
      <c r="M741" s="1"/>
    </row>
    <row r="742" spans="1:13">
      <c r="A742" s="79" t="s">
        <v>647</v>
      </c>
      <c r="B742" s="138">
        <f>B741*0.15</f>
        <v>1.65</v>
      </c>
      <c r="C742" s="138">
        <f>(100-D742)/100</f>
        <v>0.96250000000000002</v>
      </c>
      <c r="D742" s="138">
        <f>D741*0.15</f>
        <v>3.75</v>
      </c>
      <c r="E742" s="77">
        <v>0.97599999999999998</v>
      </c>
      <c r="F742" s="77">
        <v>0.98</v>
      </c>
      <c r="G742" s="77">
        <v>0.98399999999999999</v>
      </c>
      <c r="H742" s="77">
        <v>0.98199999999999998</v>
      </c>
      <c r="I742" s="77">
        <v>0.95</v>
      </c>
      <c r="J742" s="77">
        <v>0.95</v>
      </c>
      <c r="K742" s="77">
        <v>0.95</v>
      </c>
      <c r="L742" s="77">
        <v>0.95</v>
      </c>
      <c r="M742" s="1"/>
    </row>
    <row r="743" spans="1:13">
      <c r="A743" s="79" t="s">
        <v>648</v>
      </c>
      <c r="B743" s="138">
        <f>B741*0.4</f>
        <v>4.4000000000000004</v>
      </c>
      <c r="C743" s="138">
        <f>(100-D743)/100</f>
        <v>0.9</v>
      </c>
      <c r="D743" s="138">
        <f>D741*0.4</f>
        <v>10</v>
      </c>
      <c r="E743" s="77">
        <v>0.94</v>
      </c>
      <c r="F743" s="77">
        <v>0.95</v>
      </c>
      <c r="G743" s="77">
        <v>0.96</v>
      </c>
      <c r="H743" s="77">
        <v>0.95499999999999996</v>
      </c>
      <c r="I743" s="77">
        <v>0.875</v>
      </c>
      <c r="J743" s="77">
        <v>0.875</v>
      </c>
      <c r="K743" s="77">
        <v>0.875</v>
      </c>
      <c r="L743" s="77">
        <v>0.875</v>
      </c>
      <c r="M743" s="1"/>
    </row>
    <row r="744" spans="1:13">
      <c r="A744" s="79" t="s">
        <v>788</v>
      </c>
      <c r="B744" s="138">
        <f>B741*0.15</f>
        <v>1.65</v>
      </c>
      <c r="C744" s="138">
        <f>(100-D744)/100</f>
        <v>0.96250000000000002</v>
      </c>
      <c r="D744" s="138">
        <f>D741*0.15</f>
        <v>3.75</v>
      </c>
      <c r="E744" s="77">
        <v>0.98199999999999998</v>
      </c>
      <c r="F744" s="77">
        <v>0.98499999999999999</v>
      </c>
      <c r="G744" s="77">
        <v>0.98799999999999999</v>
      </c>
      <c r="H744" s="77">
        <v>0.98650000000000004</v>
      </c>
      <c r="I744" s="77">
        <v>0.96250000000000002</v>
      </c>
      <c r="J744" s="77">
        <v>0.96250000000000002</v>
      </c>
      <c r="K744" s="77">
        <v>0.96250000000000002</v>
      </c>
      <c r="L744" s="77">
        <v>0.96250000000000002</v>
      </c>
      <c r="M744" s="1"/>
    </row>
    <row r="745" spans="1:13">
      <c r="A745" s="79" t="s">
        <v>650</v>
      </c>
      <c r="B745" s="138">
        <f>B741*0.3</f>
        <v>3.3</v>
      </c>
      <c r="C745" s="138">
        <f>(100-D745)/100</f>
        <v>0.92500000000000004</v>
      </c>
      <c r="D745" s="138">
        <f>D741*0.3</f>
        <v>7.5</v>
      </c>
      <c r="E745" s="77">
        <v>0.95199999999999996</v>
      </c>
      <c r="F745" s="77">
        <v>0.96</v>
      </c>
      <c r="G745" s="77">
        <v>0.96799999999999997</v>
      </c>
      <c r="H745" s="77">
        <v>0.96399999999999997</v>
      </c>
      <c r="I745" s="77">
        <v>0.9</v>
      </c>
      <c r="J745" s="77">
        <v>0.9</v>
      </c>
      <c r="K745" s="77">
        <v>0.9</v>
      </c>
      <c r="L745" s="77">
        <v>0.9</v>
      </c>
      <c r="M745" s="1"/>
    </row>
    <row r="746" spans="1:13">
      <c r="A746" s="55" t="s">
        <v>741</v>
      </c>
      <c r="B746" s="139">
        <v>10</v>
      </c>
      <c r="C746" s="139"/>
      <c r="D746" s="139">
        <v>20</v>
      </c>
      <c r="E746" s="81">
        <f t="shared" ref="E746:L746" si="194">1 - (E747) * (E748) * (E749) * (E750)</f>
        <v>0.13103372853999995</v>
      </c>
      <c r="F746" s="81">
        <f t="shared" si="194"/>
        <v>0.10815581934000007</v>
      </c>
      <c r="G746" s="81">
        <f>1 - (G747) * (G748) * (G749) * (G750)</f>
        <v>8.4862626940000019E-2</v>
      </c>
      <c r="H746" s="81">
        <f t="shared" si="194"/>
        <v>9.6561418240000085E-2</v>
      </c>
      <c r="I746" s="82">
        <f t="shared" si="194"/>
        <v>0.35656423374000001</v>
      </c>
      <c r="J746" s="82">
        <f t="shared" si="194"/>
        <v>0.37480633750000003</v>
      </c>
      <c r="K746" s="82">
        <f t="shared" si="194"/>
        <v>0.30936446464000011</v>
      </c>
      <c r="L746" s="82">
        <f t="shared" si="194"/>
        <v>0.27992968750000002</v>
      </c>
      <c r="M746" s="1"/>
    </row>
    <row r="747" spans="1:13">
      <c r="A747" s="79" t="s">
        <v>647</v>
      </c>
      <c r="B747" s="138">
        <f>B746*0.15</f>
        <v>1.5</v>
      </c>
      <c r="C747" s="138">
        <f>(100-D747)/100</f>
        <v>0.97</v>
      </c>
      <c r="D747" s="138">
        <f>D746*0.15</f>
        <v>3</v>
      </c>
      <c r="E747" s="77">
        <v>0.97799999999999998</v>
      </c>
      <c r="F747" s="77">
        <v>0.98199999999999998</v>
      </c>
      <c r="G747" s="77">
        <v>0.98599999999999999</v>
      </c>
      <c r="H747" s="77">
        <v>0.98399999999999999</v>
      </c>
      <c r="I747" s="77">
        <v>0.93400000000000005</v>
      </c>
      <c r="J747" s="77">
        <v>0.93</v>
      </c>
      <c r="K747" s="77">
        <v>0.94399999999999995</v>
      </c>
      <c r="L747" s="77">
        <v>0.95</v>
      </c>
      <c r="M747" s="1"/>
    </row>
    <row r="748" spans="1:13">
      <c r="A748" s="79" t="s">
        <v>648</v>
      </c>
      <c r="B748" s="138">
        <f>B746*0.4</f>
        <v>4</v>
      </c>
      <c r="C748" s="138">
        <f>(100-D748)/100</f>
        <v>0.92</v>
      </c>
      <c r="D748" s="138">
        <f>D746*0.4</f>
        <v>8</v>
      </c>
      <c r="E748" s="77">
        <v>0.94499999999999995</v>
      </c>
      <c r="F748" s="77">
        <v>0.95499999999999996</v>
      </c>
      <c r="G748" s="77">
        <v>0.96499999999999997</v>
      </c>
      <c r="H748" s="77">
        <v>0.96</v>
      </c>
      <c r="I748" s="77">
        <v>0.83499999999999996</v>
      </c>
      <c r="J748" s="77">
        <v>0.82499999999999996</v>
      </c>
      <c r="K748" s="77">
        <v>0.86</v>
      </c>
      <c r="L748" s="77">
        <v>0.875</v>
      </c>
      <c r="M748" s="1"/>
    </row>
    <row r="749" spans="1:13">
      <c r="A749" s="79" t="s">
        <v>788</v>
      </c>
      <c r="B749" s="138">
        <f>B746*0.15</f>
        <v>1.5</v>
      </c>
      <c r="C749" s="138">
        <f>(100-D749)/100</f>
        <v>0.97</v>
      </c>
      <c r="D749" s="138">
        <f>D746*0.15</f>
        <v>3</v>
      </c>
      <c r="E749" s="77">
        <v>0.98350000000000004</v>
      </c>
      <c r="F749" s="77">
        <v>0.98650000000000004</v>
      </c>
      <c r="G749" s="77">
        <v>0.98950000000000005</v>
      </c>
      <c r="H749" s="77">
        <v>0.98799999999999999</v>
      </c>
      <c r="I749" s="77">
        <v>0.95050000000000001</v>
      </c>
      <c r="J749" s="77">
        <v>0.94750000000000001</v>
      </c>
      <c r="K749" s="77">
        <v>0.95799999999999996</v>
      </c>
      <c r="L749" s="77">
        <v>0.96250000000000002</v>
      </c>
      <c r="M749" s="1"/>
    </row>
    <row r="750" spans="1:13">
      <c r="A750" s="79" t="s">
        <v>650</v>
      </c>
      <c r="B750" s="138">
        <f>B746*0.3</f>
        <v>3</v>
      </c>
      <c r="C750" s="138">
        <f>(100-D750)/100</f>
        <v>0.94</v>
      </c>
      <c r="D750" s="138">
        <f>D746*0.3</f>
        <v>6</v>
      </c>
      <c r="E750" s="77">
        <v>0.95599999999999996</v>
      </c>
      <c r="F750" s="77">
        <v>0.96399999999999997</v>
      </c>
      <c r="G750" s="77">
        <v>0.97199999999999998</v>
      </c>
      <c r="H750" s="77">
        <v>0.96799999999999997</v>
      </c>
      <c r="I750" s="77">
        <v>0.86799999999999999</v>
      </c>
      <c r="J750" s="77">
        <v>0.86</v>
      </c>
      <c r="K750" s="77">
        <v>0.88800000000000001</v>
      </c>
      <c r="L750" s="77">
        <v>0.9</v>
      </c>
      <c r="M750" s="1"/>
    </row>
    <row r="751" spans="1:13">
      <c r="A751" s="55" t="s">
        <v>742</v>
      </c>
      <c r="B751" s="139">
        <v>10</v>
      </c>
      <c r="C751" s="139"/>
      <c r="D751" s="139">
        <v>20</v>
      </c>
      <c r="E751" s="81">
        <f t="shared" ref="E751:L751" si="195">1 - (E752) * (E753) * (E754) * (E755)</f>
        <v>0.13103372853999995</v>
      </c>
      <c r="F751" s="81">
        <f t="shared" si="195"/>
        <v>0.10815581934000007</v>
      </c>
      <c r="G751" s="81">
        <f>1 - (G752) * (G753) * (G754) * (G755)</f>
        <v>8.4862626940000019E-2</v>
      </c>
      <c r="H751" s="81">
        <f t="shared" si="195"/>
        <v>9.6561418240000085E-2</v>
      </c>
      <c r="I751" s="82">
        <f t="shared" si="195"/>
        <v>0.37480633750000003</v>
      </c>
      <c r="J751" s="82">
        <f t="shared" si="195"/>
        <v>0.27992968750000002</v>
      </c>
      <c r="K751" s="82">
        <f t="shared" si="195"/>
        <v>0.22896640000000001</v>
      </c>
      <c r="L751" s="82">
        <f t="shared" si="195"/>
        <v>0.22896640000000001</v>
      </c>
      <c r="M751" s="1"/>
    </row>
    <row r="752" spans="1:13">
      <c r="A752" s="79" t="s">
        <v>647</v>
      </c>
      <c r="B752" s="138">
        <f>B751*0.15</f>
        <v>1.5</v>
      </c>
      <c r="C752" s="138">
        <f>(100-D752)/100</f>
        <v>0.97</v>
      </c>
      <c r="D752" s="138">
        <f>D751*0.15</f>
        <v>3</v>
      </c>
      <c r="E752" s="77">
        <v>0.97799999999999998</v>
      </c>
      <c r="F752" s="77">
        <v>0.98199999999999998</v>
      </c>
      <c r="G752" s="77">
        <v>0.98599999999999999</v>
      </c>
      <c r="H752" s="77">
        <v>0.98399999999999999</v>
      </c>
      <c r="I752" s="77">
        <v>0.93</v>
      </c>
      <c r="J752" s="77">
        <v>0.95</v>
      </c>
      <c r="K752" s="77">
        <v>0.96</v>
      </c>
      <c r="L752" s="77">
        <v>0.96</v>
      </c>
      <c r="M752" s="1"/>
    </row>
    <row r="753" spans="1:13">
      <c r="A753" s="79" t="s">
        <v>648</v>
      </c>
      <c r="B753" s="138">
        <f>B751*0.4</f>
        <v>4</v>
      </c>
      <c r="C753" s="138">
        <f>(100-D753)/100</f>
        <v>0.92</v>
      </c>
      <c r="D753" s="138">
        <f>D751*0.4</f>
        <v>8</v>
      </c>
      <c r="E753" s="77">
        <v>0.94499999999999995</v>
      </c>
      <c r="F753" s="77">
        <v>0.95499999999999996</v>
      </c>
      <c r="G753" s="77">
        <v>0.96499999999999997</v>
      </c>
      <c r="H753" s="77">
        <v>0.96</v>
      </c>
      <c r="I753" s="77">
        <v>0.82499999999999996</v>
      </c>
      <c r="J753" s="77">
        <v>0.875</v>
      </c>
      <c r="K753" s="77">
        <v>0.9</v>
      </c>
      <c r="L753" s="77">
        <v>0.9</v>
      </c>
      <c r="M753" s="1"/>
    </row>
    <row r="754" spans="1:13">
      <c r="A754" s="79" t="s">
        <v>788</v>
      </c>
      <c r="B754" s="138">
        <f>B751*0.15</f>
        <v>1.5</v>
      </c>
      <c r="C754" s="138">
        <f>(100-D754)/100</f>
        <v>0.97</v>
      </c>
      <c r="D754" s="138">
        <f>D751*0.15</f>
        <v>3</v>
      </c>
      <c r="E754" s="77">
        <v>0.98350000000000004</v>
      </c>
      <c r="F754" s="77">
        <v>0.98650000000000004</v>
      </c>
      <c r="G754" s="77">
        <v>0.98950000000000005</v>
      </c>
      <c r="H754" s="77">
        <v>0.98799999999999999</v>
      </c>
      <c r="I754" s="77">
        <v>0.94750000000000001</v>
      </c>
      <c r="J754" s="77">
        <v>0.96250000000000002</v>
      </c>
      <c r="K754" s="77">
        <v>0.97</v>
      </c>
      <c r="L754" s="77">
        <v>0.97</v>
      </c>
      <c r="M754" s="1"/>
    </row>
    <row r="755" spans="1:13">
      <c r="A755" s="79" t="s">
        <v>650</v>
      </c>
      <c r="B755" s="138">
        <f>B751*0.3</f>
        <v>3</v>
      </c>
      <c r="C755" s="138">
        <f>(100-D755)/100</f>
        <v>0.94</v>
      </c>
      <c r="D755" s="138">
        <f>D751*0.3</f>
        <v>6</v>
      </c>
      <c r="E755" s="77">
        <v>0.95599999999999996</v>
      </c>
      <c r="F755" s="77">
        <v>0.96399999999999997</v>
      </c>
      <c r="G755" s="77">
        <v>0.97199999999999998</v>
      </c>
      <c r="H755" s="77">
        <v>0.96799999999999997</v>
      </c>
      <c r="I755" s="77">
        <v>0.86</v>
      </c>
      <c r="J755" s="77">
        <v>0.9</v>
      </c>
      <c r="K755" s="77">
        <v>0.92</v>
      </c>
      <c r="L755" s="77">
        <v>0.92</v>
      </c>
      <c r="M755" s="1"/>
    </row>
    <row r="756" spans="1:13">
      <c r="A756" s="141" t="s">
        <v>743</v>
      </c>
      <c r="B756" s="139">
        <v>10</v>
      </c>
      <c r="C756" s="139"/>
      <c r="D756" s="139">
        <v>20</v>
      </c>
      <c r="E756" s="81">
        <f>1 -  (E757) * (E758) * (E759)</f>
        <v>0.11148643000000014</v>
      </c>
      <c r="F756" s="81">
        <f>1 -  (F757) * (F758) * (F759)</f>
        <v>9.1808370000000084E-2</v>
      </c>
      <c r="G756" s="81">
        <f>1 -  (G757) * (G758) * (G759)</f>
        <v>7.1868790000000016E-2</v>
      </c>
      <c r="H756" s="81">
        <f>1 -  (H757) * (H758) * (H759)</f>
        <v>8.187136000000006E-2</v>
      </c>
      <c r="I756" s="82">
        <f>1 - (I757) * (I758) * (I759)</f>
        <v>0.26839456000000006</v>
      </c>
      <c r="J756" s="82">
        <f>1 - (J757) * (J758) * (J759)</f>
        <v>0.24203125000000003</v>
      </c>
      <c r="K756" s="82">
        <f>1 - (K757) * (K758) * (K759)</f>
        <v>0.32774875000000003</v>
      </c>
      <c r="L756" s="82">
        <f>1 - (L757) * (L758) * (L759)</f>
        <v>0.26839456000000006</v>
      </c>
      <c r="M756" s="1"/>
    </row>
    <row r="757" spans="1:13">
      <c r="A757" s="79" t="s">
        <v>648</v>
      </c>
      <c r="B757" s="138">
        <f>B756*0.4</f>
        <v>4</v>
      </c>
      <c r="C757" s="138">
        <f>(100-D757)/100</f>
        <v>0.92</v>
      </c>
      <c r="D757" s="138">
        <f>D756*0.4</f>
        <v>8</v>
      </c>
      <c r="E757" s="77">
        <v>0.94499999999999995</v>
      </c>
      <c r="F757" s="77">
        <v>0.95499999999999996</v>
      </c>
      <c r="G757" s="77">
        <v>0.96499999999999997</v>
      </c>
      <c r="H757" s="77">
        <v>0.96</v>
      </c>
      <c r="I757" s="77">
        <v>0.86</v>
      </c>
      <c r="J757" s="77">
        <v>0.875</v>
      </c>
      <c r="K757" s="77">
        <v>0.82499999999999996</v>
      </c>
      <c r="L757" s="77">
        <v>0.86</v>
      </c>
      <c r="M757" s="1"/>
    </row>
    <row r="758" spans="1:13">
      <c r="A758" s="79" t="s">
        <v>788</v>
      </c>
      <c r="B758" s="138">
        <f>B756*0.15</f>
        <v>1.5</v>
      </c>
      <c r="C758" s="138">
        <f>(100-D758)/100</f>
        <v>0.97</v>
      </c>
      <c r="D758" s="138">
        <f>D756*0.15</f>
        <v>3</v>
      </c>
      <c r="E758" s="77">
        <v>0.98350000000000004</v>
      </c>
      <c r="F758" s="77">
        <v>0.98650000000000004</v>
      </c>
      <c r="G758" s="77">
        <v>0.98950000000000005</v>
      </c>
      <c r="H758" s="77">
        <v>0.98799999999999999</v>
      </c>
      <c r="I758" s="77">
        <v>0.95799999999999996</v>
      </c>
      <c r="J758" s="77">
        <v>0.96250000000000002</v>
      </c>
      <c r="K758" s="77">
        <v>0.94750000000000001</v>
      </c>
      <c r="L758" s="77">
        <v>0.95799999999999996</v>
      </c>
      <c r="M758" s="1"/>
    </row>
    <row r="759" spans="1:13">
      <c r="A759" s="79" t="s">
        <v>650</v>
      </c>
      <c r="B759" s="138">
        <f>B756*0.3</f>
        <v>3</v>
      </c>
      <c r="C759" s="138">
        <f>(100-D759)/100</f>
        <v>0.94</v>
      </c>
      <c r="D759" s="138">
        <f>D756*0.3</f>
        <v>6</v>
      </c>
      <c r="E759" s="77">
        <v>0.95599999999999996</v>
      </c>
      <c r="F759" s="77">
        <v>0.96399999999999997</v>
      </c>
      <c r="G759" s="77">
        <v>0.97199999999999998</v>
      </c>
      <c r="H759" s="77">
        <v>0.96799999999999997</v>
      </c>
      <c r="I759" s="77">
        <v>0.88800000000000001</v>
      </c>
      <c r="J759" s="77">
        <v>0.9</v>
      </c>
      <c r="K759" s="77">
        <v>0.86</v>
      </c>
      <c r="L759" s="77">
        <v>0.88800000000000001</v>
      </c>
      <c r="M759" s="1"/>
    </row>
    <row r="760" spans="1:13">
      <c r="A760" s="55" t="s">
        <v>744</v>
      </c>
      <c r="B760" s="139">
        <v>10</v>
      </c>
      <c r="C760" s="139"/>
      <c r="D760" s="139">
        <v>20</v>
      </c>
      <c r="E760" s="81">
        <f t="shared" ref="E760:L760" si="196">1 - (E761) * (E762)</f>
        <v>7.5790000000000024E-2</v>
      </c>
      <c r="F760" s="81">
        <f t="shared" si="196"/>
        <v>6.2190000000000079E-2</v>
      </c>
      <c r="G760" s="81">
        <f t="shared" si="196"/>
        <v>4.8510000000000053E-2</v>
      </c>
      <c r="H760" s="81">
        <f t="shared" si="196"/>
        <v>5.5360000000000076E-2</v>
      </c>
      <c r="I760" s="82">
        <f t="shared" si="196"/>
        <v>0.13600000000000001</v>
      </c>
      <c r="J760" s="82">
        <f t="shared" si="196"/>
        <v>0.23275000000000001</v>
      </c>
      <c r="K760" s="82">
        <f t="shared" si="196"/>
        <v>0.2639999999999999</v>
      </c>
      <c r="L760" s="82">
        <f t="shared" si="196"/>
        <v>0.13600000000000001</v>
      </c>
      <c r="M760" s="1"/>
    </row>
    <row r="761" spans="1:13">
      <c r="A761" s="79" t="s">
        <v>647</v>
      </c>
      <c r="B761" s="138">
        <f>B760*0.15</f>
        <v>1.5</v>
      </c>
      <c r="C761" s="138">
        <f>(100-D761)/100</f>
        <v>0.97</v>
      </c>
      <c r="D761" s="138">
        <f>D760*0.15</f>
        <v>3</v>
      </c>
      <c r="E761" s="77">
        <v>0.97799999999999998</v>
      </c>
      <c r="F761" s="77">
        <v>0.98199999999999998</v>
      </c>
      <c r="G761" s="77">
        <v>0.98599999999999999</v>
      </c>
      <c r="H761" s="77">
        <v>0.98399999999999999</v>
      </c>
      <c r="I761" s="77">
        <v>0.96</v>
      </c>
      <c r="J761" s="77">
        <v>0.93</v>
      </c>
      <c r="K761" s="77">
        <v>0.92</v>
      </c>
      <c r="L761" s="77">
        <v>0.96</v>
      </c>
      <c r="M761" s="1"/>
    </row>
    <row r="762" spans="1:13">
      <c r="A762" s="79" t="s">
        <v>650</v>
      </c>
      <c r="B762" s="138">
        <f>B760*0.4</f>
        <v>4</v>
      </c>
      <c r="C762" s="138">
        <f>(100-D762)/100</f>
        <v>0.92</v>
      </c>
      <c r="D762" s="138">
        <f>D760*0.4</f>
        <v>8</v>
      </c>
      <c r="E762" s="77">
        <v>0.94499999999999995</v>
      </c>
      <c r="F762" s="77">
        <v>0.95499999999999996</v>
      </c>
      <c r="G762" s="77">
        <v>0.96499999999999997</v>
      </c>
      <c r="H762" s="77">
        <v>0.96</v>
      </c>
      <c r="I762" s="77">
        <v>0.9</v>
      </c>
      <c r="J762" s="77">
        <v>0.82499999999999996</v>
      </c>
      <c r="K762" s="77">
        <v>0.8</v>
      </c>
      <c r="L762" s="77">
        <v>0.9</v>
      </c>
      <c r="M762" s="1"/>
    </row>
    <row r="763" spans="1:13">
      <c r="A763" s="55" t="s">
        <v>848</v>
      </c>
      <c r="B763" s="139">
        <v>10</v>
      </c>
      <c r="C763" s="139"/>
      <c r="D763" s="139">
        <v>20</v>
      </c>
      <c r="E763" s="81">
        <f t="shared" ref="E763:L763" si="197">1 - (E764) * (E765)</f>
        <v>7.5790000000000024E-2</v>
      </c>
      <c r="F763" s="81">
        <f t="shared" si="197"/>
        <v>6.2190000000000079E-2</v>
      </c>
      <c r="G763" s="81">
        <f t="shared" si="197"/>
        <v>4.8510000000000053E-2</v>
      </c>
      <c r="H763" s="81">
        <f t="shared" si="197"/>
        <v>5.5360000000000076E-2</v>
      </c>
      <c r="I763" s="82">
        <f t="shared" si="197"/>
        <v>0.13600000000000001</v>
      </c>
      <c r="J763" s="82">
        <f t="shared" si="197"/>
        <v>0.23275000000000001</v>
      </c>
      <c r="K763" s="82">
        <f t="shared" si="197"/>
        <v>0.13600000000000001</v>
      </c>
      <c r="L763" s="82">
        <f t="shared" si="197"/>
        <v>0.13600000000000001</v>
      </c>
      <c r="M763" s="1"/>
    </row>
    <row r="764" spans="1:13">
      <c r="A764" s="79" t="s">
        <v>647</v>
      </c>
      <c r="B764" s="138">
        <f>B763*0.15</f>
        <v>1.5</v>
      </c>
      <c r="C764" s="138">
        <f>(100-D764)/100</f>
        <v>0.97</v>
      </c>
      <c r="D764" s="138">
        <f>D763*0.15</f>
        <v>3</v>
      </c>
      <c r="E764" s="77">
        <v>0.97799999999999998</v>
      </c>
      <c r="F764" s="77">
        <v>0.98199999999999998</v>
      </c>
      <c r="G764" s="77">
        <v>0.98599999999999999</v>
      </c>
      <c r="H764" s="77">
        <v>0.98399999999999999</v>
      </c>
      <c r="I764" s="77">
        <v>0.96</v>
      </c>
      <c r="J764" s="77">
        <v>0.93</v>
      </c>
      <c r="K764" s="77">
        <v>0.96</v>
      </c>
      <c r="L764" s="77">
        <v>0.96</v>
      </c>
      <c r="M764" s="1"/>
    </row>
    <row r="765" spans="1:13">
      <c r="A765" s="79" t="s">
        <v>648</v>
      </c>
      <c r="B765" s="138">
        <f>B763*0.4</f>
        <v>4</v>
      </c>
      <c r="C765" s="138">
        <f>(100-D765)/100</f>
        <v>0.92</v>
      </c>
      <c r="D765" s="138">
        <f>D763*0.4</f>
        <v>8</v>
      </c>
      <c r="E765" s="77">
        <v>0.94499999999999995</v>
      </c>
      <c r="F765" s="77">
        <v>0.95499999999999996</v>
      </c>
      <c r="G765" s="77">
        <v>0.96499999999999997</v>
      </c>
      <c r="H765" s="77">
        <v>0.96</v>
      </c>
      <c r="I765" s="77">
        <v>0.9</v>
      </c>
      <c r="J765" s="77">
        <v>0.82499999999999996</v>
      </c>
      <c r="K765" s="77">
        <v>0.9</v>
      </c>
      <c r="L765" s="77">
        <v>0.9</v>
      </c>
      <c r="M765" s="1"/>
    </row>
    <row r="766" spans="1:13">
      <c r="A766" s="55" t="s">
        <v>1043</v>
      </c>
      <c r="B766" s="139">
        <v>10</v>
      </c>
      <c r="C766" s="139"/>
      <c r="D766" s="139">
        <v>20</v>
      </c>
      <c r="E766" s="81">
        <f t="shared" ref="E766:L766" si="198">1 - (E767)</f>
        <v>2.200000000000002E-2</v>
      </c>
      <c r="F766" s="81">
        <f t="shared" si="198"/>
        <v>1.8000000000000016E-2</v>
      </c>
      <c r="G766" s="81">
        <f t="shared" si="198"/>
        <v>1.4000000000000012E-2</v>
      </c>
      <c r="H766" s="81">
        <f t="shared" si="198"/>
        <v>1.6000000000000014E-2</v>
      </c>
      <c r="I766" s="82">
        <f t="shared" si="198"/>
        <v>6.9999999999999951E-2</v>
      </c>
      <c r="J766" s="82">
        <f t="shared" si="198"/>
        <v>4.0000000000000036E-2</v>
      </c>
      <c r="K766" s="82">
        <f t="shared" si="198"/>
        <v>4.0000000000000036E-2</v>
      </c>
      <c r="L766" s="82">
        <f t="shared" si="198"/>
        <v>6.9999999999999951E-2</v>
      </c>
      <c r="M766" s="1"/>
    </row>
    <row r="767" spans="1:13">
      <c r="A767" s="79" t="s">
        <v>647</v>
      </c>
      <c r="B767" s="138">
        <f>B766*0.15</f>
        <v>1.5</v>
      </c>
      <c r="C767" s="138">
        <f>(100-D767)/100</f>
        <v>0.97</v>
      </c>
      <c r="D767" s="138">
        <f>D766*0.15</f>
        <v>3</v>
      </c>
      <c r="E767" s="77">
        <v>0.97799999999999998</v>
      </c>
      <c r="F767" s="77">
        <v>0.98199999999999998</v>
      </c>
      <c r="G767" s="77">
        <v>0.98599999999999999</v>
      </c>
      <c r="H767" s="77">
        <v>0.98399999999999999</v>
      </c>
      <c r="I767" s="77">
        <v>0.93</v>
      </c>
      <c r="J767" s="77">
        <v>0.96</v>
      </c>
      <c r="K767" s="77">
        <v>0.96</v>
      </c>
      <c r="L767" s="77">
        <v>0.93</v>
      </c>
      <c r="M767" s="1"/>
    </row>
    <row r="768" spans="1:13">
      <c r="A768" s="157" t="s">
        <v>662</v>
      </c>
      <c r="B768" s="157"/>
      <c r="C768" s="157"/>
      <c r="D768" s="157"/>
      <c r="E768" s="157"/>
      <c r="F768" s="157"/>
      <c r="G768" s="157"/>
      <c r="H768" s="157"/>
      <c r="I768" s="157"/>
      <c r="J768" s="157"/>
      <c r="K768" s="157"/>
      <c r="L768" s="157"/>
      <c r="M768" s="1"/>
    </row>
    <row r="769" spans="1:13">
      <c r="A769" s="22" t="s">
        <v>652</v>
      </c>
      <c r="B769" s="22" t="s">
        <v>646</v>
      </c>
      <c r="C769" s="22"/>
      <c r="D769" s="22" t="s">
        <v>651</v>
      </c>
      <c r="E769" s="22" t="s">
        <v>653</v>
      </c>
      <c r="F769" s="22" t="s">
        <v>654</v>
      </c>
      <c r="G769" s="22" t="s">
        <v>655</v>
      </c>
      <c r="H769" s="22" t="s">
        <v>656</v>
      </c>
      <c r="I769" s="22" t="s">
        <v>1</v>
      </c>
      <c r="J769" s="22" t="s">
        <v>2</v>
      </c>
      <c r="K769" s="22" t="s">
        <v>3</v>
      </c>
      <c r="L769" s="22" t="s">
        <v>4</v>
      </c>
      <c r="M769" s="1"/>
    </row>
    <row r="770" spans="1:13">
      <c r="A770" s="55" t="s">
        <v>745</v>
      </c>
      <c r="B770" s="139">
        <v>9.4</v>
      </c>
      <c r="C770" s="139"/>
      <c r="D770" s="139">
        <v>20</v>
      </c>
      <c r="E770" s="81">
        <f t="shared" ref="E770:L770" si="199">1 - (E771) * (E772) * (E773) * (E774)</f>
        <v>0.10815581934000007</v>
      </c>
      <c r="F770" s="81">
        <f t="shared" si="199"/>
        <v>8.4862626940000019E-2</v>
      </c>
      <c r="G770" s="81">
        <f>1 - (G771) * (G772) * (G773) * (G774)</f>
        <v>6.1149587499999991E-2</v>
      </c>
      <c r="H770" s="81">
        <f t="shared" si="199"/>
        <v>7.3058874240000016E-2</v>
      </c>
      <c r="I770" s="82">
        <f t="shared" si="199"/>
        <v>0.37480633750000003</v>
      </c>
      <c r="J770" s="82">
        <f t="shared" si="199"/>
        <v>0.41885439999999996</v>
      </c>
      <c r="K770" s="82">
        <f t="shared" si="199"/>
        <v>0.37480633750000003</v>
      </c>
      <c r="L770" s="82">
        <f t="shared" si="199"/>
        <v>0.41885439999999996</v>
      </c>
      <c r="M770" s="1"/>
    </row>
    <row r="771" spans="1:13">
      <c r="A771" s="79" t="s">
        <v>647</v>
      </c>
      <c r="B771" s="138">
        <f>B770*0.15</f>
        <v>1.41</v>
      </c>
      <c r="C771" s="138">
        <f>(100-D771)/100</f>
        <v>0.97</v>
      </c>
      <c r="D771" s="138">
        <f>D770*0.15</f>
        <v>3</v>
      </c>
      <c r="E771" s="77">
        <v>0.98199999999999998</v>
      </c>
      <c r="F771" s="77">
        <v>0.98599999999999999</v>
      </c>
      <c r="G771" s="77">
        <v>0.99</v>
      </c>
      <c r="H771" s="77">
        <v>0.98799999999999999</v>
      </c>
      <c r="I771" s="77">
        <v>0.93</v>
      </c>
      <c r="J771" s="77">
        <v>0.92</v>
      </c>
      <c r="K771" s="77">
        <v>0.93</v>
      </c>
      <c r="L771" s="77">
        <v>0.92</v>
      </c>
      <c r="M771" s="1"/>
    </row>
    <row r="772" spans="1:13">
      <c r="A772" s="79" t="s">
        <v>648</v>
      </c>
      <c r="B772" s="138">
        <f>B770*0.4</f>
        <v>3.7600000000000002</v>
      </c>
      <c r="C772" s="138">
        <f>(100-D772)/100</f>
        <v>0.92</v>
      </c>
      <c r="D772" s="138">
        <f>D770*0.4</f>
        <v>8</v>
      </c>
      <c r="E772" s="77">
        <v>0.95499999999999996</v>
      </c>
      <c r="F772" s="77">
        <v>0.96499999999999997</v>
      </c>
      <c r="G772" s="77">
        <v>0.97499999999999998</v>
      </c>
      <c r="H772" s="77">
        <v>0.97</v>
      </c>
      <c r="I772" s="77">
        <v>0.82499999999999996</v>
      </c>
      <c r="J772" s="77">
        <v>0.8</v>
      </c>
      <c r="K772" s="77">
        <v>0.82499999999999996</v>
      </c>
      <c r="L772" s="77">
        <v>0.8</v>
      </c>
      <c r="M772" s="1"/>
    </row>
    <row r="773" spans="1:13">
      <c r="A773" s="79" t="s">
        <v>788</v>
      </c>
      <c r="B773" s="138">
        <f>B770*0.15</f>
        <v>1.41</v>
      </c>
      <c r="C773" s="138">
        <f>(100-D773)/100</f>
        <v>0.97</v>
      </c>
      <c r="D773" s="138">
        <f>D770*0.15</f>
        <v>3</v>
      </c>
      <c r="E773" s="77">
        <v>0.98650000000000004</v>
      </c>
      <c r="F773" s="77">
        <v>0.98950000000000005</v>
      </c>
      <c r="G773" s="77">
        <v>0.99250000000000005</v>
      </c>
      <c r="H773" s="77">
        <v>0.99099999999999999</v>
      </c>
      <c r="I773" s="77">
        <v>0.94750000000000001</v>
      </c>
      <c r="J773" s="77">
        <v>0.94</v>
      </c>
      <c r="K773" s="77">
        <v>0.94750000000000001</v>
      </c>
      <c r="L773" s="77">
        <v>0.94</v>
      </c>
      <c r="M773" s="1"/>
    </row>
    <row r="774" spans="1:13">
      <c r="A774" s="79" t="s">
        <v>650</v>
      </c>
      <c r="B774" s="138">
        <f>B770*0.3</f>
        <v>2.82</v>
      </c>
      <c r="C774" s="138">
        <f>(100-D774)/100</f>
        <v>0.94</v>
      </c>
      <c r="D774" s="138">
        <f>D770*0.3</f>
        <v>6</v>
      </c>
      <c r="E774" s="77">
        <v>0.96399999999999997</v>
      </c>
      <c r="F774" s="77">
        <v>0.97199999999999998</v>
      </c>
      <c r="G774" s="77">
        <v>0.98</v>
      </c>
      <c r="H774" s="77">
        <v>0.97599999999999998</v>
      </c>
      <c r="I774" s="77">
        <v>0.86</v>
      </c>
      <c r="J774" s="77">
        <v>0.84</v>
      </c>
      <c r="K774" s="77">
        <v>0.86</v>
      </c>
      <c r="L774" s="77">
        <v>0.84</v>
      </c>
      <c r="M774" s="1"/>
    </row>
    <row r="775" spans="1:13">
      <c r="A775" s="55" t="s">
        <v>1040</v>
      </c>
      <c r="B775" s="139">
        <v>9.4</v>
      </c>
      <c r="C775" s="139"/>
      <c r="D775" s="139">
        <v>20</v>
      </c>
      <c r="E775" s="81">
        <f t="shared" ref="E775:L775" si="200">1 - (E776)</f>
        <v>1.8000000000000016E-2</v>
      </c>
      <c r="F775" s="81">
        <f t="shared" si="200"/>
        <v>1.4000000000000012E-2</v>
      </c>
      <c r="G775" s="81">
        <f t="shared" si="200"/>
        <v>1.0000000000000009E-2</v>
      </c>
      <c r="H775" s="81">
        <f t="shared" si="200"/>
        <v>1.2000000000000011E-2</v>
      </c>
      <c r="I775" s="82">
        <f t="shared" si="200"/>
        <v>6.0000000000000053E-2</v>
      </c>
      <c r="J775" s="82">
        <f t="shared" si="200"/>
        <v>4.0000000000000036E-2</v>
      </c>
      <c r="K775" s="82">
        <f t="shared" si="200"/>
        <v>6.0000000000000053E-2</v>
      </c>
      <c r="L775" s="82">
        <f t="shared" si="200"/>
        <v>6.0000000000000053E-2</v>
      </c>
      <c r="M775" s="1"/>
    </row>
    <row r="776" spans="1:13">
      <c r="A776" s="79" t="s">
        <v>647</v>
      </c>
      <c r="B776" s="138">
        <f>B775*0.15</f>
        <v>1.41</v>
      </c>
      <c r="C776" s="138">
        <f>(100-D776)/100</f>
        <v>0.97</v>
      </c>
      <c r="D776" s="138">
        <f>D775*0.15</f>
        <v>3</v>
      </c>
      <c r="E776" s="77">
        <v>0.98199999999999998</v>
      </c>
      <c r="F776" s="77">
        <v>0.98599999999999999</v>
      </c>
      <c r="G776" s="77">
        <v>0.99</v>
      </c>
      <c r="H776" s="77">
        <v>0.98799999999999999</v>
      </c>
      <c r="I776" s="77">
        <v>0.94</v>
      </c>
      <c r="J776" s="77">
        <v>0.96</v>
      </c>
      <c r="K776" s="77">
        <v>0.94</v>
      </c>
      <c r="L776" s="77">
        <v>0.94</v>
      </c>
      <c r="M776" s="1"/>
    </row>
    <row r="777" spans="1:13">
      <c r="A777" s="55" t="s">
        <v>994</v>
      </c>
      <c r="B777" s="139">
        <v>9.4</v>
      </c>
      <c r="C777" s="139"/>
      <c r="D777" s="139">
        <v>20</v>
      </c>
      <c r="E777" s="81">
        <f t="shared" ref="E777:F777" si="201">1 - (E778) * (E779) * (E780) * (E781)</f>
        <v>0.10815581934000007</v>
      </c>
      <c r="F777" s="81">
        <f t="shared" si="201"/>
        <v>8.4862626940000019E-2</v>
      </c>
      <c r="G777" s="81">
        <f>1 - (G778) * (G779) * (G780) * (G781)</f>
        <v>6.1149587499999991E-2</v>
      </c>
      <c r="H777" s="81">
        <f t="shared" ref="H777:L777" si="202">1 - (H778) * (H779) * (H780) * (H781)</f>
        <v>7.3058874240000016E-2</v>
      </c>
      <c r="I777" s="82">
        <f t="shared" si="202"/>
        <v>0.37480633750000003</v>
      </c>
      <c r="J777" s="82">
        <f t="shared" si="202"/>
        <v>0.37480633750000003</v>
      </c>
      <c r="K777" s="82">
        <f t="shared" si="202"/>
        <v>0.37480633750000003</v>
      </c>
      <c r="L777" s="82">
        <f t="shared" si="202"/>
        <v>0.41885439999999996</v>
      </c>
      <c r="M777" s="1"/>
    </row>
    <row r="778" spans="1:13">
      <c r="A778" s="79" t="s">
        <v>647</v>
      </c>
      <c r="B778" s="138">
        <f>B777*0.15</f>
        <v>1.41</v>
      </c>
      <c r="C778" s="138">
        <f>(100-D778)/100</f>
        <v>0.97</v>
      </c>
      <c r="D778" s="138">
        <f>D777*0.15</f>
        <v>3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0.93</v>
      </c>
      <c r="J778" s="77">
        <v>0.93</v>
      </c>
      <c r="K778" s="77">
        <v>0.93</v>
      </c>
      <c r="L778" s="77">
        <v>0.92</v>
      </c>
      <c r="M778" s="1"/>
    </row>
    <row r="779" spans="1:13">
      <c r="A779" s="79" t="s">
        <v>648</v>
      </c>
      <c r="B779" s="138">
        <f>B777*0.4</f>
        <v>3.7600000000000002</v>
      </c>
      <c r="C779" s="138">
        <f>(100-D779)/100</f>
        <v>0.92</v>
      </c>
      <c r="D779" s="138">
        <f>D777*0.4</f>
        <v>8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0.82499999999999996</v>
      </c>
      <c r="J779" s="77">
        <v>0.82499999999999996</v>
      </c>
      <c r="K779" s="77">
        <v>0.82499999999999996</v>
      </c>
      <c r="L779" s="77">
        <v>0.8</v>
      </c>
      <c r="M779" s="1"/>
    </row>
    <row r="780" spans="1:13">
      <c r="A780" s="79" t="s">
        <v>788</v>
      </c>
      <c r="B780" s="138">
        <f>B777*0.15</f>
        <v>1.41</v>
      </c>
      <c r="C780" s="138">
        <f>(100-D780)/100</f>
        <v>0.97</v>
      </c>
      <c r="D780" s="138">
        <f>D777*0.15</f>
        <v>3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0.94750000000000001</v>
      </c>
      <c r="J780" s="77">
        <v>0.94750000000000001</v>
      </c>
      <c r="K780" s="77">
        <v>0.94750000000000001</v>
      </c>
      <c r="L780" s="77">
        <v>0.94</v>
      </c>
      <c r="M780" s="1"/>
    </row>
    <row r="781" spans="1:13">
      <c r="A781" s="79" t="s">
        <v>650</v>
      </c>
      <c r="B781" s="138">
        <f>B777*0.3</f>
        <v>2.82</v>
      </c>
      <c r="C781" s="138">
        <f>(100-D781)/100</f>
        <v>0.94</v>
      </c>
      <c r="D781" s="138">
        <f>D777*0.3</f>
        <v>6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0.86</v>
      </c>
      <c r="J781" s="77">
        <v>0.86</v>
      </c>
      <c r="K781" s="77">
        <v>0.86</v>
      </c>
      <c r="L781" s="77">
        <v>0.84</v>
      </c>
      <c r="M781" s="1"/>
    </row>
    <row r="782" spans="1:13">
      <c r="A782" s="141" t="s">
        <v>746</v>
      </c>
      <c r="B782" s="139">
        <v>9.1999999999999993</v>
      </c>
      <c r="C782" s="139"/>
      <c r="D782" s="139">
        <v>20</v>
      </c>
      <c r="E782" s="81">
        <f t="shared" ref="E782:L782" si="203">1 - (E783) * (E784) * (E785) * (E786)</f>
        <v>0.10815581934000007</v>
      </c>
      <c r="F782" s="81">
        <f t="shared" si="203"/>
        <v>8.4862626940000019E-2</v>
      </c>
      <c r="G782" s="81">
        <f>1 - (G783) * (G784) * (G785) * (G786)</f>
        <v>6.1149587499999991E-2</v>
      </c>
      <c r="H782" s="81">
        <f t="shared" si="203"/>
        <v>7.3058874240000016E-2</v>
      </c>
      <c r="I782" s="82">
        <f t="shared" si="203"/>
        <v>0.41885439999999996</v>
      </c>
      <c r="J782" s="82">
        <f t="shared" si="203"/>
        <v>0.41885439999999996</v>
      </c>
      <c r="K782" s="82">
        <f t="shared" si="203"/>
        <v>0.41885439999999996</v>
      </c>
      <c r="L782" s="82">
        <f t="shared" si="203"/>
        <v>0.41885439999999996</v>
      </c>
      <c r="M782" s="1"/>
    </row>
    <row r="783" spans="1:13">
      <c r="A783" s="79" t="s">
        <v>647</v>
      </c>
      <c r="B783" s="138">
        <f>B782*0.15</f>
        <v>1.38</v>
      </c>
      <c r="C783" s="138">
        <f>(100-D783)/100</f>
        <v>0.97</v>
      </c>
      <c r="D783" s="138">
        <f>D782*0.15</f>
        <v>3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0.92</v>
      </c>
      <c r="J783" s="77">
        <v>0.92</v>
      </c>
      <c r="K783" s="77">
        <v>0.92</v>
      </c>
      <c r="L783" s="77">
        <v>0.92</v>
      </c>
      <c r="M783" s="1"/>
    </row>
    <row r="784" spans="1:13">
      <c r="A784" s="79" t="s">
        <v>648</v>
      </c>
      <c r="B784" s="138">
        <f>B782*0.4</f>
        <v>3.6799999999999997</v>
      </c>
      <c r="C784" s="138">
        <f>(100-D784)/100</f>
        <v>0.92</v>
      </c>
      <c r="D784" s="138">
        <f>D782*0.4</f>
        <v>8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</v>
      </c>
      <c r="J784" s="77">
        <v>0.8</v>
      </c>
      <c r="K784" s="77">
        <v>0.8</v>
      </c>
      <c r="L784" s="77">
        <v>0.8</v>
      </c>
      <c r="M784" s="1"/>
    </row>
    <row r="785" spans="1:13">
      <c r="A785" s="79" t="s">
        <v>788</v>
      </c>
      <c r="B785" s="138">
        <f>B782*0.15</f>
        <v>1.38</v>
      </c>
      <c r="C785" s="138">
        <f>(100-D785)/100</f>
        <v>0.97</v>
      </c>
      <c r="D785" s="138">
        <f>D782*0.15</f>
        <v>3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</v>
      </c>
      <c r="J785" s="77">
        <v>0.94</v>
      </c>
      <c r="K785" s="77">
        <v>0.94</v>
      </c>
      <c r="L785" s="77">
        <v>0.94</v>
      </c>
      <c r="M785" s="1"/>
    </row>
    <row r="786" spans="1:13">
      <c r="A786" s="79" t="s">
        <v>650</v>
      </c>
      <c r="B786" s="138">
        <f>B782*0.3</f>
        <v>2.76</v>
      </c>
      <c r="C786" s="138">
        <f>(100-D786)/100</f>
        <v>0.94</v>
      </c>
      <c r="D786" s="138">
        <f>D782*0.3</f>
        <v>6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0.84</v>
      </c>
      <c r="J786" s="77">
        <v>0.84</v>
      </c>
      <c r="K786" s="77">
        <v>0.84</v>
      </c>
      <c r="L786" s="77">
        <v>0.84</v>
      </c>
      <c r="M786" s="1"/>
    </row>
    <row r="787" spans="1:13">
      <c r="A787" s="55" t="s">
        <v>747</v>
      </c>
      <c r="B787" s="139">
        <v>9.1999999999999993</v>
      </c>
      <c r="C787" s="139"/>
      <c r="D787" s="139">
        <v>20</v>
      </c>
      <c r="E787" s="81">
        <f t="shared" ref="E787:L787" si="204">1 - (E788) * (E789) * (E790) * (E791)</f>
        <v>0.10815581934000007</v>
      </c>
      <c r="F787" s="81">
        <f t="shared" si="204"/>
        <v>8.4862626940000019E-2</v>
      </c>
      <c r="G787" s="81">
        <f>1 - (G788) * (G789) * (G790) * (G791)</f>
        <v>6.1149587499999991E-2</v>
      </c>
      <c r="H787" s="81">
        <f t="shared" si="204"/>
        <v>7.3058874240000016E-2</v>
      </c>
      <c r="I787" s="82">
        <f t="shared" si="204"/>
        <v>0.41885439999999996</v>
      </c>
      <c r="J787" s="82">
        <f t="shared" si="204"/>
        <v>0.41885439999999996</v>
      </c>
      <c r="K787" s="82">
        <f t="shared" si="204"/>
        <v>0.41885439999999996</v>
      </c>
      <c r="L787" s="82">
        <f t="shared" si="204"/>
        <v>0.41885439999999996</v>
      </c>
      <c r="M787" s="1"/>
    </row>
    <row r="788" spans="1:13">
      <c r="A788" s="79" t="s">
        <v>647</v>
      </c>
      <c r="B788" s="138">
        <f>B787*0.15</f>
        <v>1.38</v>
      </c>
      <c r="C788" s="138">
        <f>(100-D788)/100</f>
        <v>0.97</v>
      </c>
      <c r="D788" s="138">
        <f>D787*0.15</f>
        <v>3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0.92</v>
      </c>
      <c r="J788" s="77">
        <v>0.92</v>
      </c>
      <c r="K788" s="77">
        <v>0.92</v>
      </c>
      <c r="L788" s="77">
        <v>0.92</v>
      </c>
      <c r="M788" s="1"/>
    </row>
    <row r="789" spans="1:13">
      <c r="A789" s="79" t="s">
        <v>648</v>
      </c>
      <c r="B789" s="138">
        <f>B787*0.4</f>
        <v>3.6799999999999997</v>
      </c>
      <c r="C789" s="138">
        <f>(100-D789)/100</f>
        <v>0.92</v>
      </c>
      <c r="D789" s="138">
        <f>D787*0.4</f>
        <v>8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</v>
      </c>
      <c r="J789" s="77">
        <v>0.8</v>
      </c>
      <c r="K789" s="77">
        <v>0.8</v>
      </c>
      <c r="L789" s="77">
        <v>0.8</v>
      </c>
      <c r="M789" s="1"/>
    </row>
    <row r="790" spans="1:13">
      <c r="A790" s="79" t="s">
        <v>788</v>
      </c>
      <c r="B790" s="138">
        <f>B787*0.15</f>
        <v>1.38</v>
      </c>
      <c r="C790" s="138">
        <f>(100-D790)/100</f>
        <v>0.97</v>
      </c>
      <c r="D790" s="138">
        <f>D787*0.15</f>
        <v>3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0.94</v>
      </c>
      <c r="J790" s="77">
        <v>0.94</v>
      </c>
      <c r="K790" s="77">
        <v>0.94</v>
      </c>
      <c r="L790" s="77">
        <v>0.94</v>
      </c>
      <c r="M790" s="1"/>
    </row>
    <row r="791" spans="1:13">
      <c r="A791" s="79" t="s">
        <v>650</v>
      </c>
      <c r="B791" s="138">
        <f>B787*0.3</f>
        <v>2.76</v>
      </c>
      <c r="C791" s="138">
        <f>(100-D791)/100</f>
        <v>0.94</v>
      </c>
      <c r="D791" s="138">
        <f>D787*0.3</f>
        <v>6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0.84</v>
      </c>
      <c r="J791" s="77">
        <v>0.84</v>
      </c>
      <c r="K791" s="77">
        <v>0.84</v>
      </c>
      <c r="L791" s="77">
        <v>0.84</v>
      </c>
      <c r="M791" s="1"/>
    </row>
    <row r="792" spans="1:13">
      <c r="A792" s="55" t="s">
        <v>775</v>
      </c>
      <c r="B792" s="139">
        <v>9.1999999999999993</v>
      </c>
      <c r="C792" s="139"/>
      <c r="D792" s="139">
        <v>20</v>
      </c>
      <c r="E792" s="81">
        <f t="shared" ref="E792:L792" si="205">1 - (E793)</f>
        <v>1.8000000000000016E-2</v>
      </c>
      <c r="F792" s="81">
        <f t="shared" si="205"/>
        <v>1.4000000000000012E-2</v>
      </c>
      <c r="G792" s="81">
        <f t="shared" si="205"/>
        <v>1.0000000000000009E-2</v>
      </c>
      <c r="H792" s="81">
        <f t="shared" si="205"/>
        <v>1.2000000000000011E-2</v>
      </c>
      <c r="I792" s="82">
        <f t="shared" si="205"/>
        <v>7.999999999999996E-2</v>
      </c>
      <c r="J792" s="82">
        <f t="shared" si="205"/>
        <v>7.999999999999996E-2</v>
      </c>
      <c r="K792" s="82">
        <f t="shared" si="205"/>
        <v>7.999999999999996E-2</v>
      </c>
      <c r="L792" s="82">
        <f t="shared" si="205"/>
        <v>7.999999999999996E-2</v>
      </c>
      <c r="M792" s="1"/>
    </row>
    <row r="793" spans="1:13">
      <c r="A793" s="79" t="s">
        <v>647</v>
      </c>
      <c r="B793" s="138">
        <f>B792*0.15</f>
        <v>1.38</v>
      </c>
      <c r="C793" s="138">
        <f>(100-D793)/100</f>
        <v>0.97</v>
      </c>
      <c r="D793" s="138">
        <f>D792*0.15</f>
        <v>3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0.92</v>
      </c>
      <c r="J793" s="77">
        <v>0.92</v>
      </c>
      <c r="K793" s="77">
        <v>0.92</v>
      </c>
      <c r="L793" s="77">
        <v>0.92</v>
      </c>
      <c r="M793" s="1"/>
    </row>
    <row r="794" spans="1:13">
      <c r="A794" s="55" t="s">
        <v>1041</v>
      </c>
      <c r="B794" s="139">
        <v>9</v>
      </c>
      <c r="C794" s="139"/>
      <c r="D794" s="139">
        <v>15</v>
      </c>
      <c r="E794" s="81">
        <f t="shared" ref="E794:L794" si="206">1 - (E795)</f>
        <v>4.500000000000004E-2</v>
      </c>
      <c r="F794" s="81">
        <f t="shared" si="206"/>
        <v>3.5000000000000031E-2</v>
      </c>
      <c r="G794" s="81">
        <f t="shared" si="206"/>
        <v>2.5000000000000022E-2</v>
      </c>
      <c r="H794" s="81">
        <f t="shared" si="206"/>
        <v>3.0000000000000027E-2</v>
      </c>
      <c r="I794" s="82">
        <f t="shared" si="206"/>
        <v>0.17500000000000004</v>
      </c>
      <c r="J794" s="82">
        <f t="shared" si="206"/>
        <v>0.17500000000000004</v>
      </c>
      <c r="K794" s="82">
        <f t="shared" si="206"/>
        <v>0.17500000000000004</v>
      </c>
      <c r="L794" s="82">
        <f t="shared" si="206"/>
        <v>0.19999999999999996</v>
      </c>
      <c r="M794" s="1"/>
    </row>
    <row r="795" spans="1:13">
      <c r="A795" s="79" t="s">
        <v>648</v>
      </c>
      <c r="B795" s="138">
        <f>B794*0.4</f>
        <v>3.6</v>
      </c>
      <c r="C795" s="138">
        <f>(100-D795)/100</f>
        <v>0.94</v>
      </c>
      <c r="D795" s="138">
        <f>D794*0.4</f>
        <v>6</v>
      </c>
      <c r="E795" s="77">
        <v>0.95499999999999996</v>
      </c>
      <c r="F795" s="77">
        <v>0.96499999999999997</v>
      </c>
      <c r="G795" s="77">
        <v>0.97499999999999998</v>
      </c>
      <c r="H795" s="77">
        <v>0.97</v>
      </c>
      <c r="I795" s="77">
        <v>0.82499999999999996</v>
      </c>
      <c r="J795" s="77">
        <v>0.82499999999999996</v>
      </c>
      <c r="K795" s="77">
        <v>0.82499999999999996</v>
      </c>
      <c r="L795" s="77">
        <v>0.8</v>
      </c>
      <c r="M795" s="1"/>
    </row>
    <row r="796" spans="1:13">
      <c r="A796" s="55" t="s">
        <v>748</v>
      </c>
      <c r="B796" s="139">
        <v>9</v>
      </c>
      <c r="C796" s="139"/>
      <c r="D796" s="139">
        <v>15</v>
      </c>
      <c r="E796" s="81">
        <f t="shared" ref="E796:L796" si="207">1 - (E797) * (E798) * (E799) * (E800)</f>
        <v>0.10815581934000007</v>
      </c>
      <c r="F796" s="81">
        <f t="shared" si="207"/>
        <v>8.4862626940000019E-2</v>
      </c>
      <c r="G796" s="81">
        <f t="shared" si="207"/>
        <v>6.1149587499999991E-2</v>
      </c>
      <c r="H796" s="81">
        <f t="shared" si="207"/>
        <v>7.3058874240000016E-2</v>
      </c>
      <c r="I796" s="82">
        <f t="shared" si="207"/>
        <v>0.41885439999999996</v>
      </c>
      <c r="J796" s="82">
        <f t="shared" si="207"/>
        <v>0.37480633750000003</v>
      </c>
      <c r="K796" s="82">
        <f t="shared" si="207"/>
        <v>0.37480633750000003</v>
      </c>
      <c r="L796" s="82">
        <f t="shared" si="207"/>
        <v>0.37480633750000003</v>
      </c>
      <c r="M796" s="1"/>
    </row>
    <row r="797" spans="1:13">
      <c r="A797" s="79" t="s">
        <v>647</v>
      </c>
      <c r="B797" s="138">
        <f>B796*0.15</f>
        <v>1.3499999999999999</v>
      </c>
      <c r="C797" s="138">
        <f>(100-D797)/100</f>
        <v>0.97750000000000004</v>
      </c>
      <c r="D797" s="138">
        <f>D796*0.15</f>
        <v>2.25</v>
      </c>
      <c r="E797" s="77">
        <v>0.98199999999999998</v>
      </c>
      <c r="F797" s="77">
        <v>0.98599999999999999</v>
      </c>
      <c r="G797" s="77">
        <v>0.99</v>
      </c>
      <c r="H797" s="77">
        <v>0.98799999999999999</v>
      </c>
      <c r="I797" s="77">
        <v>0.92</v>
      </c>
      <c r="J797" s="77">
        <v>0.93</v>
      </c>
      <c r="K797" s="77">
        <v>0.93</v>
      </c>
      <c r="L797" s="77">
        <v>0.93</v>
      </c>
      <c r="M797" s="1"/>
    </row>
    <row r="798" spans="1:13">
      <c r="A798" s="79" t="s">
        <v>648</v>
      </c>
      <c r="B798" s="138">
        <f>B796*0.4</f>
        <v>3.6</v>
      </c>
      <c r="C798" s="138">
        <f>(100-D798)/100</f>
        <v>0.94</v>
      </c>
      <c r="D798" s="138">
        <f>D796*0.4</f>
        <v>6</v>
      </c>
      <c r="E798" s="77">
        <v>0.95499999999999996</v>
      </c>
      <c r="F798" s="77">
        <v>0.96499999999999997</v>
      </c>
      <c r="G798" s="77">
        <v>0.97499999999999998</v>
      </c>
      <c r="H798" s="77">
        <v>0.97</v>
      </c>
      <c r="I798" s="77">
        <v>0.8</v>
      </c>
      <c r="J798" s="77">
        <v>0.82499999999999996</v>
      </c>
      <c r="K798" s="77">
        <v>0.82499999999999996</v>
      </c>
      <c r="L798" s="77">
        <v>0.82499999999999996</v>
      </c>
      <c r="M798" s="1"/>
    </row>
    <row r="799" spans="1:13">
      <c r="A799" s="79" t="s">
        <v>788</v>
      </c>
      <c r="B799" s="138">
        <f>B796*0.15</f>
        <v>1.3499999999999999</v>
      </c>
      <c r="C799" s="138">
        <f>(100-D799)/100</f>
        <v>0.97750000000000004</v>
      </c>
      <c r="D799" s="138">
        <f>D796*0.15</f>
        <v>2.25</v>
      </c>
      <c r="E799" s="77">
        <v>0.98650000000000004</v>
      </c>
      <c r="F799" s="77">
        <v>0.98950000000000005</v>
      </c>
      <c r="G799" s="77">
        <v>0.99250000000000005</v>
      </c>
      <c r="H799" s="77">
        <v>0.99099999999999999</v>
      </c>
      <c r="I799" s="77">
        <v>0.94</v>
      </c>
      <c r="J799" s="77">
        <v>0.94750000000000001</v>
      </c>
      <c r="K799" s="77">
        <v>0.94750000000000001</v>
      </c>
      <c r="L799" s="77">
        <v>0.94750000000000001</v>
      </c>
      <c r="M799" s="1"/>
    </row>
    <row r="800" spans="1:13">
      <c r="A800" s="79" t="s">
        <v>650</v>
      </c>
      <c r="B800" s="138">
        <f>B796*0.3</f>
        <v>2.6999999999999997</v>
      </c>
      <c r="C800" s="138">
        <f>(100-D800)/100</f>
        <v>0.95499999999999996</v>
      </c>
      <c r="D800" s="138">
        <f>D796*0.3</f>
        <v>4.5</v>
      </c>
      <c r="E800" s="77">
        <v>0.96399999999999997</v>
      </c>
      <c r="F800" s="77">
        <v>0.97199999999999998</v>
      </c>
      <c r="G800" s="77">
        <v>0.98</v>
      </c>
      <c r="H800" s="77">
        <v>0.97599999999999998</v>
      </c>
      <c r="I800" s="77">
        <v>0.84</v>
      </c>
      <c r="J800" s="77">
        <v>0.86</v>
      </c>
      <c r="K800" s="77">
        <v>0.86</v>
      </c>
      <c r="L800" s="77">
        <v>0.86</v>
      </c>
      <c r="M800" s="1"/>
    </row>
    <row r="801" spans="1:13">
      <c r="A801" s="141" t="s">
        <v>749</v>
      </c>
      <c r="B801" s="139">
        <v>9</v>
      </c>
      <c r="C801" s="139"/>
      <c r="D801" s="139">
        <v>15</v>
      </c>
      <c r="E801" s="81">
        <f t="shared" ref="E801:L801" si="208">1 - (E802) * (E803) * (E804) * (E805)</f>
        <v>0.10815581934000007</v>
      </c>
      <c r="F801" s="81">
        <f t="shared" si="208"/>
        <v>8.4862626940000019E-2</v>
      </c>
      <c r="G801" s="81">
        <f>1 - (G802) * (G803) * (G804) * (G805)</f>
        <v>6.1149587499999991E-2</v>
      </c>
      <c r="H801" s="81">
        <f t="shared" si="208"/>
        <v>7.3058874240000016E-2</v>
      </c>
      <c r="I801" s="82">
        <f t="shared" si="208"/>
        <v>0.37480633750000003</v>
      </c>
      <c r="J801" s="82">
        <f t="shared" si="208"/>
        <v>0.37480633750000003</v>
      </c>
      <c r="K801" s="82">
        <f t="shared" si="208"/>
        <v>0.41885439999999996</v>
      </c>
      <c r="L801" s="82">
        <f t="shared" si="208"/>
        <v>0.41885439999999996</v>
      </c>
      <c r="M801" s="1"/>
    </row>
    <row r="802" spans="1:13">
      <c r="A802" s="79" t="s">
        <v>647</v>
      </c>
      <c r="B802" s="138">
        <f>B801*0.15</f>
        <v>1.3499999999999999</v>
      </c>
      <c r="C802" s="138">
        <f>(100-D802)/100</f>
        <v>0.97750000000000004</v>
      </c>
      <c r="D802" s="138">
        <f>D801*0.15</f>
        <v>2.25</v>
      </c>
      <c r="E802" s="77">
        <v>0.98199999999999998</v>
      </c>
      <c r="F802" s="77">
        <v>0.98599999999999999</v>
      </c>
      <c r="G802" s="77">
        <v>0.99</v>
      </c>
      <c r="H802" s="77">
        <v>0.98799999999999999</v>
      </c>
      <c r="I802" s="77">
        <v>0.93</v>
      </c>
      <c r="J802" s="77">
        <v>0.93</v>
      </c>
      <c r="K802" s="77">
        <v>0.92</v>
      </c>
      <c r="L802" s="77">
        <v>0.92</v>
      </c>
      <c r="M802" s="1"/>
    </row>
    <row r="803" spans="1:13">
      <c r="A803" s="79" t="s">
        <v>648</v>
      </c>
      <c r="B803" s="138">
        <f>B801*0.4</f>
        <v>3.6</v>
      </c>
      <c r="C803" s="138">
        <f>(100-D803)/100</f>
        <v>0.94</v>
      </c>
      <c r="D803" s="138">
        <f>D801*0.4</f>
        <v>6</v>
      </c>
      <c r="E803" s="77">
        <v>0.95499999999999996</v>
      </c>
      <c r="F803" s="77">
        <v>0.96499999999999997</v>
      </c>
      <c r="G803" s="77">
        <v>0.97499999999999998</v>
      </c>
      <c r="H803" s="77">
        <v>0.97</v>
      </c>
      <c r="I803" s="77">
        <v>0.82499999999999996</v>
      </c>
      <c r="J803" s="77">
        <v>0.82499999999999996</v>
      </c>
      <c r="K803" s="77">
        <v>0.8</v>
      </c>
      <c r="L803" s="77">
        <v>0.8</v>
      </c>
      <c r="M803" s="1"/>
    </row>
    <row r="804" spans="1:13">
      <c r="A804" s="79" t="s">
        <v>788</v>
      </c>
      <c r="B804" s="138">
        <f>B801*0.15</f>
        <v>1.3499999999999999</v>
      </c>
      <c r="C804" s="138">
        <f>(100-D804)/100</f>
        <v>0.97750000000000004</v>
      </c>
      <c r="D804" s="138">
        <f>D801*0.15</f>
        <v>2.25</v>
      </c>
      <c r="E804" s="77">
        <v>0.98650000000000004</v>
      </c>
      <c r="F804" s="77">
        <v>0.98950000000000005</v>
      </c>
      <c r="G804" s="77">
        <v>0.99250000000000005</v>
      </c>
      <c r="H804" s="77">
        <v>0.99099999999999999</v>
      </c>
      <c r="I804" s="77">
        <v>0.94750000000000001</v>
      </c>
      <c r="J804" s="77">
        <v>0.94750000000000001</v>
      </c>
      <c r="K804" s="77">
        <v>0.94</v>
      </c>
      <c r="L804" s="77">
        <v>0.94</v>
      </c>
      <c r="M804" s="1"/>
    </row>
    <row r="805" spans="1:13">
      <c r="A805" s="79" t="s">
        <v>650</v>
      </c>
      <c r="B805" s="138">
        <f>B801*0.3</f>
        <v>2.6999999999999997</v>
      </c>
      <c r="C805" s="138">
        <f>(100-D805)/100</f>
        <v>0.95499999999999996</v>
      </c>
      <c r="D805" s="138">
        <f>D801*0.3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0.86</v>
      </c>
      <c r="J805" s="77">
        <v>0.86</v>
      </c>
      <c r="K805" s="77">
        <v>0.84</v>
      </c>
      <c r="L805" s="77">
        <v>0.84</v>
      </c>
      <c r="M805" s="1"/>
    </row>
    <row r="806" spans="1:13">
      <c r="A806" s="141" t="s">
        <v>776</v>
      </c>
      <c r="B806" s="139">
        <v>9</v>
      </c>
      <c r="C806" s="139"/>
      <c r="D806" s="139">
        <v>15</v>
      </c>
      <c r="E806" s="81">
        <f t="shared" ref="E806:L806" si="209">1 - (E807)</f>
        <v>4.500000000000004E-2</v>
      </c>
      <c r="F806" s="81">
        <f t="shared" si="209"/>
        <v>3.5000000000000031E-2</v>
      </c>
      <c r="G806" s="81">
        <f t="shared" si="209"/>
        <v>2.5000000000000022E-2</v>
      </c>
      <c r="H806" s="81">
        <f t="shared" si="209"/>
        <v>3.0000000000000027E-2</v>
      </c>
      <c r="I806" s="82">
        <f t="shared" si="209"/>
        <v>0.19999999999999996</v>
      </c>
      <c r="J806" s="82">
        <f t="shared" si="209"/>
        <v>0.17500000000000004</v>
      </c>
      <c r="K806" s="82">
        <f t="shared" si="209"/>
        <v>0.17500000000000004</v>
      </c>
      <c r="L806" s="82">
        <f t="shared" si="209"/>
        <v>0.17500000000000004</v>
      </c>
      <c r="M806" s="1"/>
    </row>
    <row r="807" spans="1:13">
      <c r="A807" s="79" t="s">
        <v>648</v>
      </c>
      <c r="B807" s="138">
        <f>B806*0.4</f>
        <v>3.6</v>
      </c>
      <c r="C807" s="138">
        <f>(100-D807)/100</f>
        <v>0.97750000000000004</v>
      </c>
      <c r="D807" s="138">
        <f>D806*0.15</f>
        <v>2.25</v>
      </c>
      <c r="E807" s="77">
        <v>0.95499999999999996</v>
      </c>
      <c r="F807" s="77">
        <v>0.96499999999999997</v>
      </c>
      <c r="G807" s="77">
        <v>0.97499999999999998</v>
      </c>
      <c r="H807" s="77">
        <v>0.97</v>
      </c>
      <c r="I807" s="77">
        <v>0.8</v>
      </c>
      <c r="J807" s="77">
        <v>0.82499999999999996</v>
      </c>
      <c r="K807" s="77">
        <v>0.82499999999999996</v>
      </c>
      <c r="L807" s="77">
        <v>0.82499999999999996</v>
      </c>
      <c r="M807" s="1"/>
    </row>
    <row r="808" spans="1:13">
      <c r="A808" s="141" t="s">
        <v>783</v>
      </c>
      <c r="B808" s="139">
        <v>9</v>
      </c>
      <c r="C808" s="139"/>
      <c r="D808" s="139">
        <v>15</v>
      </c>
      <c r="E808" s="81">
        <f t="shared" ref="E808:L808" si="210">1 - (E809)</f>
        <v>4.500000000000004E-2</v>
      </c>
      <c r="F808" s="81">
        <f t="shared" si="210"/>
        <v>3.5000000000000031E-2</v>
      </c>
      <c r="G808" s="81">
        <f t="shared" si="210"/>
        <v>2.5000000000000022E-2</v>
      </c>
      <c r="H808" s="81">
        <f t="shared" si="210"/>
        <v>3.0000000000000027E-2</v>
      </c>
      <c r="I808" s="82">
        <f t="shared" si="210"/>
        <v>0.17500000000000004</v>
      </c>
      <c r="J808" s="82">
        <f t="shared" si="210"/>
        <v>0.17500000000000004</v>
      </c>
      <c r="K808" s="82">
        <f t="shared" si="210"/>
        <v>0.17500000000000004</v>
      </c>
      <c r="L808" s="82">
        <f t="shared" si="210"/>
        <v>0.17500000000000004</v>
      </c>
      <c r="M808" s="1"/>
    </row>
    <row r="809" spans="1:13">
      <c r="A809" s="79" t="s">
        <v>648</v>
      </c>
      <c r="B809" s="138">
        <f>B808*0.4</f>
        <v>3.6</v>
      </c>
      <c r="C809" s="138">
        <f>(100-D809)/100</f>
        <v>0.97750000000000004</v>
      </c>
      <c r="D809" s="138">
        <f>D808*0.15</f>
        <v>2.25</v>
      </c>
      <c r="E809" s="77">
        <v>0.95499999999999996</v>
      </c>
      <c r="F809" s="77">
        <v>0.96499999999999997</v>
      </c>
      <c r="G809" s="77">
        <v>0.97499999999999998</v>
      </c>
      <c r="H809" s="77">
        <v>0.97</v>
      </c>
      <c r="I809" s="77">
        <v>0.82499999999999996</v>
      </c>
      <c r="J809" s="77">
        <v>0.82499999999999996</v>
      </c>
      <c r="K809" s="77">
        <v>0.82499999999999996</v>
      </c>
      <c r="L809" s="77">
        <v>0.82499999999999996</v>
      </c>
      <c r="M809" s="1"/>
    </row>
    <row r="810" spans="1:13">
      <c r="A810" s="55" t="s">
        <v>842</v>
      </c>
      <c r="B810" s="139">
        <v>9</v>
      </c>
      <c r="C810" s="139"/>
      <c r="D810" s="139">
        <v>15</v>
      </c>
      <c r="E810" s="81">
        <f t="shared" ref="E810:L810" si="211">1 - (E811) * (E812) * (E813) * (E814)</f>
        <v>0.10815581934000007</v>
      </c>
      <c r="F810" s="81">
        <f t="shared" si="211"/>
        <v>8.4862626940000019E-2</v>
      </c>
      <c r="G810" s="81">
        <f t="shared" si="211"/>
        <v>6.1149587499999991E-2</v>
      </c>
      <c r="H810" s="81">
        <f t="shared" si="211"/>
        <v>7.3058874240000016E-2</v>
      </c>
      <c r="I810" s="82">
        <f t="shared" si="211"/>
        <v>0.50049999999999994</v>
      </c>
      <c r="J810" s="82">
        <f t="shared" si="211"/>
        <v>0.37480633750000003</v>
      </c>
      <c r="K810" s="82">
        <f t="shared" si="211"/>
        <v>0.37480633750000003</v>
      </c>
      <c r="L810" s="82">
        <f t="shared" si="211"/>
        <v>0.37480633750000003</v>
      </c>
      <c r="M810" s="1"/>
    </row>
    <row r="811" spans="1:13">
      <c r="A811" s="79" t="s">
        <v>647</v>
      </c>
      <c r="B811" s="138">
        <f>B810*0.15</f>
        <v>1.3499999999999999</v>
      </c>
      <c r="C811" s="138">
        <f>(100-D811)/100</f>
        <v>0.97750000000000004</v>
      </c>
      <c r="D811" s="138">
        <f>D810*0.15</f>
        <v>2.25</v>
      </c>
      <c r="E811" s="77">
        <v>0.98199999999999998</v>
      </c>
      <c r="F811" s="77">
        <v>0.98599999999999999</v>
      </c>
      <c r="G811" s="77">
        <v>0.99</v>
      </c>
      <c r="H811" s="77">
        <v>0.98799999999999999</v>
      </c>
      <c r="I811" s="77">
        <v>0.9</v>
      </c>
      <c r="J811" s="77">
        <v>0.93</v>
      </c>
      <c r="K811" s="77">
        <v>0.93</v>
      </c>
      <c r="L811" s="77">
        <v>0.93</v>
      </c>
      <c r="M811" s="1"/>
    </row>
    <row r="812" spans="1:13">
      <c r="A812" s="79" t="s">
        <v>648</v>
      </c>
      <c r="B812" s="138">
        <f>B810*0.4</f>
        <v>3.6</v>
      </c>
      <c r="C812" s="138">
        <f>(100-D812)/100</f>
        <v>0.94</v>
      </c>
      <c r="D812" s="138">
        <f>D810*0.4</f>
        <v>6</v>
      </c>
      <c r="E812" s="77">
        <v>0.95499999999999996</v>
      </c>
      <c r="F812" s="77">
        <v>0.96499999999999997</v>
      </c>
      <c r="G812" s="77">
        <v>0.97499999999999998</v>
      </c>
      <c r="H812" s="77">
        <v>0.97</v>
      </c>
      <c r="I812" s="77">
        <v>0.75</v>
      </c>
      <c r="J812" s="77">
        <v>0.82499999999999996</v>
      </c>
      <c r="K812" s="77">
        <v>0.82499999999999996</v>
      </c>
      <c r="L812" s="77">
        <v>0.82499999999999996</v>
      </c>
      <c r="M812" s="1"/>
    </row>
    <row r="813" spans="1:13">
      <c r="A813" s="79" t="s">
        <v>788</v>
      </c>
      <c r="B813" s="138">
        <f>B810*0.15</f>
        <v>1.3499999999999999</v>
      </c>
      <c r="C813" s="138">
        <f>(100-D813)/100</f>
        <v>0.97750000000000004</v>
      </c>
      <c r="D813" s="138">
        <f>D810*0.15</f>
        <v>2.25</v>
      </c>
      <c r="E813" s="77">
        <v>0.98650000000000004</v>
      </c>
      <c r="F813" s="77">
        <v>0.98950000000000005</v>
      </c>
      <c r="G813" s="77">
        <v>0.99250000000000005</v>
      </c>
      <c r="H813" s="77">
        <v>0.99099999999999999</v>
      </c>
      <c r="I813" s="77">
        <v>0.92500000000000004</v>
      </c>
      <c r="J813" s="77">
        <v>0.94750000000000001</v>
      </c>
      <c r="K813" s="77">
        <v>0.94750000000000001</v>
      </c>
      <c r="L813" s="77">
        <v>0.94750000000000001</v>
      </c>
      <c r="M813" s="1"/>
    </row>
    <row r="814" spans="1:13">
      <c r="A814" s="79" t="s">
        <v>650</v>
      </c>
      <c r="B814" s="138">
        <f>B810*0.3</f>
        <v>2.6999999999999997</v>
      </c>
      <c r="C814" s="138">
        <f>(100-D814)/100</f>
        <v>0.95499999999999996</v>
      </c>
      <c r="D814" s="138">
        <f>D810*0.3</f>
        <v>4.5</v>
      </c>
      <c r="E814" s="77">
        <v>0.96399999999999997</v>
      </c>
      <c r="F814" s="77">
        <v>0.97199999999999998</v>
      </c>
      <c r="G814" s="77">
        <v>0.98</v>
      </c>
      <c r="H814" s="77">
        <v>0.97599999999999998</v>
      </c>
      <c r="I814" s="77">
        <v>0.8</v>
      </c>
      <c r="J814" s="77">
        <v>0.86</v>
      </c>
      <c r="K814" s="77">
        <v>0.86</v>
      </c>
      <c r="L814" s="77">
        <v>0.86</v>
      </c>
      <c r="M814" s="1"/>
    </row>
    <row r="815" spans="1:13">
      <c r="A815" s="55" t="s">
        <v>750</v>
      </c>
      <c r="B815" s="139">
        <v>9</v>
      </c>
      <c r="C815" s="139"/>
      <c r="D815" s="139">
        <v>15</v>
      </c>
      <c r="E815" s="81">
        <f t="shared" ref="E815:L815" si="212">1 - (E816) * (E817) * (E818) * (E819)</f>
        <v>0.10815581934000007</v>
      </c>
      <c r="F815" s="81">
        <f t="shared" si="212"/>
        <v>8.4862626940000019E-2</v>
      </c>
      <c r="G815" s="81">
        <f>1 - (G816) * (G817) * (G818) * (G819)</f>
        <v>6.1149587499999991E-2</v>
      </c>
      <c r="H815" s="81">
        <f t="shared" si="212"/>
        <v>7.3058874240000016E-2</v>
      </c>
      <c r="I815" s="82">
        <f t="shared" si="212"/>
        <v>0.41885439999999996</v>
      </c>
      <c r="J815" s="82">
        <f t="shared" si="212"/>
        <v>0.37480633750000003</v>
      </c>
      <c r="K815" s="82">
        <f t="shared" si="212"/>
        <v>0.37480633750000003</v>
      </c>
      <c r="L815" s="82">
        <f t="shared" si="212"/>
        <v>0.37480633750000003</v>
      </c>
      <c r="M815" s="1"/>
    </row>
    <row r="816" spans="1:13">
      <c r="A816" s="79" t="s">
        <v>647</v>
      </c>
      <c r="B816" s="138">
        <f>B815*0.15</f>
        <v>1.3499999999999999</v>
      </c>
      <c r="C816" s="138">
        <f>(100-D816)/100</f>
        <v>0.97750000000000004</v>
      </c>
      <c r="D816" s="138">
        <f>D815*0.15</f>
        <v>2.25</v>
      </c>
      <c r="E816" s="77">
        <v>0.98199999999999998</v>
      </c>
      <c r="F816" s="77">
        <v>0.98599999999999999</v>
      </c>
      <c r="G816" s="77">
        <v>0.99</v>
      </c>
      <c r="H816" s="77">
        <v>0.98799999999999999</v>
      </c>
      <c r="I816" s="77">
        <v>0.92</v>
      </c>
      <c r="J816" s="77">
        <v>0.93</v>
      </c>
      <c r="K816" s="77">
        <v>0.93</v>
      </c>
      <c r="L816" s="77">
        <v>0.93</v>
      </c>
      <c r="M816" s="1"/>
    </row>
    <row r="817" spans="1:13">
      <c r="A817" s="79" t="s">
        <v>648</v>
      </c>
      <c r="B817" s="138">
        <f>B815*0.4</f>
        <v>3.6</v>
      </c>
      <c r="C817" s="138">
        <f>(100-D817)/100</f>
        <v>0.94</v>
      </c>
      <c r="D817" s="138">
        <f>D815*0.4</f>
        <v>6</v>
      </c>
      <c r="E817" s="77">
        <v>0.95499999999999996</v>
      </c>
      <c r="F817" s="77">
        <v>0.96499999999999997</v>
      </c>
      <c r="G817" s="77">
        <v>0.97499999999999998</v>
      </c>
      <c r="H817" s="77">
        <v>0.97</v>
      </c>
      <c r="I817" s="77">
        <v>0.8</v>
      </c>
      <c r="J817" s="77">
        <v>0.82499999999999996</v>
      </c>
      <c r="K817" s="77">
        <v>0.82499999999999996</v>
      </c>
      <c r="L817" s="77">
        <v>0.82499999999999996</v>
      </c>
      <c r="M817" s="1"/>
    </row>
    <row r="818" spans="1:13">
      <c r="A818" s="79" t="s">
        <v>788</v>
      </c>
      <c r="B818" s="138">
        <f>B815*0.15</f>
        <v>1.3499999999999999</v>
      </c>
      <c r="C818" s="138">
        <f>(100-D818)/100</f>
        <v>0.97750000000000004</v>
      </c>
      <c r="D818" s="138">
        <f>D815*0.15</f>
        <v>2.25</v>
      </c>
      <c r="E818" s="77">
        <v>0.98650000000000004</v>
      </c>
      <c r="F818" s="77">
        <v>0.98950000000000005</v>
      </c>
      <c r="G818" s="77">
        <v>0.99250000000000005</v>
      </c>
      <c r="H818" s="77">
        <v>0.99099999999999999</v>
      </c>
      <c r="I818" s="77">
        <v>0.94</v>
      </c>
      <c r="J818" s="77">
        <v>0.94750000000000001</v>
      </c>
      <c r="K818" s="77">
        <v>0.94750000000000001</v>
      </c>
      <c r="L818" s="77">
        <v>0.94750000000000001</v>
      </c>
      <c r="M818" s="1"/>
    </row>
    <row r="819" spans="1:13">
      <c r="A819" s="79" t="s">
        <v>650</v>
      </c>
      <c r="B819" s="138">
        <f>B815*0.3</f>
        <v>2.6999999999999997</v>
      </c>
      <c r="C819" s="138">
        <f>(100-D819)/100</f>
        <v>0.95499999999999996</v>
      </c>
      <c r="D819" s="138">
        <f>D815*0.3</f>
        <v>4.5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0.84</v>
      </c>
      <c r="J819" s="77">
        <v>0.86</v>
      </c>
      <c r="K819" s="77">
        <v>0.86</v>
      </c>
      <c r="L819" s="77">
        <v>0.86</v>
      </c>
      <c r="M819" s="1"/>
    </row>
    <row r="820" spans="1:13">
      <c r="A820" s="55" t="s">
        <v>777</v>
      </c>
      <c r="B820" s="139">
        <v>9</v>
      </c>
      <c r="C820" s="139"/>
      <c r="D820" s="139">
        <v>15</v>
      </c>
      <c r="E820" s="81">
        <f t="shared" ref="E820:L820" si="213">1 - (E821)</f>
        <v>1.8000000000000016E-2</v>
      </c>
      <c r="F820" s="81">
        <f t="shared" si="213"/>
        <v>1.4000000000000012E-2</v>
      </c>
      <c r="G820" s="81">
        <f t="shared" si="213"/>
        <v>1.0000000000000009E-2</v>
      </c>
      <c r="H820" s="81">
        <f t="shared" si="213"/>
        <v>1.2000000000000011E-2</v>
      </c>
      <c r="I820" s="82">
        <f t="shared" si="213"/>
        <v>9.9999999999999978E-2</v>
      </c>
      <c r="J820" s="82">
        <f t="shared" si="213"/>
        <v>6.9999999999999951E-2</v>
      </c>
      <c r="K820" s="82">
        <f t="shared" si="213"/>
        <v>6.9999999999999951E-2</v>
      </c>
      <c r="L820" s="82">
        <f t="shared" si="213"/>
        <v>6.9999999999999951E-2</v>
      </c>
      <c r="M820" s="1"/>
    </row>
    <row r="821" spans="1:13">
      <c r="A821" s="79" t="s">
        <v>647</v>
      </c>
      <c r="B821" s="138">
        <f>B820*0.15</f>
        <v>1.3499999999999999</v>
      </c>
      <c r="C821" s="138">
        <f>(100-D821)/100</f>
        <v>0.97750000000000004</v>
      </c>
      <c r="D821" s="138">
        <f>D820*0.15</f>
        <v>2.25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</v>
      </c>
      <c r="J821" s="77">
        <v>0.93</v>
      </c>
      <c r="K821" s="77">
        <v>0.93</v>
      </c>
      <c r="L821" s="77">
        <v>0.93</v>
      </c>
      <c r="M821" s="1"/>
    </row>
    <row r="822" spans="1:13">
      <c r="A822" s="141" t="s">
        <v>836</v>
      </c>
      <c r="B822" s="139">
        <v>9</v>
      </c>
      <c r="C822" s="139"/>
      <c r="D822" s="139">
        <v>15</v>
      </c>
      <c r="E822" s="81">
        <f t="shared" ref="E822:L822" si="214">1 - (E823) * (E824) * (E825) * (E826)</f>
        <v>0.10815581934000007</v>
      </c>
      <c r="F822" s="81">
        <f t="shared" si="214"/>
        <v>8.4862626940000019E-2</v>
      </c>
      <c r="G822" s="81">
        <f t="shared" si="214"/>
        <v>6.1149587499999991E-2</v>
      </c>
      <c r="H822" s="81">
        <f t="shared" si="214"/>
        <v>7.3058874240000016E-2</v>
      </c>
      <c r="I822" s="82">
        <f t="shared" si="214"/>
        <v>0.50049999999999994</v>
      </c>
      <c r="J822" s="82">
        <f t="shared" si="214"/>
        <v>0.37480633750000003</v>
      </c>
      <c r="K822" s="82">
        <f t="shared" si="214"/>
        <v>0.37480633750000003</v>
      </c>
      <c r="L822" s="82">
        <f t="shared" si="214"/>
        <v>0.37480633750000003</v>
      </c>
      <c r="M822" s="1"/>
    </row>
    <row r="823" spans="1:13">
      <c r="A823" s="79" t="s">
        <v>647</v>
      </c>
      <c r="B823" s="138">
        <f>B822*0.15</f>
        <v>1.3499999999999999</v>
      </c>
      <c r="C823" s="138">
        <f>(100-D823)/100</f>
        <v>0.97750000000000004</v>
      </c>
      <c r="D823" s="138">
        <f>D822*0.15</f>
        <v>2.25</v>
      </c>
      <c r="E823" s="77">
        <v>0.98199999999999998</v>
      </c>
      <c r="F823" s="77">
        <v>0.98599999999999999</v>
      </c>
      <c r="G823" s="77">
        <v>0.99</v>
      </c>
      <c r="H823" s="77">
        <v>0.98799999999999999</v>
      </c>
      <c r="I823" s="77">
        <v>0.9</v>
      </c>
      <c r="J823" s="77">
        <v>0.93</v>
      </c>
      <c r="K823" s="77">
        <v>0.93</v>
      </c>
      <c r="L823" s="77">
        <v>0.93</v>
      </c>
      <c r="M823" s="1"/>
    </row>
    <row r="824" spans="1:13">
      <c r="A824" s="79" t="s">
        <v>648</v>
      </c>
      <c r="B824" s="138">
        <f>B822*0.4</f>
        <v>3.6</v>
      </c>
      <c r="C824" s="138">
        <f>(100-D824)/100</f>
        <v>0.94</v>
      </c>
      <c r="D824" s="138">
        <f>D822*0.4</f>
        <v>6</v>
      </c>
      <c r="E824" s="77">
        <v>0.95499999999999996</v>
      </c>
      <c r="F824" s="77">
        <v>0.96499999999999997</v>
      </c>
      <c r="G824" s="77">
        <v>0.97499999999999998</v>
      </c>
      <c r="H824" s="77">
        <v>0.97</v>
      </c>
      <c r="I824" s="77">
        <v>0.75</v>
      </c>
      <c r="J824" s="77">
        <v>0.82499999999999996</v>
      </c>
      <c r="K824" s="77">
        <v>0.82499999999999996</v>
      </c>
      <c r="L824" s="77">
        <v>0.82499999999999996</v>
      </c>
      <c r="M824" s="1"/>
    </row>
    <row r="825" spans="1:13">
      <c r="A825" s="79" t="s">
        <v>788</v>
      </c>
      <c r="B825" s="138">
        <f>B822*0.15</f>
        <v>1.3499999999999999</v>
      </c>
      <c r="C825" s="138">
        <f>(100-D825)/100</f>
        <v>0.97750000000000004</v>
      </c>
      <c r="D825" s="138">
        <f>D822*0.15</f>
        <v>2.25</v>
      </c>
      <c r="E825" s="77">
        <v>0.98650000000000004</v>
      </c>
      <c r="F825" s="77">
        <v>0.98950000000000005</v>
      </c>
      <c r="G825" s="77">
        <v>0.99250000000000005</v>
      </c>
      <c r="H825" s="77">
        <v>0.99099999999999999</v>
      </c>
      <c r="I825" s="77">
        <v>0.92500000000000004</v>
      </c>
      <c r="J825" s="77">
        <v>0.94750000000000001</v>
      </c>
      <c r="K825" s="77">
        <v>0.94750000000000001</v>
      </c>
      <c r="L825" s="77">
        <v>0.94750000000000001</v>
      </c>
      <c r="M825" s="1"/>
    </row>
    <row r="826" spans="1:13">
      <c r="A826" s="79" t="s">
        <v>650</v>
      </c>
      <c r="B826" s="138">
        <f>B822*0.3</f>
        <v>2.6999999999999997</v>
      </c>
      <c r="C826" s="138">
        <f>(100-D826)/100</f>
        <v>0.95499999999999996</v>
      </c>
      <c r="D826" s="138">
        <f>D822*0.3</f>
        <v>4.5</v>
      </c>
      <c r="E826" s="77">
        <v>0.96399999999999997</v>
      </c>
      <c r="F826" s="77">
        <v>0.97199999999999998</v>
      </c>
      <c r="G826" s="77">
        <v>0.98</v>
      </c>
      <c r="H826" s="77">
        <v>0.97599999999999998</v>
      </c>
      <c r="I826" s="77">
        <v>0.8</v>
      </c>
      <c r="J826" s="77">
        <v>0.86</v>
      </c>
      <c r="K826" s="77">
        <v>0.86</v>
      </c>
      <c r="L826" s="77">
        <v>0.86</v>
      </c>
      <c r="M826"/>
    </row>
    <row r="827" spans="1:13">
      <c r="A827" s="141" t="s">
        <v>977</v>
      </c>
      <c r="B827" s="139">
        <v>9</v>
      </c>
      <c r="C827" s="139"/>
      <c r="D827" s="139">
        <v>15</v>
      </c>
      <c r="E827" s="81">
        <f t="shared" ref="E827:L827" si="215">1 - (E828) * (E829) * (E830) * (E831)</f>
        <v>0.10815581934000007</v>
      </c>
      <c r="F827" s="81">
        <f t="shared" si="215"/>
        <v>8.4862626940000019E-2</v>
      </c>
      <c r="G827" s="81">
        <f t="shared" si="215"/>
        <v>6.1149587499999991E-2</v>
      </c>
      <c r="H827" s="81">
        <f t="shared" si="215"/>
        <v>7.3058874240000016E-2</v>
      </c>
      <c r="I827" s="82">
        <f t="shared" si="215"/>
        <v>0.37480633750000003</v>
      </c>
      <c r="J827" s="82">
        <f t="shared" si="215"/>
        <v>0.59837499999999999</v>
      </c>
      <c r="K827" s="82">
        <f t="shared" si="215"/>
        <v>0.37480633750000003</v>
      </c>
      <c r="L827" s="82">
        <f t="shared" si="215"/>
        <v>0.37480633750000003</v>
      </c>
      <c r="M827"/>
    </row>
    <row r="828" spans="1:13">
      <c r="A828" s="79" t="s">
        <v>647</v>
      </c>
      <c r="B828" s="138">
        <f>B827*0.15</f>
        <v>1.3499999999999999</v>
      </c>
      <c r="C828" s="138">
        <f>(100-D828)/100</f>
        <v>0.97750000000000004</v>
      </c>
      <c r="D828" s="138">
        <f>D827*0.15</f>
        <v>2.25</v>
      </c>
      <c r="E828" s="77">
        <v>0.98199999999999998</v>
      </c>
      <c r="F828" s="77">
        <v>0.98599999999999999</v>
      </c>
      <c r="G828" s="77">
        <v>0.99</v>
      </c>
      <c r="H828" s="77">
        <v>0.98799999999999999</v>
      </c>
      <c r="I828" s="77">
        <v>0.93</v>
      </c>
      <c r="J828" s="77">
        <v>0.85</v>
      </c>
      <c r="K828" s="77">
        <v>0.93</v>
      </c>
      <c r="L828" s="77">
        <v>0.93</v>
      </c>
      <c r="M828"/>
    </row>
    <row r="829" spans="1:13">
      <c r="A829" s="79" t="s">
        <v>648</v>
      </c>
      <c r="B829" s="138">
        <f>B827*0.4</f>
        <v>3.6</v>
      </c>
      <c r="C829" s="138">
        <f>(100-D829)/100</f>
        <v>0.94</v>
      </c>
      <c r="D829" s="138">
        <f>D827*0.4</f>
        <v>6</v>
      </c>
      <c r="E829" s="77">
        <v>0.95499999999999996</v>
      </c>
      <c r="F829" s="77">
        <v>0.96499999999999997</v>
      </c>
      <c r="G829" s="77">
        <v>0.97499999999999998</v>
      </c>
      <c r="H829" s="77">
        <v>0.97</v>
      </c>
      <c r="I829" s="77">
        <v>0.82499999999999996</v>
      </c>
      <c r="J829" s="77">
        <v>0.7</v>
      </c>
      <c r="K829" s="77">
        <v>0.82499999999999996</v>
      </c>
      <c r="L829" s="77">
        <v>0.82499999999999996</v>
      </c>
      <c r="M829"/>
    </row>
    <row r="830" spans="1:13">
      <c r="A830" s="79" t="s">
        <v>788</v>
      </c>
      <c r="B830" s="138">
        <f>B827*0.15</f>
        <v>1.3499999999999999</v>
      </c>
      <c r="C830" s="138">
        <f>(100-D830)/100</f>
        <v>0.97750000000000004</v>
      </c>
      <c r="D830" s="138">
        <f>D827*0.15</f>
        <v>2.25</v>
      </c>
      <c r="E830" s="77">
        <v>0.98650000000000004</v>
      </c>
      <c r="F830" s="77">
        <v>0.98950000000000005</v>
      </c>
      <c r="G830" s="77">
        <v>0.99250000000000005</v>
      </c>
      <c r="H830" s="77">
        <v>0.99099999999999999</v>
      </c>
      <c r="I830" s="77">
        <v>0.94750000000000001</v>
      </c>
      <c r="J830" s="77">
        <v>0.9</v>
      </c>
      <c r="K830" s="77">
        <v>0.94750000000000001</v>
      </c>
      <c r="L830" s="77">
        <v>0.94750000000000001</v>
      </c>
      <c r="M830"/>
    </row>
    <row r="831" spans="1:13">
      <c r="A831" s="79" t="s">
        <v>650</v>
      </c>
      <c r="B831" s="138">
        <f>B827*0.3</f>
        <v>2.6999999999999997</v>
      </c>
      <c r="C831" s="138">
        <f>(100-D831)/100</f>
        <v>0.95499999999999996</v>
      </c>
      <c r="D831" s="138">
        <f>D827*0.3</f>
        <v>4.5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</v>
      </c>
      <c r="J831" s="77">
        <v>0.75</v>
      </c>
      <c r="K831" s="77">
        <v>0.86</v>
      </c>
      <c r="L831" s="77">
        <v>0.86</v>
      </c>
      <c r="M831"/>
    </row>
    <row r="832" spans="1:13">
      <c r="A832" s="141" t="s">
        <v>989</v>
      </c>
      <c r="B832" s="139">
        <v>9</v>
      </c>
      <c r="C832" s="139"/>
      <c r="D832" s="139">
        <v>15</v>
      </c>
      <c r="E832" s="81">
        <f t="shared" ref="E832:L832" si="216">1 - (E833) * (E834) * (E835) * (E836)</f>
        <v>0.10815581934000007</v>
      </c>
      <c r="F832" s="81">
        <f t="shared" si="216"/>
        <v>8.4862626940000019E-2</v>
      </c>
      <c r="G832" s="81">
        <f t="shared" si="216"/>
        <v>6.1149587499999991E-2</v>
      </c>
      <c r="H832" s="81">
        <f t="shared" si="216"/>
        <v>7.3058874240000016E-2</v>
      </c>
      <c r="I832" s="82">
        <f t="shared" si="216"/>
        <v>0.37480633750000003</v>
      </c>
      <c r="J832" s="82">
        <f t="shared" si="216"/>
        <v>0.37480633750000003</v>
      </c>
      <c r="K832" s="82">
        <f t="shared" si="216"/>
        <v>0.37480633750000003</v>
      </c>
      <c r="L832" s="82">
        <f t="shared" si="216"/>
        <v>0.59837499999999999</v>
      </c>
      <c r="M832"/>
    </row>
    <row r="833" spans="1:13">
      <c r="A833" s="79" t="s">
        <v>647</v>
      </c>
      <c r="B833" s="138">
        <f>B832*0.15</f>
        <v>1.3499999999999999</v>
      </c>
      <c r="C833" s="138">
        <f>(100-D833)/100</f>
        <v>0.97750000000000004</v>
      </c>
      <c r="D833" s="138">
        <f>D832*0.15</f>
        <v>2.25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</v>
      </c>
      <c r="J833" s="77">
        <v>0.93</v>
      </c>
      <c r="K833" s="77">
        <v>0.93</v>
      </c>
      <c r="L833" s="77">
        <v>0.85</v>
      </c>
      <c r="M833"/>
    </row>
    <row r="834" spans="1:13">
      <c r="A834" s="79" t="s">
        <v>648</v>
      </c>
      <c r="B834" s="138">
        <f>B832*0.4</f>
        <v>3.6</v>
      </c>
      <c r="C834" s="138">
        <f>(100-D834)/100</f>
        <v>0.94</v>
      </c>
      <c r="D834" s="138">
        <f>D832*0.4</f>
        <v>6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0.82499999999999996</v>
      </c>
      <c r="J834" s="77">
        <v>0.82499999999999996</v>
      </c>
      <c r="K834" s="77">
        <v>0.82499999999999996</v>
      </c>
      <c r="L834" s="77">
        <v>0.7</v>
      </c>
      <c r="M834"/>
    </row>
    <row r="835" spans="1:13">
      <c r="A835" s="79" t="s">
        <v>788</v>
      </c>
      <c r="B835" s="138">
        <f>B832*0.15</f>
        <v>1.3499999999999999</v>
      </c>
      <c r="C835" s="138">
        <f>(100-D835)/100</f>
        <v>0.97750000000000004</v>
      </c>
      <c r="D835" s="138">
        <f>D832*0.15</f>
        <v>2.25</v>
      </c>
      <c r="E835" s="77">
        <v>0.98650000000000004</v>
      </c>
      <c r="F835" s="77">
        <v>0.98950000000000005</v>
      </c>
      <c r="G835" s="77">
        <v>0.99250000000000005</v>
      </c>
      <c r="H835" s="77">
        <v>0.99099999999999999</v>
      </c>
      <c r="I835" s="77">
        <v>0.94750000000000001</v>
      </c>
      <c r="J835" s="77">
        <v>0.94750000000000001</v>
      </c>
      <c r="K835" s="77">
        <v>0.94750000000000001</v>
      </c>
      <c r="L835" s="77">
        <v>0.9</v>
      </c>
      <c r="M835"/>
    </row>
    <row r="836" spans="1:13">
      <c r="A836" s="79" t="s">
        <v>650</v>
      </c>
      <c r="B836" s="138">
        <f>B832*0.3</f>
        <v>2.6999999999999997</v>
      </c>
      <c r="C836" s="138">
        <f>(100-D836)/100</f>
        <v>0.95499999999999996</v>
      </c>
      <c r="D836" s="138">
        <f>D832*0.3</f>
        <v>4.5</v>
      </c>
      <c r="E836" s="77">
        <v>0.96399999999999997</v>
      </c>
      <c r="F836" s="77">
        <v>0.97199999999999998</v>
      </c>
      <c r="G836" s="77">
        <v>0.98</v>
      </c>
      <c r="H836" s="77">
        <v>0.97599999999999998</v>
      </c>
      <c r="I836" s="77">
        <v>0.86</v>
      </c>
      <c r="J836" s="77">
        <v>0.86</v>
      </c>
      <c r="K836" s="77">
        <v>0.86</v>
      </c>
      <c r="L836" s="77">
        <v>0.75</v>
      </c>
      <c r="M836"/>
    </row>
    <row r="837" spans="1:13">
      <c r="A837" s="55" t="s">
        <v>751</v>
      </c>
      <c r="B837" s="139">
        <v>8.5</v>
      </c>
      <c r="C837" s="139"/>
      <c r="D837" s="139">
        <v>15</v>
      </c>
      <c r="E837" s="81">
        <f t="shared" ref="E837:L837" si="217">1 - (E838) * (E839) * (E840) * (E841)</f>
        <v>0.10815581934000007</v>
      </c>
      <c r="F837" s="81">
        <f t="shared" si="217"/>
        <v>8.4862626940000019E-2</v>
      </c>
      <c r="G837" s="81">
        <f>1 - (G838) * (G839) * (G840) * (G841)</f>
        <v>6.1149587499999991E-2</v>
      </c>
      <c r="H837" s="81">
        <f t="shared" si="217"/>
        <v>7.3058874240000016E-2</v>
      </c>
      <c r="I837" s="82">
        <f t="shared" si="217"/>
        <v>0.41885439999999996</v>
      </c>
      <c r="J837" s="82">
        <f t="shared" si="217"/>
        <v>0.37480633750000003</v>
      </c>
      <c r="K837" s="82">
        <f t="shared" si="217"/>
        <v>0.35656423374000001</v>
      </c>
      <c r="L837" s="82">
        <f t="shared" si="217"/>
        <v>0.35656423374000001</v>
      </c>
      <c r="M837"/>
    </row>
    <row r="838" spans="1:13">
      <c r="A838" s="79" t="s">
        <v>647</v>
      </c>
      <c r="B838" s="138">
        <f>B837*0.15</f>
        <v>1.2749999999999999</v>
      </c>
      <c r="C838" s="138">
        <f>(100-D838)/100</f>
        <v>0.97750000000000004</v>
      </c>
      <c r="D838" s="138">
        <f>D837*0.15</f>
        <v>2.25</v>
      </c>
      <c r="E838" s="77">
        <v>0.98199999999999998</v>
      </c>
      <c r="F838" s="77">
        <v>0.98599999999999999</v>
      </c>
      <c r="G838" s="77">
        <v>0.99</v>
      </c>
      <c r="H838" s="77">
        <v>0.98799999999999999</v>
      </c>
      <c r="I838" s="77">
        <v>0.92</v>
      </c>
      <c r="J838" s="77">
        <v>0.93</v>
      </c>
      <c r="K838" s="77">
        <v>0.93400000000000005</v>
      </c>
      <c r="L838" s="77">
        <v>0.93400000000000005</v>
      </c>
      <c r="M838"/>
    </row>
    <row r="839" spans="1:13">
      <c r="A839" s="79" t="s">
        <v>648</v>
      </c>
      <c r="B839" s="138">
        <f>B837*0.4</f>
        <v>3.4000000000000004</v>
      </c>
      <c r="C839" s="138">
        <f>(100-D839)/100</f>
        <v>0.94</v>
      </c>
      <c r="D839" s="138">
        <f>D837*0.4</f>
        <v>6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0.8</v>
      </c>
      <c r="J839" s="77">
        <v>0.82499999999999996</v>
      </c>
      <c r="K839" s="77">
        <v>0.83499999999999996</v>
      </c>
      <c r="L839" s="77">
        <v>0.83499999999999996</v>
      </c>
      <c r="M839"/>
    </row>
    <row r="840" spans="1:13">
      <c r="A840" s="79" t="s">
        <v>788</v>
      </c>
      <c r="B840" s="138">
        <f>B837*0.15</f>
        <v>1.2749999999999999</v>
      </c>
      <c r="C840" s="138">
        <f>(100-D840)/100</f>
        <v>0.97750000000000004</v>
      </c>
      <c r="D840" s="138">
        <f>D837*0.15</f>
        <v>2.25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0.94</v>
      </c>
      <c r="J840" s="77">
        <v>0.94750000000000001</v>
      </c>
      <c r="K840" s="77">
        <v>0.95050000000000001</v>
      </c>
      <c r="L840" s="77">
        <v>0.95050000000000001</v>
      </c>
      <c r="M840"/>
    </row>
    <row r="841" spans="1:13">
      <c r="A841" s="79" t="s">
        <v>650</v>
      </c>
      <c r="B841" s="138">
        <f>B837*0.3</f>
        <v>2.5499999999999998</v>
      </c>
      <c r="C841" s="138">
        <f>(100-D841)/100</f>
        <v>0.95499999999999996</v>
      </c>
      <c r="D841" s="138">
        <f>D837*0.3</f>
        <v>4.5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0.84</v>
      </c>
      <c r="J841" s="77">
        <v>0.86</v>
      </c>
      <c r="K841" s="77">
        <v>0.86799999999999999</v>
      </c>
      <c r="L841" s="77">
        <v>0.86799999999999999</v>
      </c>
      <c r="M841"/>
    </row>
    <row r="842" spans="1:13">
      <c r="A842" s="55" t="s">
        <v>752</v>
      </c>
      <c r="B842" s="139">
        <v>8</v>
      </c>
      <c r="C842" s="139"/>
      <c r="D842" s="139">
        <v>15</v>
      </c>
      <c r="E842" s="81">
        <f t="shared" ref="E842:L842" si="218">1 - (E843) * (E844) * (E845) * (E846)</f>
        <v>0.10815581934000007</v>
      </c>
      <c r="F842" s="81">
        <f t="shared" si="218"/>
        <v>8.4862626940000019E-2</v>
      </c>
      <c r="G842" s="81">
        <f>1 - (G843) * (G844) * (G845) * (G846)</f>
        <v>6.1149587499999991E-2</v>
      </c>
      <c r="H842" s="81">
        <f t="shared" si="218"/>
        <v>7.3058874240000016E-2</v>
      </c>
      <c r="I842" s="82">
        <f t="shared" si="218"/>
        <v>0.22896640000000001</v>
      </c>
      <c r="J842" s="82">
        <f t="shared" si="218"/>
        <v>0.22896640000000001</v>
      </c>
      <c r="K842" s="82">
        <f t="shared" si="218"/>
        <v>0.27992968750000002</v>
      </c>
      <c r="L842" s="82">
        <f t="shared" si="218"/>
        <v>0.22896640000000001</v>
      </c>
      <c r="M842"/>
    </row>
    <row r="843" spans="1:13">
      <c r="A843" s="79" t="s">
        <v>647</v>
      </c>
      <c r="B843" s="138">
        <f>B842*0.15</f>
        <v>1.2</v>
      </c>
      <c r="C843" s="138">
        <f>(100-D843)/100</f>
        <v>0.97750000000000004</v>
      </c>
      <c r="D843" s="138">
        <f>D842*0.15</f>
        <v>2.25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0.96</v>
      </c>
      <c r="J843" s="77">
        <v>0.96</v>
      </c>
      <c r="K843" s="77">
        <v>0.95</v>
      </c>
      <c r="L843" s="77">
        <v>0.96</v>
      </c>
      <c r="M843"/>
    </row>
    <row r="844" spans="1:13">
      <c r="A844" s="79" t="s">
        <v>648</v>
      </c>
      <c r="B844" s="138">
        <f>B842*0.4</f>
        <v>3.2</v>
      </c>
      <c r="C844" s="138">
        <f>(100-D844)/100</f>
        <v>0.94</v>
      </c>
      <c r="D844" s="138">
        <f>D842*0.4</f>
        <v>6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</v>
      </c>
      <c r="J844" s="77">
        <v>0.9</v>
      </c>
      <c r="K844" s="77">
        <v>0.875</v>
      </c>
      <c r="L844" s="77">
        <v>0.9</v>
      </c>
    </row>
    <row r="845" spans="1:13">
      <c r="A845" s="79" t="s">
        <v>788</v>
      </c>
      <c r="B845" s="138">
        <f>B842*0.15</f>
        <v>1.2</v>
      </c>
      <c r="C845" s="138">
        <f>(100-D845)/100</f>
        <v>0.97750000000000004</v>
      </c>
      <c r="D845" s="138">
        <f>D842*0.15</f>
        <v>2.25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</v>
      </c>
      <c r="J845" s="77">
        <v>0.97</v>
      </c>
      <c r="K845" s="77">
        <v>0.96250000000000002</v>
      </c>
      <c r="L845" s="77">
        <v>0.97</v>
      </c>
    </row>
    <row r="846" spans="1:13">
      <c r="A846" s="79" t="s">
        <v>650</v>
      </c>
      <c r="B846" s="138">
        <f>B842*0.3</f>
        <v>2.4</v>
      </c>
      <c r="C846" s="138">
        <f>(100-D846)/100</f>
        <v>0.95499999999999996</v>
      </c>
      <c r="D846" s="138">
        <f>D842*0.3</f>
        <v>4.5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0.92</v>
      </c>
      <c r="J846" s="77">
        <v>0.92</v>
      </c>
      <c r="K846" s="77">
        <v>0.9</v>
      </c>
      <c r="L846" s="77">
        <v>0.92</v>
      </c>
    </row>
    <row r="847" spans="1:13">
      <c r="A847" s="141" t="s">
        <v>753</v>
      </c>
      <c r="B847" s="139">
        <v>8</v>
      </c>
      <c r="C847" s="139"/>
      <c r="D847" s="139">
        <v>15</v>
      </c>
      <c r="E847" s="81">
        <f t="shared" ref="E847:L847" si="219">1 - (E848) * (E849) * (E850) * (E851)</f>
        <v>0.10815581934000007</v>
      </c>
      <c r="F847" s="81">
        <f t="shared" si="219"/>
        <v>8.4862626940000019E-2</v>
      </c>
      <c r="G847" s="81">
        <f>1 - (G848) * (G849) * (G850) * (G851)</f>
        <v>6.1149587499999991E-2</v>
      </c>
      <c r="H847" s="81">
        <f t="shared" si="219"/>
        <v>7.3058874240000016E-2</v>
      </c>
      <c r="I847" s="82">
        <f t="shared" si="219"/>
        <v>0.37480633750000003</v>
      </c>
      <c r="J847" s="82">
        <f t="shared" si="219"/>
        <v>0.37480633750000003</v>
      </c>
      <c r="K847" s="82">
        <f t="shared" si="219"/>
        <v>0.37480633750000003</v>
      </c>
      <c r="L847" s="82">
        <f t="shared" si="219"/>
        <v>0.37480633750000003</v>
      </c>
    </row>
    <row r="848" spans="1:13">
      <c r="A848" s="79" t="s">
        <v>647</v>
      </c>
      <c r="B848" s="138">
        <f>B847*0.15</f>
        <v>1.2</v>
      </c>
      <c r="C848" s="138">
        <f>(100-D848)/100</f>
        <v>0.97750000000000004</v>
      </c>
      <c r="D848" s="138">
        <f>D847*0.15</f>
        <v>2.25</v>
      </c>
      <c r="E848" s="77">
        <v>0.98199999999999998</v>
      </c>
      <c r="F848" s="77">
        <v>0.98599999999999999</v>
      </c>
      <c r="G848" s="77">
        <v>0.99</v>
      </c>
      <c r="H848" s="77">
        <v>0.98799999999999999</v>
      </c>
      <c r="I848" s="77">
        <v>0.93</v>
      </c>
      <c r="J848" s="77">
        <v>0.93</v>
      </c>
      <c r="K848" s="77">
        <v>0.93</v>
      </c>
      <c r="L848" s="77">
        <v>0.93</v>
      </c>
    </row>
    <row r="849" spans="1:12">
      <c r="A849" s="79" t="s">
        <v>648</v>
      </c>
      <c r="B849" s="138">
        <f>B847*0.4</f>
        <v>3.2</v>
      </c>
      <c r="C849" s="138">
        <f>(100-D849)/100</f>
        <v>0.94</v>
      </c>
      <c r="D849" s="138">
        <f>D847*0.4</f>
        <v>6</v>
      </c>
      <c r="E849" s="77">
        <v>0.95499999999999996</v>
      </c>
      <c r="F849" s="77">
        <v>0.96499999999999997</v>
      </c>
      <c r="G849" s="77">
        <v>0.97499999999999998</v>
      </c>
      <c r="H849" s="77">
        <v>0.97</v>
      </c>
      <c r="I849" s="77">
        <v>0.82499999999999996</v>
      </c>
      <c r="J849" s="77">
        <v>0.82499999999999996</v>
      </c>
      <c r="K849" s="77">
        <v>0.82499999999999996</v>
      </c>
      <c r="L849" s="77">
        <v>0.82499999999999996</v>
      </c>
    </row>
    <row r="850" spans="1:12">
      <c r="A850" s="79" t="s">
        <v>788</v>
      </c>
      <c r="B850" s="138">
        <f>B847*0.15</f>
        <v>1.2</v>
      </c>
      <c r="C850" s="138">
        <f>(100-D850)/100</f>
        <v>0.97750000000000004</v>
      </c>
      <c r="D850" s="138">
        <f>D847*0.15</f>
        <v>2.25</v>
      </c>
      <c r="E850" s="77">
        <v>0.98650000000000004</v>
      </c>
      <c r="F850" s="77">
        <v>0.98950000000000005</v>
      </c>
      <c r="G850" s="77">
        <v>0.99250000000000005</v>
      </c>
      <c r="H850" s="77">
        <v>0.99099999999999999</v>
      </c>
      <c r="I850" s="77">
        <v>0.94750000000000001</v>
      </c>
      <c r="J850" s="77">
        <v>0.94750000000000001</v>
      </c>
      <c r="K850" s="77">
        <v>0.94750000000000001</v>
      </c>
      <c r="L850" s="77">
        <v>0.94750000000000001</v>
      </c>
    </row>
    <row r="851" spans="1:12">
      <c r="A851" s="79" t="s">
        <v>650</v>
      </c>
      <c r="B851" s="138">
        <f>B847*0.3</f>
        <v>2.4</v>
      </c>
      <c r="C851" s="138">
        <f>(100-D851)/100</f>
        <v>0.95499999999999996</v>
      </c>
      <c r="D851" s="138">
        <f>D847*0.3</f>
        <v>4.5</v>
      </c>
      <c r="E851" s="77">
        <v>0.96399999999999997</v>
      </c>
      <c r="F851" s="77">
        <v>0.97199999999999998</v>
      </c>
      <c r="G851" s="77">
        <v>0.98</v>
      </c>
      <c r="H851" s="77">
        <v>0.97599999999999998</v>
      </c>
      <c r="I851" s="77">
        <v>0.86</v>
      </c>
      <c r="J851" s="77">
        <v>0.86</v>
      </c>
      <c r="K851" s="77">
        <v>0.86</v>
      </c>
      <c r="L851" s="77">
        <v>0.86</v>
      </c>
    </row>
    <row r="852" spans="1:12">
      <c r="A852" s="55" t="s">
        <v>754</v>
      </c>
      <c r="B852" s="139">
        <v>8</v>
      </c>
      <c r="C852" s="139"/>
      <c r="D852" s="139">
        <v>15</v>
      </c>
      <c r="E852" s="81">
        <f t="shared" ref="E852:L852" si="220">1 - (E853) * (E854) * (E855) * (E856)</f>
        <v>0.10815581934000007</v>
      </c>
      <c r="F852" s="81">
        <f t="shared" si="220"/>
        <v>8.4862626940000019E-2</v>
      </c>
      <c r="G852" s="81">
        <f>1 - (G853) * (G854) * (G855) * (G856)</f>
        <v>6.1149587499999991E-2</v>
      </c>
      <c r="H852" s="81">
        <f t="shared" si="220"/>
        <v>7.3058874240000016E-2</v>
      </c>
      <c r="I852" s="82">
        <f t="shared" si="220"/>
        <v>0.35656423374000001</v>
      </c>
      <c r="J852" s="82">
        <f t="shared" si="220"/>
        <v>0.27992968750000002</v>
      </c>
      <c r="K852" s="82">
        <f t="shared" si="220"/>
        <v>0.37480633750000003</v>
      </c>
      <c r="L852" s="82">
        <f t="shared" si="220"/>
        <v>0.41885439999999996</v>
      </c>
    </row>
    <row r="853" spans="1:12">
      <c r="A853" s="79" t="s">
        <v>647</v>
      </c>
      <c r="B853" s="138">
        <f>B852*0.15</f>
        <v>1.2</v>
      </c>
      <c r="C853" s="138">
        <f>(100-D853)/100</f>
        <v>0.97750000000000004</v>
      </c>
      <c r="D853" s="138">
        <f>D852*0.15</f>
        <v>2.25</v>
      </c>
      <c r="E853" s="77">
        <v>0.98199999999999998</v>
      </c>
      <c r="F853" s="77">
        <v>0.98599999999999999</v>
      </c>
      <c r="G853" s="77">
        <v>0.99</v>
      </c>
      <c r="H853" s="77">
        <v>0.98799999999999999</v>
      </c>
      <c r="I853" s="77">
        <v>0.93400000000000005</v>
      </c>
      <c r="J853" s="77">
        <v>0.95</v>
      </c>
      <c r="K853" s="77">
        <v>0.93</v>
      </c>
      <c r="L853" s="77">
        <v>0.92</v>
      </c>
    </row>
    <row r="854" spans="1:12">
      <c r="A854" s="79" t="s">
        <v>648</v>
      </c>
      <c r="B854" s="138">
        <f>B852*0.4</f>
        <v>3.2</v>
      </c>
      <c r="C854" s="138">
        <f>(100-D854)/100</f>
        <v>0.94</v>
      </c>
      <c r="D854" s="138">
        <f>D852*0.4</f>
        <v>6</v>
      </c>
      <c r="E854" s="77">
        <v>0.95499999999999996</v>
      </c>
      <c r="F854" s="77">
        <v>0.96499999999999997</v>
      </c>
      <c r="G854" s="77">
        <v>0.97499999999999998</v>
      </c>
      <c r="H854" s="77">
        <v>0.97</v>
      </c>
      <c r="I854" s="77">
        <v>0.83499999999999996</v>
      </c>
      <c r="J854" s="77">
        <v>0.875</v>
      </c>
      <c r="K854" s="77">
        <v>0.82499999999999996</v>
      </c>
      <c r="L854" s="77">
        <v>0.8</v>
      </c>
    </row>
    <row r="855" spans="1:12">
      <c r="A855" s="79" t="s">
        <v>788</v>
      </c>
      <c r="B855" s="138">
        <f>B852*0.15</f>
        <v>1.2</v>
      </c>
      <c r="C855" s="138">
        <f>(100-D855)/100</f>
        <v>0.97750000000000004</v>
      </c>
      <c r="D855" s="138">
        <f>D852*0.15</f>
        <v>2.25</v>
      </c>
      <c r="E855" s="77">
        <v>0.98650000000000004</v>
      </c>
      <c r="F855" s="77">
        <v>0.98950000000000005</v>
      </c>
      <c r="G855" s="77">
        <v>0.99250000000000005</v>
      </c>
      <c r="H855" s="77">
        <v>0.99099999999999999</v>
      </c>
      <c r="I855" s="77">
        <v>0.95050000000000001</v>
      </c>
      <c r="J855" s="77">
        <v>0.96250000000000002</v>
      </c>
      <c r="K855" s="77">
        <v>0.94750000000000001</v>
      </c>
      <c r="L855" s="77">
        <v>0.94</v>
      </c>
    </row>
    <row r="856" spans="1:12">
      <c r="A856" s="79" t="s">
        <v>650</v>
      </c>
      <c r="B856" s="138">
        <f>B852*0.3</f>
        <v>2.4</v>
      </c>
      <c r="C856" s="138">
        <f>(100-D856)/100</f>
        <v>0.95499999999999996</v>
      </c>
      <c r="D856" s="138">
        <f>D852*0.3</f>
        <v>4.5</v>
      </c>
      <c r="E856" s="77">
        <v>0.96399999999999997</v>
      </c>
      <c r="F856" s="77">
        <v>0.97199999999999998</v>
      </c>
      <c r="G856" s="77">
        <v>0.98</v>
      </c>
      <c r="H856" s="77">
        <v>0.97599999999999998</v>
      </c>
      <c r="I856" s="77">
        <v>0.86799999999999999</v>
      </c>
      <c r="J856" s="77">
        <v>0.9</v>
      </c>
      <c r="K856" s="77">
        <v>0.86</v>
      </c>
      <c r="L856" s="77">
        <v>0.84</v>
      </c>
    </row>
    <row r="857" spans="1:12">
      <c r="A857" s="55" t="s">
        <v>755</v>
      </c>
      <c r="B857" s="139">
        <v>8</v>
      </c>
      <c r="C857" s="139"/>
      <c r="D857" s="139">
        <v>15</v>
      </c>
      <c r="E857" s="81">
        <f t="shared" ref="E857:L857" si="221">1 - (E858) * (E859) * (E860) * (E861)</f>
        <v>0.10815581934000007</v>
      </c>
      <c r="F857" s="81">
        <f t="shared" si="221"/>
        <v>8.4862626940000019E-2</v>
      </c>
      <c r="G857" s="81">
        <f>1 - (G858) * (G859) * (G860) * (G861)</f>
        <v>6.1149587499999991E-2</v>
      </c>
      <c r="H857" s="81">
        <f t="shared" si="221"/>
        <v>7.3058874240000016E-2</v>
      </c>
      <c r="I857" s="82">
        <f t="shared" si="221"/>
        <v>0.35656423374000001</v>
      </c>
      <c r="J857" s="82">
        <f t="shared" si="221"/>
        <v>0.41885439999999996</v>
      </c>
      <c r="K857" s="82">
        <f t="shared" si="221"/>
        <v>0.35656423374000001</v>
      </c>
      <c r="L857" s="82">
        <f t="shared" si="221"/>
        <v>0.35656423374000001</v>
      </c>
    </row>
    <row r="858" spans="1:12">
      <c r="A858" s="79" t="s">
        <v>647</v>
      </c>
      <c r="B858" s="138">
        <f>B857*0.15</f>
        <v>1.2</v>
      </c>
      <c r="C858" s="138">
        <f>(100-D858)/100</f>
        <v>0.97750000000000004</v>
      </c>
      <c r="D858" s="138">
        <f>D857*0.15</f>
        <v>2.25</v>
      </c>
      <c r="E858" s="77">
        <v>0.98199999999999998</v>
      </c>
      <c r="F858" s="77">
        <v>0.98599999999999999</v>
      </c>
      <c r="G858" s="77">
        <v>0.99</v>
      </c>
      <c r="H858" s="77">
        <v>0.98799999999999999</v>
      </c>
      <c r="I858" s="77">
        <v>0.93400000000000005</v>
      </c>
      <c r="J858" s="77">
        <v>0.92</v>
      </c>
      <c r="K858" s="77">
        <v>0.93400000000000005</v>
      </c>
      <c r="L858" s="77">
        <v>0.93400000000000005</v>
      </c>
    </row>
    <row r="859" spans="1:12">
      <c r="A859" s="79" t="s">
        <v>648</v>
      </c>
      <c r="B859" s="138">
        <f>B857*0.4</f>
        <v>3.2</v>
      </c>
      <c r="C859" s="138">
        <f>(100-D859)/100</f>
        <v>0.94</v>
      </c>
      <c r="D859" s="138">
        <f>D857*0.4</f>
        <v>6</v>
      </c>
      <c r="E859" s="77">
        <v>0.95499999999999996</v>
      </c>
      <c r="F859" s="77">
        <v>0.96499999999999997</v>
      </c>
      <c r="G859" s="77">
        <v>0.97499999999999998</v>
      </c>
      <c r="H859" s="77">
        <v>0.97</v>
      </c>
      <c r="I859" s="77">
        <v>0.83499999999999996</v>
      </c>
      <c r="J859" s="77">
        <v>0.8</v>
      </c>
      <c r="K859" s="77">
        <v>0.83499999999999996</v>
      </c>
      <c r="L859" s="77">
        <v>0.83499999999999996</v>
      </c>
    </row>
    <row r="860" spans="1:12">
      <c r="A860" s="79" t="s">
        <v>788</v>
      </c>
      <c r="B860" s="138">
        <f>B857*0.15</f>
        <v>1.2</v>
      </c>
      <c r="C860" s="138">
        <f>(100-D860)/100</f>
        <v>0.97750000000000004</v>
      </c>
      <c r="D860" s="138">
        <f>D857*0.15</f>
        <v>2.25</v>
      </c>
      <c r="E860" s="77">
        <v>0.98650000000000004</v>
      </c>
      <c r="F860" s="77">
        <v>0.98950000000000005</v>
      </c>
      <c r="G860" s="77">
        <v>0.99250000000000005</v>
      </c>
      <c r="H860" s="77">
        <v>0.99099999999999999</v>
      </c>
      <c r="I860" s="77">
        <v>0.95050000000000001</v>
      </c>
      <c r="J860" s="77">
        <v>0.94</v>
      </c>
      <c r="K860" s="77">
        <v>0.95050000000000001</v>
      </c>
      <c r="L860" s="77">
        <v>0.95050000000000001</v>
      </c>
    </row>
    <row r="861" spans="1:12">
      <c r="A861" s="79" t="s">
        <v>650</v>
      </c>
      <c r="B861" s="138">
        <f>B857*0.3</f>
        <v>2.4</v>
      </c>
      <c r="C861" s="138">
        <f>(100-D861)/100</f>
        <v>0.95499999999999996</v>
      </c>
      <c r="D861" s="138">
        <f>D857*0.3</f>
        <v>4.5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0.86799999999999999</v>
      </c>
      <c r="J861" s="77">
        <v>0.84</v>
      </c>
      <c r="K861" s="77">
        <v>0.86799999999999999</v>
      </c>
      <c r="L861" s="77">
        <v>0.86799999999999999</v>
      </c>
    </row>
    <row r="862" spans="1:12">
      <c r="A862" s="141" t="s">
        <v>756</v>
      </c>
      <c r="B862" s="139">
        <v>8</v>
      </c>
      <c r="C862" s="139"/>
      <c r="D862" s="139">
        <v>15</v>
      </c>
      <c r="E862" s="81">
        <f t="shared" ref="E862:L862" si="222">1 - (E863) * (E864) * (E865) * (E866)</f>
        <v>0.10815581934000007</v>
      </c>
      <c r="F862" s="81">
        <f t="shared" si="222"/>
        <v>8.4862626940000019E-2</v>
      </c>
      <c r="G862" s="81">
        <f>1 - (G863) * (G864) * (G865) * (G866)</f>
        <v>6.1149587499999991E-2</v>
      </c>
      <c r="H862" s="81">
        <f t="shared" si="222"/>
        <v>7.3058874240000016E-2</v>
      </c>
      <c r="I862" s="82">
        <f t="shared" si="222"/>
        <v>0.30936446464000011</v>
      </c>
      <c r="J862" s="82">
        <f t="shared" si="222"/>
        <v>0.30936446464000011</v>
      </c>
      <c r="K862" s="82">
        <f t="shared" si="222"/>
        <v>0.35656423374000001</v>
      </c>
      <c r="L862" s="82">
        <f t="shared" si="222"/>
        <v>0.1755618375000001</v>
      </c>
    </row>
    <row r="863" spans="1:12">
      <c r="A863" s="79" t="s">
        <v>647</v>
      </c>
      <c r="B863" s="138">
        <f>B862*0.15</f>
        <v>1.2</v>
      </c>
      <c r="C863" s="138">
        <f>(100-D863)/100</f>
        <v>0.97750000000000004</v>
      </c>
      <c r="D863" s="138">
        <f>D862*0.15</f>
        <v>2.25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0.97</v>
      </c>
    </row>
    <row r="864" spans="1:12">
      <c r="A864" s="79" t="s">
        <v>648</v>
      </c>
      <c r="B864" s="138">
        <f>B862*0.4</f>
        <v>3.2</v>
      </c>
      <c r="C864" s="138">
        <f>(100-D864)/100</f>
        <v>0.94</v>
      </c>
      <c r="D864" s="138">
        <f>D862*0.4</f>
        <v>6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0.92500000000000004</v>
      </c>
    </row>
    <row r="865" spans="1:12">
      <c r="A865" s="79" t="s">
        <v>788</v>
      </c>
      <c r="B865" s="138">
        <f>B862*0.15</f>
        <v>1.2</v>
      </c>
      <c r="C865" s="138">
        <f>(100-D865)/100</f>
        <v>0.97750000000000004</v>
      </c>
      <c r="D865" s="138">
        <f>D862*0.15</f>
        <v>2.25</v>
      </c>
      <c r="E865" s="77">
        <v>0.98650000000000004</v>
      </c>
      <c r="F865" s="77">
        <v>0.98950000000000005</v>
      </c>
      <c r="G865" s="77">
        <v>0.99250000000000005</v>
      </c>
      <c r="H865" s="77">
        <v>0.99099999999999999</v>
      </c>
      <c r="I865" s="77">
        <v>0.95799999999999996</v>
      </c>
      <c r="J865" s="77">
        <v>0.95799999999999996</v>
      </c>
      <c r="K865" s="77">
        <v>0.95050000000000001</v>
      </c>
      <c r="L865" s="77">
        <v>0.97750000000000004</v>
      </c>
    </row>
    <row r="866" spans="1:12">
      <c r="A866" s="79" t="s">
        <v>650</v>
      </c>
      <c r="B866" s="138">
        <f>B862*0.3</f>
        <v>2.4</v>
      </c>
      <c r="C866" s="138">
        <f>(100-D866)/100</f>
        <v>0.95499999999999996</v>
      </c>
      <c r="D866" s="138">
        <f>D862*0.3</f>
        <v>4.5</v>
      </c>
      <c r="E866" s="77">
        <v>0.96399999999999997</v>
      </c>
      <c r="F866" s="77">
        <v>0.97199999999999998</v>
      </c>
      <c r="G866" s="77">
        <v>0.98</v>
      </c>
      <c r="H866" s="77">
        <v>0.97599999999999998</v>
      </c>
      <c r="I866" s="77">
        <v>0.88800000000000001</v>
      </c>
      <c r="J866" s="77">
        <v>0.88800000000000001</v>
      </c>
      <c r="K866" s="77">
        <v>0.86799999999999999</v>
      </c>
      <c r="L866" s="77">
        <v>0.94</v>
      </c>
    </row>
    <row r="867" spans="1:12">
      <c r="A867" s="55" t="s">
        <v>757</v>
      </c>
      <c r="B867" s="139">
        <v>8</v>
      </c>
      <c r="C867" s="139"/>
      <c r="D867" s="139">
        <v>15</v>
      </c>
      <c r="E867" s="81">
        <f t="shared" ref="E867:L867" si="223">1 - (E868) * (E869) * (E870)</f>
        <v>9.5951160000000146E-2</v>
      </c>
      <c r="F867" s="81">
        <f t="shared" si="223"/>
        <v>7.5151720000000033E-2</v>
      </c>
      <c r="G867" s="81">
        <f t="shared" si="223"/>
        <v>5.4055000000000075E-2</v>
      </c>
      <c r="H867" s="81">
        <f t="shared" si="223"/>
        <v>6.4640640000000027E-2</v>
      </c>
      <c r="I867" s="82">
        <f t="shared" si="223"/>
        <v>0.38175999999999999</v>
      </c>
      <c r="J867" s="82">
        <f t="shared" si="223"/>
        <v>0.27908608000000013</v>
      </c>
      <c r="K867" s="82">
        <f t="shared" si="223"/>
        <v>0.27908608000000013</v>
      </c>
      <c r="L867" s="82">
        <f t="shared" si="223"/>
        <v>0.27908608000000013</v>
      </c>
    </row>
    <row r="868" spans="1:12">
      <c r="A868" s="79" t="s">
        <v>647</v>
      </c>
      <c r="B868" s="138">
        <f>B867*0.15</f>
        <v>1.2</v>
      </c>
      <c r="C868" s="138">
        <f>(100-D868)/100</f>
        <v>0.97750000000000004</v>
      </c>
      <c r="D868" s="138">
        <f>D867*0.15</f>
        <v>2.25</v>
      </c>
      <c r="E868" s="77">
        <v>0.98199999999999998</v>
      </c>
      <c r="F868" s="77">
        <v>0.98599999999999999</v>
      </c>
      <c r="G868" s="77">
        <v>0.99</v>
      </c>
      <c r="H868" s="77">
        <v>0.98799999999999999</v>
      </c>
      <c r="I868" s="77">
        <v>0.92</v>
      </c>
      <c r="J868" s="77">
        <v>0.94399999999999995</v>
      </c>
      <c r="K868" s="77">
        <v>0.94399999999999995</v>
      </c>
      <c r="L868" s="77">
        <v>0.94399999999999995</v>
      </c>
    </row>
    <row r="869" spans="1:12">
      <c r="A869" s="79" t="s">
        <v>648</v>
      </c>
      <c r="B869" s="138">
        <f>B867*0.4</f>
        <v>3.2</v>
      </c>
      <c r="C869" s="138">
        <f>(100-D869)/100</f>
        <v>0.94</v>
      </c>
      <c r="D869" s="138">
        <f>D867*0.4</f>
        <v>6</v>
      </c>
      <c r="E869" s="77">
        <v>0.95499999999999996</v>
      </c>
      <c r="F869" s="77">
        <v>0.96499999999999997</v>
      </c>
      <c r="G869" s="77">
        <v>0.97499999999999998</v>
      </c>
      <c r="H869" s="77">
        <v>0.97</v>
      </c>
      <c r="I869" s="77">
        <v>0.8</v>
      </c>
      <c r="J869" s="77">
        <v>0.86</v>
      </c>
      <c r="K869" s="77">
        <v>0.86</v>
      </c>
      <c r="L869" s="77">
        <v>0.86</v>
      </c>
    </row>
    <row r="870" spans="1:12">
      <c r="A870" s="79" t="s">
        <v>650</v>
      </c>
      <c r="B870" s="138">
        <f>B867*0.3</f>
        <v>2.4</v>
      </c>
      <c r="C870" s="138">
        <f>(100-D870)/100</f>
        <v>0.95499999999999996</v>
      </c>
      <c r="D870" s="138">
        <f>D867*0.3</f>
        <v>4.5</v>
      </c>
      <c r="E870" s="77">
        <v>0.96399999999999997</v>
      </c>
      <c r="F870" s="77">
        <v>0.97199999999999998</v>
      </c>
      <c r="G870" s="77">
        <v>0.98</v>
      </c>
      <c r="H870" s="77">
        <v>0.97599999999999998</v>
      </c>
      <c r="I870" s="77">
        <v>0.84</v>
      </c>
      <c r="J870" s="77">
        <v>0.88800000000000001</v>
      </c>
      <c r="K870" s="77">
        <v>0.88800000000000001</v>
      </c>
      <c r="L870" s="77">
        <v>0.88800000000000001</v>
      </c>
    </row>
    <row r="871" spans="1:12">
      <c r="A871" s="55" t="s">
        <v>758</v>
      </c>
      <c r="B871" s="139">
        <v>7</v>
      </c>
      <c r="C871" s="139"/>
      <c r="D871" s="139">
        <v>10</v>
      </c>
      <c r="E871" s="81">
        <f t="shared" ref="E871:L871" si="224">1 - (E872) * (E873) * (E874) * (E875)</f>
        <v>0.10815581934000007</v>
      </c>
      <c r="F871" s="81">
        <f t="shared" si="224"/>
        <v>8.4862626940000019E-2</v>
      </c>
      <c r="G871" s="81">
        <f>1 - (G872) * (G873) * (G874) * (G875)</f>
        <v>6.1149587499999991E-2</v>
      </c>
      <c r="H871" s="81">
        <f t="shared" si="224"/>
        <v>7.3058874240000016E-2</v>
      </c>
      <c r="I871" s="82">
        <f t="shared" si="224"/>
        <v>0.30936446464000011</v>
      </c>
      <c r="J871" s="82">
        <f t="shared" si="224"/>
        <v>0.37480633750000003</v>
      </c>
      <c r="K871" s="82">
        <f t="shared" si="224"/>
        <v>0.35656423374000001</v>
      </c>
      <c r="L871" s="82">
        <f t="shared" si="224"/>
        <v>0.37480633750000003</v>
      </c>
    </row>
    <row r="872" spans="1:12">
      <c r="A872" s="79" t="s">
        <v>647</v>
      </c>
      <c r="B872" s="138">
        <f>B871*0.15</f>
        <v>1.05</v>
      </c>
      <c r="C872" s="138">
        <f>(100-D872)/100</f>
        <v>0.98499999999999999</v>
      </c>
      <c r="D872" s="138">
        <f>D871*0.15</f>
        <v>1.5</v>
      </c>
      <c r="E872" s="77">
        <v>0.98199999999999998</v>
      </c>
      <c r="F872" s="77">
        <v>0.98599999999999999</v>
      </c>
      <c r="G872" s="77">
        <v>0.99</v>
      </c>
      <c r="H872" s="77">
        <v>0.98799999999999999</v>
      </c>
      <c r="I872" s="77">
        <v>0.94399999999999995</v>
      </c>
      <c r="J872" s="77">
        <v>0.93</v>
      </c>
      <c r="K872" s="77">
        <v>0.93400000000000005</v>
      </c>
      <c r="L872" s="77">
        <v>0.93</v>
      </c>
    </row>
    <row r="873" spans="1:12">
      <c r="A873" s="79" t="s">
        <v>648</v>
      </c>
      <c r="B873" s="138">
        <f>B871*0.4</f>
        <v>2.8000000000000003</v>
      </c>
      <c r="C873" s="138">
        <f>(100-D873)/100</f>
        <v>0.96</v>
      </c>
      <c r="D873" s="138">
        <f>D871*0.4</f>
        <v>4</v>
      </c>
      <c r="E873" s="77">
        <v>0.95499999999999996</v>
      </c>
      <c r="F873" s="77">
        <v>0.96499999999999997</v>
      </c>
      <c r="G873" s="77">
        <v>0.97499999999999998</v>
      </c>
      <c r="H873" s="77">
        <v>0.97</v>
      </c>
      <c r="I873" s="77">
        <v>0.86</v>
      </c>
      <c r="J873" s="77">
        <v>0.82499999999999996</v>
      </c>
      <c r="K873" s="77">
        <v>0.83499999999999996</v>
      </c>
      <c r="L873" s="77">
        <v>0.82499999999999996</v>
      </c>
    </row>
    <row r="874" spans="1:12">
      <c r="A874" s="79" t="s">
        <v>788</v>
      </c>
      <c r="B874" s="138">
        <f>B871*0.15</f>
        <v>1.05</v>
      </c>
      <c r="C874" s="138">
        <f>(100-D874)/100</f>
        <v>0.98499999999999999</v>
      </c>
      <c r="D874" s="138">
        <f>D871*0.15</f>
        <v>1.5</v>
      </c>
      <c r="E874" s="77">
        <v>0.98650000000000004</v>
      </c>
      <c r="F874" s="77">
        <v>0.98950000000000005</v>
      </c>
      <c r="G874" s="77">
        <v>0.99250000000000005</v>
      </c>
      <c r="H874" s="77">
        <v>0.99099999999999999</v>
      </c>
      <c r="I874" s="77">
        <v>0.95799999999999996</v>
      </c>
      <c r="J874" s="77">
        <v>0.94750000000000001</v>
      </c>
      <c r="K874" s="77">
        <v>0.95050000000000001</v>
      </c>
      <c r="L874" s="77">
        <v>0.94750000000000001</v>
      </c>
    </row>
    <row r="875" spans="1:12">
      <c r="A875" s="79" t="s">
        <v>650</v>
      </c>
      <c r="B875" s="138">
        <f>B871*0.3</f>
        <v>2.1</v>
      </c>
      <c r="C875" s="138">
        <f>(100-D875)/100</f>
        <v>0.97</v>
      </c>
      <c r="D875" s="138">
        <f>D871*0.3</f>
        <v>3</v>
      </c>
      <c r="E875" s="77">
        <v>0.96399999999999997</v>
      </c>
      <c r="F875" s="77">
        <v>0.97199999999999998</v>
      </c>
      <c r="G875" s="77">
        <v>0.98</v>
      </c>
      <c r="H875" s="77">
        <v>0.97599999999999998</v>
      </c>
      <c r="I875" s="77">
        <v>0.88800000000000001</v>
      </c>
      <c r="J875" s="77">
        <v>0.86</v>
      </c>
      <c r="K875" s="77">
        <v>0.86799999999999999</v>
      </c>
      <c r="L875" s="77">
        <v>0.86</v>
      </c>
    </row>
    <row r="876" spans="1:12">
      <c r="A876" s="55" t="s">
        <v>985</v>
      </c>
      <c r="B876" s="139">
        <v>7</v>
      </c>
      <c r="C876" s="139"/>
      <c r="D876" s="139">
        <v>10</v>
      </c>
      <c r="E876" s="81">
        <f t="shared" ref="E876:F876" si="225">1 - (E877) * (E878) * (E879) * (E880)</f>
        <v>0.10815581934000007</v>
      </c>
      <c r="F876" s="81">
        <f t="shared" si="225"/>
        <v>8.4862626940000019E-2</v>
      </c>
      <c r="G876" s="81">
        <f>1 - (G877) * (G878) * (G879) * (G880)</f>
        <v>6.1149587499999991E-2</v>
      </c>
      <c r="H876" s="81">
        <f t="shared" ref="H876:L876" si="226">1 - (H877) * (H878) * (H879) * (H880)</f>
        <v>7.3058874240000016E-2</v>
      </c>
      <c r="I876" s="82">
        <f t="shared" si="226"/>
        <v>0.30936446464000011</v>
      </c>
      <c r="J876" s="82">
        <f t="shared" si="226"/>
        <v>0.30936446464000011</v>
      </c>
      <c r="K876" s="82">
        <f t="shared" si="226"/>
        <v>0.30936446464000011</v>
      </c>
      <c r="L876" s="82">
        <f t="shared" si="226"/>
        <v>0.37480633750000003</v>
      </c>
    </row>
    <row r="877" spans="1:12">
      <c r="A877" s="79" t="s">
        <v>647</v>
      </c>
      <c r="B877" s="138">
        <f>B876*0.15</f>
        <v>1.05</v>
      </c>
      <c r="C877" s="138">
        <f>(100-D877)/100</f>
        <v>0.98499999999999999</v>
      </c>
      <c r="D877" s="138">
        <f>D876*0.15</f>
        <v>1.5</v>
      </c>
      <c r="E877" s="77">
        <v>0.98199999999999998</v>
      </c>
      <c r="F877" s="77">
        <v>0.98599999999999999</v>
      </c>
      <c r="G877" s="77">
        <v>0.99</v>
      </c>
      <c r="H877" s="77">
        <v>0.98799999999999999</v>
      </c>
      <c r="I877" s="77">
        <v>0.94399999999999995</v>
      </c>
      <c r="J877" s="77">
        <v>0.94399999999999995</v>
      </c>
      <c r="K877" s="77">
        <v>0.94399999999999995</v>
      </c>
      <c r="L877" s="77">
        <v>0.93</v>
      </c>
    </row>
    <row r="878" spans="1:12">
      <c r="A878" s="79" t="s">
        <v>648</v>
      </c>
      <c r="B878" s="138">
        <f>B876*0.4</f>
        <v>2.8000000000000003</v>
      </c>
      <c r="C878" s="138">
        <f>(100-D878)/100</f>
        <v>0.96</v>
      </c>
      <c r="D878" s="138">
        <f>D876*0.4</f>
        <v>4</v>
      </c>
      <c r="E878" s="77">
        <v>0.95499999999999996</v>
      </c>
      <c r="F878" s="77">
        <v>0.96499999999999997</v>
      </c>
      <c r="G878" s="77">
        <v>0.97499999999999998</v>
      </c>
      <c r="H878" s="77">
        <v>0.97</v>
      </c>
      <c r="I878" s="77">
        <v>0.86</v>
      </c>
      <c r="J878" s="77">
        <v>0.86</v>
      </c>
      <c r="K878" s="77">
        <v>0.86</v>
      </c>
      <c r="L878" s="77">
        <v>0.82499999999999996</v>
      </c>
    </row>
    <row r="879" spans="1:12">
      <c r="A879" s="79" t="s">
        <v>788</v>
      </c>
      <c r="B879" s="138">
        <f>B876*0.15</f>
        <v>1.05</v>
      </c>
      <c r="C879" s="138">
        <f>(100-D879)/100</f>
        <v>0.98499999999999999</v>
      </c>
      <c r="D879" s="138">
        <f>D876*0.15</f>
        <v>1.5</v>
      </c>
      <c r="E879" s="77">
        <v>0.98650000000000004</v>
      </c>
      <c r="F879" s="77">
        <v>0.98950000000000005</v>
      </c>
      <c r="G879" s="77">
        <v>0.99250000000000005</v>
      </c>
      <c r="H879" s="77">
        <v>0.99099999999999999</v>
      </c>
      <c r="I879" s="77">
        <v>0.95799999999999996</v>
      </c>
      <c r="J879" s="77">
        <v>0.95799999999999996</v>
      </c>
      <c r="K879" s="77">
        <v>0.95799999999999996</v>
      </c>
      <c r="L879" s="77">
        <v>0.94750000000000001</v>
      </c>
    </row>
    <row r="880" spans="1:12">
      <c r="A880" s="79" t="s">
        <v>650</v>
      </c>
      <c r="B880" s="138">
        <f>B876*0.3</f>
        <v>2.1</v>
      </c>
      <c r="C880" s="138">
        <f>(100-D880)/100</f>
        <v>0.97</v>
      </c>
      <c r="D880" s="138">
        <f>D876*0.3</f>
        <v>3</v>
      </c>
      <c r="E880" s="77">
        <v>0.96399999999999997</v>
      </c>
      <c r="F880" s="77">
        <v>0.97199999999999998</v>
      </c>
      <c r="G880" s="77">
        <v>0.98</v>
      </c>
      <c r="H880" s="77">
        <v>0.97599999999999998</v>
      </c>
      <c r="I880" s="77">
        <v>0.88800000000000001</v>
      </c>
      <c r="J880" s="77">
        <v>0.88800000000000001</v>
      </c>
      <c r="K880" s="77">
        <v>0.88800000000000001</v>
      </c>
      <c r="L880" s="77">
        <v>0.86</v>
      </c>
    </row>
    <row r="881" spans="1:12">
      <c r="A881" s="141" t="s">
        <v>759</v>
      </c>
      <c r="B881" s="139">
        <v>6.8</v>
      </c>
      <c r="C881" s="139"/>
      <c r="D881" s="139">
        <v>10</v>
      </c>
      <c r="E881" s="81">
        <f t="shared" ref="E881:L881" si="227">1 - (E882) * (E883) * (E884)</f>
        <v>9.5951160000000146E-2</v>
      </c>
      <c r="F881" s="81">
        <f t="shared" si="227"/>
        <v>7.5151720000000033E-2</v>
      </c>
      <c r="G881" s="81">
        <f t="shared" si="227"/>
        <v>5.4055000000000075E-2</v>
      </c>
      <c r="H881" s="81">
        <f t="shared" si="227"/>
        <v>6.4640640000000027E-2</v>
      </c>
      <c r="I881" s="82">
        <f t="shared" si="227"/>
        <v>0.32305548000000006</v>
      </c>
      <c r="J881" s="82">
        <f t="shared" si="227"/>
        <v>0.27908608000000013</v>
      </c>
      <c r="K881" s="82">
        <f t="shared" si="227"/>
        <v>0.27908608000000013</v>
      </c>
      <c r="L881" s="82">
        <f t="shared" si="227"/>
        <v>0.34016500000000005</v>
      </c>
    </row>
    <row r="882" spans="1:12">
      <c r="A882" s="79" t="s">
        <v>647</v>
      </c>
      <c r="B882" s="138">
        <f>B881*0.15</f>
        <v>1.02</v>
      </c>
      <c r="C882" s="138">
        <f>(100-D882)/100</f>
        <v>0.98499999999999999</v>
      </c>
      <c r="D882" s="138">
        <f>D881*0.15</f>
        <v>1.5</v>
      </c>
      <c r="E882" s="77">
        <v>0.98199999999999998</v>
      </c>
      <c r="F882" s="77">
        <v>0.98599999999999999</v>
      </c>
      <c r="G882" s="77">
        <v>0.99</v>
      </c>
      <c r="H882" s="77">
        <v>0.98799999999999999</v>
      </c>
      <c r="I882" s="77">
        <v>0.93400000000000005</v>
      </c>
      <c r="J882" s="77">
        <v>0.94399999999999995</v>
      </c>
      <c r="K882" s="77">
        <v>0.94399999999999995</v>
      </c>
      <c r="L882" s="77">
        <v>0.93</v>
      </c>
    </row>
    <row r="883" spans="1:12">
      <c r="A883" s="79" t="s">
        <v>648</v>
      </c>
      <c r="B883" s="138">
        <f>B881*0.4</f>
        <v>2.72</v>
      </c>
      <c r="C883" s="138">
        <f>(100-D883)/100</f>
        <v>0.96</v>
      </c>
      <c r="D883" s="138">
        <f>D881*0.4</f>
        <v>4</v>
      </c>
      <c r="E883" s="77">
        <v>0.95499999999999996</v>
      </c>
      <c r="F883" s="77">
        <v>0.96499999999999997</v>
      </c>
      <c r="G883" s="77">
        <v>0.97499999999999998</v>
      </c>
      <c r="H883" s="77">
        <v>0.97</v>
      </c>
      <c r="I883" s="77">
        <v>0.83499999999999996</v>
      </c>
      <c r="J883" s="77">
        <v>0.86</v>
      </c>
      <c r="K883" s="77">
        <v>0.86</v>
      </c>
      <c r="L883" s="77">
        <v>0.82499999999999996</v>
      </c>
    </row>
    <row r="884" spans="1:12">
      <c r="A884" s="79" t="s">
        <v>650</v>
      </c>
      <c r="B884" s="138">
        <f>B881*0.3</f>
        <v>2.04</v>
      </c>
      <c r="C884" s="138">
        <f>(100-D884)/100</f>
        <v>0.98499999999999999</v>
      </c>
      <c r="D884" s="138">
        <f>D881*0.15</f>
        <v>1.5</v>
      </c>
      <c r="E884" s="77">
        <v>0.96399999999999997</v>
      </c>
      <c r="F884" s="77">
        <v>0.97199999999999998</v>
      </c>
      <c r="G884" s="77">
        <v>0.98</v>
      </c>
      <c r="H884" s="77">
        <v>0.97599999999999998</v>
      </c>
      <c r="I884" s="77">
        <v>0.86799999999999999</v>
      </c>
      <c r="J884" s="77">
        <v>0.88800000000000001</v>
      </c>
      <c r="K884" s="77">
        <v>0.88800000000000001</v>
      </c>
      <c r="L884" s="77">
        <v>0.86</v>
      </c>
    </row>
    <row r="885" spans="1:12">
      <c r="A885" s="55" t="s">
        <v>760</v>
      </c>
      <c r="B885" s="139">
        <v>6</v>
      </c>
      <c r="C885" s="139"/>
      <c r="D885" s="139">
        <v>10</v>
      </c>
      <c r="E885" s="81">
        <f t="shared" ref="E885:L885" si="228">1 - (E886) * (E887) * (E888)</f>
        <v>9.5951160000000146E-2</v>
      </c>
      <c r="F885" s="81">
        <f t="shared" si="228"/>
        <v>7.5151720000000033E-2</v>
      </c>
      <c r="G885" s="81">
        <f t="shared" si="228"/>
        <v>5.4055000000000075E-2</v>
      </c>
      <c r="H885" s="81">
        <f t="shared" si="228"/>
        <v>6.4640640000000027E-2</v>
      </c>
      <c r="I885" s="82">
        <f t="shared" si="228"/>
        <v>0.32305548000000006</v>
      </c>
      <c r="J885" s="82">
        <f t="shared" si="228"/>
        <v>0.32305548000000006</v>
      </c>
      <c r="K885" s="82">
        <f t="shared" si="228"/>
        <v>0.32305548000000006</v>
      </c>
      <c r="L885" s="82">
        <f t="shared" si="228"/>
        <v>0.34016500000000005</v>
      </c>
    </row>
    <row r="886" spans="1:12">
      <c r="A886" s="79" t="s">
        <v>647</v>
      </c>
      <c r="B886" s="138">
        <f>B885*0.15</f>
        <v>0.89999999999999991</v>
      </c>
      <c r="C886" s="138">
        <f>(100-D886)/100</f>
        <v>0.98499999999999999</v>
      </c>
      <c r="D886" s="138">
        <f>D885*0.15</f>
        <v>1.5</v>
      </c>
      <c r="E886" s="77">
        <v>0.98199999999999998</v>
      </c>
      <c r="F886" s="77">
        <v>0.98599999999999999</v>
      </c>
      <c r="G886" s="77">
        <v>0.99</v>
      </c>
      <c r="H886" s="77">
        <v>0.98799999999999999</v>
      </c>
      <c r="I886" s="77">
        <v>0.93400000000000005</v>
      </c>
      <c r="J886" s="77">
        <v>0.93400000000000005</v>
      </c>
      <c r="K886" s="77">
        <v>0.93400000000000005</v>
      </c>
      <c r="L886" s="77">
        <v>0.93</v>
      </c>
    </row>
    <row r="887" spans="1:12">
      <c r="A887" s="79" t="s">
        <v>648</v>
      </c>
      <c r="B887" s="138">
        <f>B885*0.4</f>
        <v>2.4000000000000004</v>
      </c>
      <c r="C887" s="138">
        <f>(100-D887)/100</f>
        <v>0.96</v>
      </c>
      <c r="D887" s="138">
        <f>D885*0.4</f>
        <v>4</v>
      </c>
      <c r="E887" s="77">
        <v>0.95499999999999996</v>
      </c>
      <c r="F887" s="77">
        <v>0.96499999999999997</v>
      </c>
      <c r="G887" s="77">
        <v>0.97499999999999998</v>
      </c>
      <c r="H887" s="77">
        <v>0.97</v>
      </c>
      <c r="I887" s="77">
        <v>0.83499999999999996</v>
      </c>
      <c r="J887" s="77">
        <v>0.83499999999999996</v>
      </c>
      <c r="K887" s="77">
        <v>0.83499999999999996</v>
      </c>
      <c r="L887" s="77">
        <v>0.82499999999999996</v>
      </c>
    </row>
    <row r="888" spans="1:12">
      <c r="A888" s="79" t="s">
        <v>650</v>
      </c>
      <c r="B888" s="138">
        <f>B885*0.3</f>
        <v>1.7999999999999998</v>
      </c>
      <c r="C888" s="138">
        <f>(100-D888)/100</f>
        <v>0.98499999999999999</v>
      </c>
      <c r="D888" s="138">
        <f>D885*0.15</f>
        <v>1.5</v>
      </c>
      <c r="E888" s="77">
        <v>0.96399999999999997</v>
      </c>
      <c r="F888" s="77">
        <v>0.97199999999999998</v>
      </c>
      <c r="G888" s="77">
        <v>0.98</v>
      </c>
      <c r="H888" s="77">
        <v>0.97599999999999998</v>
      </c>
      <c r="I888" s="77">
        <v>0.86799999999999999</v>
      </c>
      <c r="J888" s="77">
        <v>0.86799999999999999</v>
      </c>
      <c r="K888" s="77">
        <v>0.86799999999999999</v>
      </c>
      <c r="L888" s="77">
        <v>0.86</v>
      </c>
    </row>
    <row r="889" spans="1:12">
      <c r="A889" s="55" t="s">
        <v>761</v>
      </c>
      <c r="B889" s="139">
        <v>6</v>
      </c>
      <c r="C889" s="139"/>
      <c r="D889" s="139">
        <v>10</v>
      </c>
      <c r="E889" s="81">
        <f t="shared" ref="E889:L889" si="229">1 - (E890) * (E891) * (E892) * (E893)</f>
        <v>0.10815581934000007</v>
      </c>
      <c r="F889" s="81">
        <f t="shared" si="229"/>
        <v>8.4862626940000019E-2</v>
      </c>
      <c r="G889" s="81">
        <f>1 - (G890) * (G891) * (G892) * (G893)</f>
        <v>6.1149587499999991E-2</v>
      </c>
      <c r="H889" s="81">
        <f t="shared" si="229"/>
        <v>7.3058874240000016E-2</v>
      </c>
      <c r="I889" s="82">
        <f t="shared" si="229"/>
        <v>0.27992968750000002</v>
      </c>
      <c r="J889" s="82">
        <f t="shared" si="229"/>
        <v>0.30936446464000011</v>
      </c>
      <c r="K889" s="82">
        <f t="shared" si="229"/>
        <v>0.27992968750000002</v>
      </c>
      <c r="L889" s="82">
        <f t="shared" si="229"/>
        <v>0.35656423374000001</v>
      </c>
    </row>
    <row r="890" spans="1:12">
      <c r="A890" s="79" t="s">
        <v>647</v>
      </c>
      <c r="B890" s="138">
        <f>B889*0.15</f>
        <v>0.89999999999999991</v>
      </c>
      <c r="C890" s="138">
        <f>(100-D890)/100</f>
        <v>0.98499999999999999</v>
      </c>
      <c r="D890" s="138">
        <f>D889*0.15</f>
        <v>1.5</v>
      </c>
      <c r="E890" s="77">
        <v>0.98199999999999998</v>
      </c>
      <c r="F890" s="77">
        <v>0.98599999999999999</v>
      </c>
      <c r="G890" s="77">
        <v>0.99</v>
      </c>
      <c r="H890" s="77">
        <v>0.98799999999999999</v>
      </c>
      <c r="I890" s="77">
        <v>0.95</v>
      </c>
      <c r="J890" s="77">
        <v>0.94399999999999995</v>
      </c>
      <c r="K890" s="77">
        <v>0.95</v>
      </c>
      <c r="L890" s="77">
        <v>0.93400000000000005</v>
      </c>
    </row>
    <row r="891" spans="1:12">
      <c r="A891" s="79" t="s">
        <v>648</v>
      </c>
      <c r="B891" s="138">
        <f>B889*0.4</f>
        <v>2.4000000000000004</v>
      </c>
      <c r="C891" s="138">
        <f>(100-D891)/100</f>
        <v>0.96</v>
      </c>
      <c r="D891" s="138">
        <f>D889*0.4</f>
        <v>4</v>
      </c>
      <c r="E891" s="77">
        <v>0.95499999999999996</v>
      </c>
      <c r="F891" s="77">
        <v>0.96499999999999997</v>
      </c>
      <c r="G891" s="77">
        <v>0.97499999999999998</v>
      </c>
      <c r="H891" s="77">
        <v>0.97</v>
      </c>
      <c r="I891" s="77">
        <v>0.875</v>
      </c>
      <c r="J891" s="77">
        <v>0.86</v>
      </c>
      <c r="K891" s="77">
        <v>0.875</v>
      </c>
      <c r="L891" s="77">
        <v>0.83499999999999996</v>
      </c>
    </row>
    <row r="892" spans="1:12">
      <c r="A892" s="79" t="s">
        <v>788</v>
      </c>
      <c r="B892" s="138">
        <f>B889*0.15</f>
        <v>0.89999999999999991</v>
      </c>
      <c r="C892" s="138">
        <f>(100-D892)/100</f>
        <v>0.98499999999999999</v>
      </c>
      <c r="D892" s="138">
        <f>D889*0.15</f>
        <v>1.5</v>
      </c>
      <c r="E892" s="77">
        <v>0.98650000000000004</v>
      </c>
      <c r="F892" s="77">
        <v>0.98950000000000005</v>
      </c>
      <c r="G892" s="77">
        <v>0.99250000000000005</v>
      </c>
      <c r="H892" s="77">
        <v>0.99099999999999999</v>
      </c>
      <c r="I892" s="77">
        <v>0.96250000000000002</v>
      </c>
      <c r="J892" s="77">
        <v>0.95799999999999996</v>
      </c>
      <c r="K892" s="77">
        <v>0.96250000000000002</v>
      </c>
      <c r="L892" s="77">
        <v>0.95050000000000001</v>
      </c>
    </row>
    <row r="893" spans="1:12">
      <c r="A893" s="79" t="s">
        <v>650</v>
      </c>
      <c r="B893" s="138">
        <f>B889*0.3</f>
        <v>1.7999999999999998</v>
      </c>
      <c r="C893" s="138">
        <f>(100-D893)/100</f>
        <v>0.97</v>
      </c>
      <c r="D893" s="138">
        <f>D889*0.3</f>
        <v>3</v>
      </c>
      <c r="E893" s="77">
        <v>0.96399999999999997</v>
      </c>
      <c r="F893" s="77">
        <v>0.97199999999999998</v>
      </c>
      <c r="G893" s="77">
        <v>0.98</v>
      </c>
      <c r="H893" s="77">
        <v>0.97599999999999998</v>
      </c>
      <c r="I893" s="77">
        <v>0.9</v>
      </c>
      <c r="J893" s="77">
        <v>0.88800000000000001</v>
      </c>
      <c r="K893" s="77">
        <v>0.9</v>
      </c>
      <c r="L893" s="77">
        <v>0.86799999999999999</v>
      </c>
    </row>
    <row r="894" spans="1:12">
      <c r="A894" s="55" t="s">
        <v>774</v>
      </c>
      <c r="B894" s="139">
        <v>6</v>
      </c>
      <c r="C894" s="139"/>
      <c r="D894" s="139">
        <v>10</v>
      </c>
      <c r="E894" s="81">
        <f t="shared" ref="E894:L896" si="230">1 - (E895)</f>
        <v>1.8000000000000016E-2</v>
      </c>
      <c r="F894" s="81">
        <f t="shared" si="230"/>
        <v>1.4000000000000012E-2</v>
      </c>
      <c r="G894" s="81">
        <f t="shared" si="230"/>
        <v>1.0000000000000009E-2</v>
      </c>
      <c r="H894" s="81">
        <f t="shared" si="230"/>
        <v>1.2000000000000011E-2</v>
      </c>
      <c r="I894" s="82">
        <f t="shared" si="230"/>
        <v>5.0000000000000044E-2</v>
      </c>
      <c r="J894" s="82">
        <f t="shared" si="230"/>
        <v>5.600000000000005E-2</v>
      </c>
      <c r="K894" s="82">
        <f t="shared" si="230"/>
        <v>5.0000000000000044E-2</v>
      </c>
      <c r="L894" s="82">
        <f t="shared" si="230"/>
        <v>6.5999999999999948E-2</v>
      </c>
    </row>
    <row r="895" spans="1:12">
      <c r="A895" s="79" t="s">
        <v>647</v>
      </c>
      <c r="B895" s="138">
        <f>B894*0.15</f>
        <v>0.89999999999999991</v>
      </c>
      <c r="C895" s="138">
        <f>(100-D895)/100</f>
        <v>0.98499999999999999</v>
      </c>
      <c r="D895" s="138">
        <f>D894*0.15</f>
        <v>1.5</v>
      </c>
      <c r="E895" s="77">
        <v>0.98199999999999998</v>
      </c>
      <c r="F895" s="77">
        <v>0.98599999999999999</v>
      </c>
      <c r="G895" s="77">
        <v>0.99</v>
      </c>
      <c r="H895" s="77">
        <v>0.98799999999999999</v>
      </c>
      <c r="I895" s="77">
        <v>0.95</v>
      </c>
      <c r="J895" s="77">
        <v>0.94399999999999995</v>
      </c>
      <c r="K895" s="77">
        <v>0.95</v>
      </c>
      <c r="L895" s="77">
        <v>0.93400000000000005</v>
      </c>
    </row>
    <row r="896" spans="1:12">
      <c r="A896" s="55" t="s">
        <v>950</v>
      </c>
      <c r="B896" s="139">
        <v>6</v>
      </c>
      <c r="C896" s="139"/>
      <c r="D896" s="139">
        <v>10</v>
      </c>
      <c r="E896" s="81">
        <f t="shared" si="230"/>
        <v>1.8000000000000016E-2</v>
      </c>
      <c r="F896" s="81">
        <f t="shared" si="230"/>
        <v>1.4000000000000012E-2</v>
      </c>
      <c r="G896" s="81">
        <f t="shared" si="230"/>
        <v>1.0000000000000009E-2</v>
      </c>
      <c r="H896" s="81">
        <f t="shared" si="230"/>
        <v>1.2000000000000011E-2</v>
      </c>
      <c r="I896" s="82">
        <f t="shared" si="230"/>
        <v>5.600000000000005E-2</v>
      </c>
      <c r="J896" s="82">
        <f t="shared" si="230"/>
        <v>5.600000000000005E-2</v>
      </c>
      <c r="K896" s="82">
        <f t="shared" si="230"/>
        <v>5.600000000000005E-2</v>
      </c>
      <c r="L896" s="82">
        <f t="shared" si="230"/>
        <v>5.600000000000005E-2</v>
      </c>
    </row>
    <row r="897" spans="1:12">
      <c r="A897" s="79" t="s">
        <v>647</v>
      </c>
      <c r="B897" s="138">
        <f>B896*0.15</f>
        <v>0.89999999999999991</v>
      </c>
      <c r="C897" s="138">
        <f>(100-D897)/100</f>
        <v>0.98499999999999999</v>
      </c>
      <c r="D897" s="138">
        <f>D896*0.15</f>
        <v>1.5</v>
      </c>
      <c r="E897" s="77">
        <v>0.98199999999999998</v>
      </c>
      <c r="F897" s="77">
        <v>0.98599999999999999</v>
      </c>
      <c r="G897" s="77">
        <v>0.99</v>
      </c>
      <c r="H897" s="77">
        <v>0.98799999999999999</v>
      </c>
      <c r="I897" s="77">
        <v>0.94399999999999995</v>
      </c>
      <c r="J897" s="77">
        <v>0.94399999999999995</v>
      </c>
      <c r="K897" s="77">
        <v>0.94399999999999995</v>
      </c>
      <c r="L897" s="77">
        <v>0.94399999999999995</v>
      </c>
    </row>
    <row r="898" spans="1:12">
      <c r="A898" s="141" t="s">
        <v>762</v>
      </c>
      <c r="B898" s="139">
        <v>6</v>
      </c>
      <c r="C898" s="139"/>
      <c r="D898" s="139">
        <v>10</v>
      </c>
      <c r="E898" s="81">
        <f t="shared" ref="E898:L898" si="231">1 - (E899) * (E900) * (E901) * (E902)</f>
        <v>0.10815581934000007</v>
      </c>
      <c r="F898" s="81">
        <f t="shared" si="231"/>
        <v>8.4862626940000019E-2</v>
      </c>
      <c r="G898" s="81">
        <f>1 - (G899) * (G900) * (G901) * (G902)</f>
        <v>6.1149587499999991E-2</v>
      </c>
      <c r="H898" s="81">
        <f t="shared" si="231"/>
        <v>7.3058874240000016E-2</v>
      </c>
      <c r="I898" s="82">
        <f t="shared" si="231"/>
        <v>0.50049999999999994</v>
      </c>
      <c r="J898" s="82">
        <f t="shared" si="231"/>
        <v>0.27992968750000002</v>
      </c>
      <c r="K898" s="82">
        <f t="shared" si="231"/>
        <v>0.30936446464000011</v>
      </c>
      <c r="L898" s="82">
        <f t="shared" si="231"/>
        <v>0.30936446464000011</v>
      </c>
    </row>
    <row r="899" spans="1:12">
      <c r="A899" s="79" t="s">
        <v>647</v>
      </c>
      <c r="B899" s="138">
        <f>B898*0.15</f>
        <v>0.89999999999999991</v>
      </c>
      <c r="C899" s="138">
        <f>(100-D899)/100</f>
        <v>0.98499999999999999</v>
      </c>
      <c r="D899" s="138">
        <f>D898*0.15</f>
        <v>1.5</v>
      </c>
      <c r="E899" s="77">
        <v>0.98199999999999998</v>
      </c>
      <c r="F899" s="77">
        <v>0.98599999999999999</v>
      </c>
      <c r="G899" s="77">
        <v>0.99</v>
      </c>
      <c r="H899" s="77">
        <v>0.98799999999999999</v>
      </c>
      <c r="I899" s="77">
        <v>0.9</v>
      </c>
      <c r="J899" s="77">
        <v>0.95</v>
      </c>
      <c r="K899" s="77">
        <v>0.94399999999999995</v>
      </c>
      <c r="L899" s="77">
        <v>0.94399999999999995</v>
      </c>
    </row>
    <row r="900" spans="1:12">
      <c r="A900" s="79" t="s">
        <v>648</v>
      </c>
      <c r="B900" s="138">
        <f>B898*0.4</f>
        <v>2.4000000000000004</v>
      </c>
      <c r="C900" s="138">
        <f>(100-D900)/100</f>
        <v>0.96</v>
      </c>
      <c r="D900" s="138">
        <f>D898*0.4</f>
        <v>4</v>
      </c>
      <c r="E900" s="77">
        <v>0.95499999999999996</v>
      </c>
      <c r="F900" s="77">
        <v>0.96499999999999997</v>
      </c>
      <c r="G900" s="77">
        <v>0.97499999999999998</v>
      </c>
      <c r="H900" s="77">
        <v>0.97</v>
      </c>
      <c r="I900" s="77">
        <v>0.75</v>
      </c>
      <c r="J900" s="77">
        <v>0.875</v>
      </c>
      <c r="K900" s="77">
        <v>0.86</v>
      </c>
      <c r="L900" s="77">
        <v>0.86</v>
      </c>
    </row>
    <row r="901" spans="1:12">
      <c r="A901" s="79" t="s">
        <v>788</v>
      </c>
      <c r="B901" s="138">
        <f>B898*0.15</f>
        <v>0.89999999999999991</v>
      </c>
      <c r="C901" s="138">
        <f>(100-D901)/100</f>
        <v>0.98499999999999999</v>
      </c>
      <c r="D901" s="138">
        <f>D898*0.15</f>
        <v>1.5</v>
      </c>
      <c r="E901" s="77">
        <v>0.98650000000000004</v>
      </c>
      <c r="F901" s="77">
        <v>0.98950000000000005</v>
      </c>
      <c r="G901" s="77">
        <v>0.99250000000000005</v>
      </c>
      <c r="H901" s="77">
        <v>0.99099999999999999</v>
      </c>
      <c r="I901" s="77">
        <v>0.92500000000000004</v>
      </c>
      <c r="J901" s="77">
        <v>0.96250000000000002</v>
      </c>
      <c r="K901" s="77">
        <v>0.95799999999999996</v>
      </c>
      <c r="L901" s="77">
        <v>0.95799999999999996</v>
      </c>
    </row>
    <row r="902" spans="1:12">
      <c r="A902" s="79" t="s">
        <v>650</v>
      </c>
      <c r="B902" s="138">
        <f>B898*0.3</f>
        <v>1.7999999999999998</v>
      </c>
      <c r="C902" s="138">
        <f>(100-D902)/100</f>
        <v>0.97</v>
      </c>
      <c r="D902" s="138">
        <f>D898*0.3</f>
        <v>3</v>
      </c>
      <c r="E902" s="77">
        <v>0.96399999999999997</v>
      </c>
      <c r="F902" s="77">
        <v>0.97199999999999998</v>
      </c>
      <c r="G902" s="77">
        <v>0.98</v>
      </c>
      <c r="H902" s="77">
        <v>0.97599999999999998</v>
      </c>
      <c r="I902" s="77">
        <v>0.8</v>
      </c>
      <c r="J902" s="77">
        <v>0.9</v>
      </c>
      <c r="K902" s="77">
        <v>0.88800000000000001</v>
      </c>
      <c r="L902" s="77">
        <v>0.88800000000000001</v>
      </c>
    </row>
    <row r="903" spans="1:12">
      <c r="A903" s="55" t="s">
        <v>763</v>
      </c>
      <c r="B903" s="139">
        <v>6</v>
      </c>
      <c r="C903" s="139"/>
      <c r="D903" s="139">
        <v>10</v>
      </c>
      <c r="E903" s="81">
        <f t="shared" ref="E903:L903" si="232">1 - (E904) * (E905) * (E906)</f>
        <v>9.1808370000000084E-2</v>
      </c>
      <c r="F903" s="81">
        <f t="shared" si="232"/>
        <v>7.1868790000000016E-2</v>
      </c>
      <c r="G903" s="81">
        <f t="shared" si="232"/>
        <v>5.1666250000000025E-2</v>
      </c>
      <c r="H903" s="81">
        <f t="shared" si="232"/>
        <v>6.1800480000000046E-2</v>
      </c>
      <c r="I903" s="82">
        <f t="shared" si="232"/>
        <v>0.44499999999999995</v>
      </c>
      <c r="J903" s="82">
        <f t="shared" si="232"/>
        <v>0.24203125000000003</v>
      </c>
      <c r="K903" s="82">
        <f t="shared" si="232"/>
        <v>0.26839456000000006</v>
      </c>
      <c r="L903" s="82">
        <f t="shared" si="232"/>
        <v>0.26839456000000006</v>
      </c>
    </row>
    <row r="904" spans="1:12">
      <c r="A904" s="79" t="s">
        <v>648</v>
      </c>
      <c r="B904" s="138">
        <f>B903*0.4</f>
        <v>2.4000000000000004</v>
      </c>
      <c r="C904" s="138">
        <f>(100-D904)/100</f>
        <v>0.98499999999999999</v>
      </c>
      <c r="D904" s="138">
        <f>D903*0.15</f>
        <v>1.5</v>
      </c>
      <c r="E904" s="77">
        <v>0.95499999999999996</v>
      </c>
      <c r="F904" s="77">
        <v>0.96499999999999997</v>
      </c>
      <c r="G904" s="77">
        <v>0.97499999999999998</v>
      </c>
      <c r="H904" s="77">
        <v>0.97</v>
      </c>
      <c r="I904" s="77">
        <v>0.75</v>
      </c>
      <c r="J904" s="77">
        <v>0.875</v>
      </c>
      <c r="K904" s="77">
        <v>0.86</v>
      </c>
      <c r="L904" s="77">
        <v>0.86</v>
      </c>
    </row>
    <row r="905" spans="1:12">
      <c r="A905" s="79" t="s">
        <v>788</v>
      </c>
      <c r="B905" s="138">
        <f>B903*0.15</f>
        <v>0.89999999999999991</v>
      </c>
      <c r="C905" s="138">
        <f>(100-D905)/100</f>
        <v>0.96</v>
      </c>
      <c r="D905" s="138">
        <f>D903*0.4</f>
        <v>4</v>
      </c>
      <c r="E905" s="77">
        <v>0.98650000000000004</v>
      </c>
      <c r="F905" s="77">
        <v>0.98950000000000005</v>
      </c>
      <c r="G905" s="77">
        <v>0.99250000000000005</v>
      </c>
      <c r="H905" s="77">
        <v>0.99099999999999999</v>
      </c>
      <c r="I905" s="77">
        <v>0.92500000000000004</v>
      </c>
      <c r="J905" s="77">
        <v>0.96250000000000002</v>
      </c>
      <c r="K905" s="77">
        <v>0.95799999999999996</v>
      </c>
      <c r="L905" s="77">
        <v>0.95799999999999996</v>
      </c>
    </row>
    <row r="906" spans="1:12">
      <c r="A906" s="79" t="s">
        <v>650</v>
      </c>
      <c r="B906" s="138">
        <f>B903*0.3</f>
        <v>1.7999999999999998</v>
      </c>
      <c r="C906" s="138">
        <f>(100-D906)/100</f>
        <v>0.97</v>
      </c>
      <c r="D906" s="138">
        <f>D903*0.3</f>
        <v>3</v>
      </c>
      <c r="E906" s="77">
        <v>0.96399999999999997</v>
      </c>
      <c r="F906" s="77">
        <v>0.97199999999999998</v>
      </c>
      <c r="G906" s="77">
        <v>0.98</v>
      </c>
      <c r="H906" s="77">
        <v>0.97599999999999998</v>
      </c>
      <c r="I906" s="77">
        <v>0.8</v>
      </c>
      <c r="J906" s="77">
        <v>0.9</v>
      </c>
      <c r="K906" s="77">
        <v>0.88800000000000001</v>
      </c>
      <c r="L906" s="77">
        <v>0.88800000000000001</v>
      </c>
    </row>
    <row r="907" spans="1:12">
      <c r="A907" s="55" t="s">
        <v>764</v>
      </c>
      <c r="B907" s="139">
        <v>5</v>
      </c>
      <c r="C907" s="139"/>
      <c r="D907" s="139">
        <v>5</v>
      </c>
      <c r="E907" s="81">
        <f t="shared" ref="E907:L907" si="233">1 - (E908) * (E909) * (E910) * (E911)</f>
        <v>0.10815581934000007</v>
      </c>
      <c r="F907" s="81">
        <f t="shared" si="233"/>
        <v>8.4862626940000019E-2</v>
      </c>
      <c r="G907" s="81">
        <f>1 - (G908) * (G909) * (G910) * (G911)</f>
        <v>6.1149587499999991E-2</v>
      </c>
      <c r="H907" s="81">
        <f t="shared" si="233"/>
        <v>7.3058874240000016E-2</v>
      </c>
      <c r="I907" s="82">
        <f t="shared" si="233"/>
        <v>0.1755618375000001</v>
      </c>
      <c r="J907" s="82">
        <f t="shared" si="233"/>
        <v>0.1755618375000001</v>
      </c>
      <c r="K907" s="82">
        <f t="shared" si="233"/>
        <v>0.1755618375000001</v>
      </c>
      <c r="L907" s="82">
        <f t="shared" si="233"/>
        <v>0.1755618375000001</v>
      </c>
    </row>
    <row r="908" spans="1:12">
      <c r="A908" s="79" t="s">
        <v>647</v>
      </c>
      <c r="B908" s="138">
        <f>B907*0.15</f>
        <v>0.75</v>
      </c>
      <c r="C908" s="138">
        <f>(100-D908)/100</f>
        <v>0.99250000000000005</v>
      </c>
      <c r="D908" s="138">
        <f>D907*0.15</f>
        <v>0.75</v>
      </c>
      <c r="E908" s="77">
        <v>0.98199999999999998</v>
      </c>
      <c r="F908" s="77">
        <v>0.98599999999999999</v>
      </c>
      <c r="G908" s="77">
        <v>0.99</v>
      </c>
      <c r="H908" s="77">
        <v>0.98799999999999999</v>
      </c>
      <c r="I908" s="77">
        <v>0.97</v>
      </c>
      <c r="J908" s="77">
        <v>0.97</v>
      </c>
      <c r="K908" s="77">
        <v>0.97</v>
      </c>
      <c r="L908" s="77">
        <v>0.97</v>
      </c>
    </row>
    <row r="909" spans="1:12">
      <c r="A909" s="79" t="s">
        <v>648</v>
      </c>
      <c r="B909" s="138">
        <f>B907*0.4</f>
        <v>2</v>
      </c>
      <c r="C909" s="138">
        <f>(100-D909)/100</f>
        <v>0.98</v>
      </c>
      <c r="D909" s="138">
        <f>D907*0.4</f>
        <v>2</v>
      </c>
      <c r="E909" s="77">
        <v>0.95499999999999996</v>
      </c>
      <c r="F909" s="77">
        <v>0.96499999999999997</v>
      </c>
      <c r="G909" s="77">
        <v>0.97499999999999998</v>
      </c>
      <c r="H909" s="77">
        <v>0.97</v>
      </c>
      <c r="I909" s="77">
        <v>0.92500000000000004</v>
      </c>
      <c r="J909" s="77">
        <v>0.92500000000000004</v>
      </c>
      <c r="K909" s="77">
        <v>0.92500000000000004</v>
      </c>
      <c r="L909" s="77">
        <v>0.92500000000000004</v>
      </c>
    </row>
    <row r="910" spans="1:12">
      <c r="A910" s="79" t="s">
        <v>788</v>
      </c>
      <c r="B910" s="138">
        <f>B907*0.15</f>
        <v>0.75</v>
      </c>
      <c r="C910" s="138">
        <f>(100-D910)/100</f>
        <v>0.99250000000000005</v>
      </c>
      <c r="D910" s="138">
        <f>D907*0.15</f>
        <v>0.75</v>
      </c>
      <c r="E910" s="77">
        <v>0.98650000000000004</v>
      </c>
      <c r="F910" s="77">
        <v>0.98950000000000005</v>
      </c>
      <c r="G910" s="77">
        <v>0.99250000000000005</v>
      </c>
      <c r="H910" s="77">
        <v>0.99099999999999999</v>
      </c>
      <c r="I910" s="77">
        <v>0.97750000000000004</v>
      </c>
      <c r="J910" s="77">
        <v>0.97750000000000004</v>
      </c>
      <c r="K910" s="77">
        <v>0.97750000000000004</v>
      </c>
      <c r="L910" s="77">
        <v>0.97750000000000004</v>
      </c>
    </row>
    <row r="911" spans="1:12">
      <c r="A911" s="79" t="s">
        <v>650</v>
      </c>
      <c r="B911" s="138">
        <f>B907*0.3</f>
        <v>1.5</v>
      </c>
      <c r="C911" s="138">
        <f>(100-D911)/100</f>
        <v>0.98499999999999999</v>
      </c>
      <c r="D911" s="138">
        <f>D907*0.3</f>
        <v>1.5</v>
      </c>
      <c r="E911" s="77">
        <v>0.96399999999999997</v>
      </c>
      <c r="F911" s="77">
        <v>0.97199999999999998</v>
      </c>
      <c r="G911" s="77">
        <v>0.98</v>
      </c>
      <c r="H911" s="77">
        <v>0.97599999999999998</v>
      </c>
      <c r="I911" s="77">
        <v>0.94</v>
      </c>
      <c r="J911" s="77">
        <v>0.94</v>
      </c>
      <c r="K911" s="77">
        <v>0.94</v>
      </c>
      <c r="L911" s="77">
        <v>0.94</v>
      </c>
    </row>
    <row r="912" spans="1:12">
      <c r="A912" s="141" t="s">
        <v>765</v>
      </c>
      <c r="B912" s="139">
        <v>5</v>
      </c>
      <c r="C912" s="139"/>
      <c r="D912" s="139">
        <v>5</v>
      </c>
      <c r="E912" s="81">
        <f t="shared" ref="E912:L912" si="234">1 - (E913) * (E914)</f>
        <v>7.9380000000000117E-2</v>
      </c>
      <c r="F912" s="81">
        <f t="shared" si="234"/>
        <v>6.2020000000000075E-2</v>
      </c>
      <c r="G912" s="81">
        <f t="shared" si="234"/>
        <v>4.4499999999999984E-2</v>
      </c>
      <c r="H912" s="81">
        <f t="shared" si="234"/>
        <v>5.3279999999999994E-2</v>
      </c>
      <c r="I912" s="82">
        <f t="shared" si="234"/>
        <v>0.21250000000000002</v>
      </c>
      <c r="J912" s="82">
        <f t="shared" si="234"/>
        <v>0.21250000000000002</v>
      </c>
      <c r="K912" s="82">
        <f t="shared" si="234"/>
        <v>0.21250000000000002</v>
      </c>
      <c r="L912" s="82">
        <f t="shared" si="234"/>
        <v>0.23631999999999997</v>
      </c>
    </row>
    <row r="913" spans="1:12">
      <c r="A913" s="79" t="s">
        <v>648</v>
      </c>
      <c r="B913" s="138">
        <f>B912*0.4</f>
        <v>2</v>
      </c>
      <c r="C913" s="138">
        <f>(100-D913)/100</f>
        <v>0.98</v>
      </c>
      <c r="D913" s="138">
        <f>D912*0.4</f>
        <v>2</v>
      </c>
      <c r="E913" s="77">
        <v>0.95499999999999996</v>
      </c>
      <c r="F913" s="77">
        <v>0.96499999999999997</v>
      </c>
      <c r="G913" s="77">
        <v>0.97499999999999998</v>
      </c>
      <c r="H913" s="77">
        <v>0.97</v>
      </c>
      <c r="I913" s="77">
        <v>0.875</v>
      </c>
      <c r="J913" s="77">
        <v>0.875</v>
      </c>
      <c r="K913" s="77">
        <v>0.875</v>
      </c>
      <c r="L913" s="77">
        <v>0.86</v>
      </c>
    </row>
    <row r="914" spans="1:12">
      <c r="A914" s="79" t="s">
        <v>650</v>
      </c>
      <c r="B914" s="138">
        <f>B912*0.3</f>
        <v>1.5</v>
      </c>
      <c r="C914" s="138">
        <f>(100-D914)/100</f>
        <v>0.98499999999999999</v>
      </c>
      <c r="D914" s="138">
        <f>D912*0.3</f>
        <v>1.5</v>
      </c>
      <c r="E914" s="77">
        <v>0.96399999999999997</v>
      </c>
      <c r="F914" s="77">
        <v>0.97199999999999998</v>
      </c>
      <c r="G914" s="77">
        <v>0.98</v>
      </c>
      <c r="H914" s="77">
        <v>0.97599999999999998</v>
      </c>
      <c r="I914" s="77">
        <v>0.9</v>
      </c>
      <c r="J914" s="77">
        <v>0.9</v>
      </c>
      <c r="K914" s="77">
        <v>0.9</v>
      </c>
      <c r="L914" s="77">
        <v>0.88800000000000001</v>
      </c>
    </row>
    <row r="915" spans="1:12">
      <c r="A915" s="55" t="s">
        <v>766</v>
      </c>
      <c r="B915" s="139">
        <v>5</v>
      </c>
      <c r="C915" s="139"/>
      <c r="D915" s="139">
        <v>5</v>
      </c>
      <c r="E915" s="81">
        <f t="shared" ref="E915:L915" si="235">1 - (E916) * (E917)</f>
        <v>6.2190000000000079E-2</v>
      </c>
      <c r="F915" s="81">
        <f t="shared" si="235"/>
        <v>4.8510000000000053E-2</v>
      </c>
      <c r="G915" s="81">
        <f t="shared" si="235"/>
        <v>3.4750000000000059E-2</v>
      </c>
      <c r="H915" s="81">
        <f t="shared" si="235"/>
        <v>4.164000000000001E-2</v>
      </c>
      <c r="I915" s="82">
        <f t="shared" si="235"/>
        <v>0.1881600000000001</v>
      </c>
      <c r="J915" s="82">
        <f t="shared" si="235"/>
        <v>0.1881600000000001</v>
      </c>
      <c r="K915" s="82">
        <f t="shared" si="235"/>
        <v>0.22011000000000003</v>
      </c>
      <c r="L915" s="82">
        <f t="shared" si="235"/>
        <v>0.1881600000000001</v>
      </c>
    </row>
    <row r="916" spans="1:12">
      <c r="A916" s="79" t="s">
        <v>647</v>
      </c>
      <c r="B916" s="138">
        <f>B915*0.15</f>
        <v>0.75</v>
      </c>
      <c r="C916" s="138">
        <f>(100-D916)/100</f>
        <v>0.99250000000000005</v>
      </c>
      <c r="D916" s="138">
        <f>D915*0.15</f>
        <v>0.75</v>
      </c>
      <c r="E916" s="77">
        <v>0.98199999999999998</v>
      </c>
      <c r="F916" s="77">
        <v>0.98599999999999999</v>
      </c>
      <c r="G916" s="77">
        <v>0.99</v>
      </c>
      <c r="H916" s="77">
        <v>0.98799999999999999</v>
      </c>
      <c r="I916" s="77">
        <v>0.94399999999999995</v>
      </c>
      <c r="J916" s="77">
        <v>0.94399999999999995</v>
      </c>
      <c r="K916" s="77">
        <v>0.93400000000000005</v>
      </c>
      <c r="L916" s="77">
        <v>0.94399999999999995</v>
      </c>
    </row>
    <row r="917" spans="1:12">
      <c r="A917" s="79" t="s">
        <v>648</v>
      </c>
      <c r="B917" s="138">
        <f>B915*0.4</f>
        <v>2</v>
      </c>
      <c r="C917" s="138">
        <f>(100-D917)/100</f>
        <v>0.98</v>
      </c>
      <c r="D917" s="138">
        <f>D915*0.4</f>
        <v>2</v>
      </c>
      <c r="E917" s="77">
        <v>0.95499999999999996</v>
      </c>
      <c r="F917" s="77">
        <v>0.96499999999999997</v>
      </c>
      <c r="G917" s="77">
        <v>0.97499999999999998</v>
      </c>
      <c r="H917" s="77">
        <v>0.97</v>
      </c>
      <c r="I917" s="77">
        <v>0.86</v>
      </c>
      <c r="J917" s="77">
        <v>0.86</v>
      </c>
      <c r="K917" s="77">
        <v>0.83499999999999996</v>
      </c>
      <c r="L917" s="77">
        <v>0.86</v>
      </c>
    </row>
    <row r="918" spans="1:1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>
      <c r="A1112"/>
      <c r="B1112"/>
      <c r="C1112"/>
      <c r="D1112"/>
      <c r="E1112"/>
      <c r="F1112"/>
      <c r="G1112"/>
      <c r="H1112"/>
      <c r="I1112"/>
      <c r="J1112"/>
      <c r="K1112"/>
      <c r="L1112"/>
    </row>
  </sheetData>
  <mergeCells count="6">
    <mergeCell ref="A768:L768"/>
    <mergeCell ref="A2:L2"/>
    <mergeCell ref="A149:L149"/>
    <mergeCell ref="A245:L245"/>
    <mergeCell ref="A387:L387"/>
    <mergeCell ref="A563:L56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abSelected="1" topLeftCell="A19" workbookViewId="0">
      <selection activeCell="J53" sqref="J53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0.1</v>
      </c>
      <c r="N2" t="s">
        <v>832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833</v>
      </c>
    </row>
    <row r="4" spans="1:14">
      <c r="A4" s="64">
        <v>1</v>
      </c>
      <c r="B4" s="69">
        <f>B3+$M$2</f>
        <v>1.1000000000000001</v>
      </c>
    </row>
    <row r="5" spans="1:14">
      <c r="A5" s="64">
        <v>2</v>
      </c>
      <c r="B5" s="69">
        <f t="shared" ref="B5:B12" si="0">B4+$M$2</f>
        <v>1.2000000000000002</v>
      </c>
    </row>
    <row r="6" spans="1:14">
      <c r="A6" s="64">
        <v>3</v>
      </c>
      <c r="B6" s="69">
        <f t="shared" si="0"/>
        <v>1.3000000000000003</v>
      </c>
    </row>
    <row r="7" spans="1:14">
      <c r="A7" s="64">
        <v>4</v>
      </c>
      <c r="B7" s="69">
        <f t="shared" si="0"/>
        <v>1.4000000000000004</v>
      </c>
    </row>
    <row r="8" spans="1:14">
      <c r="A8" s="64">
        <v>5</v>
      </c>
      <c r="B8" s="69">
        <f t="shared" si="0"/>
        <v>1.5000000000000004</v>
      </c>
    </row>
    <row r="9" spans="1:14">
      <c r="A9" s="64">
        <v>6</v>
      </c>
      <c r="B9" s="69">
        <f t="shared" si="0"/>
        <v>1.6000000000000005</v>
      </c>
    </row>
    <row r="10" spans="1:14">
      <c r="A10" s="64">
        <v>7</v>
      </c>
      <c r="B10" s="69">
        <f t="shared" si="0"/>
        <v>1.7000000000000006</v>
      </c>
    </row>
    <row r="11" spans="1:14">
      <c r="A11" s="64">
        <v>8</v>
      </c>
      <c r="B11" s="69">
        <f t="shared" si="0"/>
        <v>1.8000000000000007</v>
      </c>
    </row>
    <row r="12" spans="1:14">
      <c r="A12" s="64">
        <v>9</v>
      </c>
      <c r="B12" s="69">
        <f t="shared" si="0"/>
        <v>1.9000000000000008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827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996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2</v>
      </c>
      <c r="H38" s="72">
        <v>2</v>
      </c>
      <c r="I38" s="72">
        <v>2</v>
      </c>
      <c r="J38" s="72">
        <v>2</v>
      </c>
      <c r="K38" s="73">
        <v>2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2.5</v>
      </c>
      <c r="H39" s="147">
        <v>2.5</v>
      </c>
      <c r="I39" s="147">
        <v>2</v>
      </c>
      <c r="J39" s="147">
        <v>2</v>
      </c>
      <c r="K39" s="65">
        <v>2</v>
      </c>
      <c r="M39" s="64">
        <v>0</v>
      </c>
      <c r="N39" s="135">
        <v>1.5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827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1.8</v>
      </c>
      <c r="H40" s="147">
        <v>1.8</v>
      </c>
      <c r="I40" s="147">
        <v>1.8</v>
      </c>
      <c r="J40" s="147">
        <v>1.8</v>
      </c>
      <c r="K40" s="147">
        <v>1.8</v>
      </c>
      <c r="M40" s="64">
        <v>1</v>
      </c>
      <c r="N40" s="136">
        <f>N39+$M$2</f>
        <v>1.6</v>
      </c>
      <c r="O40" s="64">
        <v>1</v>
      </c>
      <c r="P40" s="136">
        <f>P39+$M$2</f>
        <v>1.6</v>
      </c>
      <c r="Q40" s="64">
        <v>1</v>
      </c>
      <c r="R40" s="136">
        <f>R39+$M$2</f>
        <v>0.9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50">
        <v>1.8</v>
      </c>
      <c r="H41" s="150">
        <v>1.8</v>
      </c>
      <c r="I41" s="150">
        <v>1.8</v>
      </c>
      <c r="J41" s="150">
        <v>1.8</v>
      </c>
      <c r="K41" s="150">
        <v>1.8</v>
      </c>
      <c r="M41" s="64">
        <v>2</v>
      </c>
      <c r="N41" s="137">
        <f t="shared" ref="N41:P48" si="1">N40+$M$2</f>
        <v>1.7000000000000002</v>
      </c>
      <c r="O41" s="64">
        <v>2</v>
      </c>
      <c r="P41" s="137">
        <f t="shared" si="1"/>
        <v>1.7000000000000002</v>
      </c>
      <c r="Q41" s="64">
        <v>2</v>
      </c>
      <c r="R41" s="137">
        <f t="shared" ref="R41" si="2">R40+$M$2</f>
        <v>1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50">
        <v>1.8</v>
      </c>
      <c r="H42" s="150">
        <v>1.8</v>
      </c>
      <c r="I42" s="150">
        <v>1.8</v>
      </c>
      <c r="J42" s="150">
        <v>1.8</v>
      </c>
      <c r="K42" s="150">
        <v>1.8</v>
      </c>
      <c r="M42" s="64">
        <v>3</v>
      </c>
      <c r="N42" s="136">
        <f t="shared" si="1"/>
        <v>1.8000000000000003</v>
      </c>
      <c r="O42" s="64">
        <v>3</v>
      </c>
      <c r="P42" s="136">
        <f t="shared" si="1"/>
        <v>1.8000000000000003</v>
      </c>
      <c r="Q42" s="64">
        <v>3</v>
      </c>
      <c r="R42" s="136">
        <f t="shared" ref="R42" si="3">R41+$M$2</f>
        <v>1.1000000000000001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50">
        <v>1.8</v>
      </c>
      <c r="H43" s="150">
        <v>1.8</v>
      </c>
      <c r="I43" s="150">
        <v>1.8</v>
      </c>
      <c r="J43" s="150">
        <v>1.8</v>
      </c>
      <c r="K43" s="150">
        <v>1.8</v>
      </c>
      <c r="M43" s="64">
        <v>4</v>
      </c>
      <c r="N43" s="137">
        <f t="shared" si="1"/>
        <v>1.9000000000000004</v>
      </c>
      <c r="O43" s="64">
        <v>4</v>
      </c>
      <c r="P43" s="137">
        <f t="shared" si="1"/>
        <v>1.9000000000000004</v>
      </c>
      <c r="Q43" s="64">
        <v>4</v>
      </c>
      <c r="R43" s="137">
        <f t="shared" ref="R43" si="4">R42+$M$2</f>
        <v>1.2000000000000002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2</v>
      </c>
      <c r="H44" s="147">
        <v>2</v>
      </c>
      <c r="I44" s="147">
        <v>2</v>
      </c>
      <c r="J44" s="147">
        <v>2</v>
      </c>
      <c r="K44" s="147">
        <v>2</v>
      </c>
      <c r="M44" s="64">
        <v>5</v>
      </c>
      <c r="N44" s="136">
        <f>N43+$M$2</f>
        <v>2.0000000000000004</v>
      </c>
      <c r="O44" s="64">
        <v>5</v>
      </c>
      <c r="P44" s="136">
        <f>P43+$M$2</f>
        <v>2.0000000000000004</v>
      </c>
      <c r="Q44" s="64">
        <v>5</v>
      </c>
      <c r="R44" s="136">
        <f>R43+$M$2</f>
        <v>1.3000000000000003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2</v>
      </c>
      <c r="H45" s="147">
        <v>2</v>
      </c>
      <c r="I45" s="147">
        <v>2</v>
      </c>
      <c r="J45" s="147">
        <v>2</v>
      </c>
      <c r="K45" s="147">
        <v>2</v>
      </c>
      <c r="M45" s="64">
        <v>6</v>
      </c>
      <c r="N45" s="137">
        <f t="shared" si="1"/>
        <v>2.1000000000000005</v>
      </c>
      <c r="O45" s="64">
        <v>6</v>
      </c>
      <c r="P45" s="137">
        <f t="shared" si="1"/>
        <v>2.1000000000000005</v>
      </c>
      <c r="Q45" s="64">
        <v>6</v>
      </c>
      <c r="R45" s="137">
        <f t="shared" ref="R45" si="5">R44+$M$2</f>
        <v>1.4000000000000004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2</v>
      </c>
      <c r="H46" s="147">
        <v>2</v>
      </c>
      <c r="I46" s="147">
        <v>2</v>
      </c>
      <c r="J46" s="147">
        <v>2</v>
      </c>
      <c r="K46" s="147">
        <v>2</v>
      </c>
      <c r="M46" s="64">
        <v>7</v>
      </c>
      <c r="N46" s="136">
        <f t="shared" si="1"/>
        <v>2.2000000000000006</v>
      </c>
      <c r="O46" s="64">
        <v>7</v>
      </c>
      <c r="P46" s="136">
        <f t="shared" si="1"/>
        <v>2.2000000000000006</v>
      </c>
      <c r="Q46" s="64">
        <v>7</v>
      </c>
      <c r="R46" s="136">
        <f t="shared" ref="R46" si="6">R45+$M$2</f>
        <v>1.5000000000000004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2</v>
      </c>
      <c r="H47" s="147">
        <v>2</v>
      </c>
      <c r="I47" s="147">
        <v>2</v>
      </c>
      <c r="J47" s="147">
        <v>2</v>
      </c>
      <c r="K47" s="147">
        <v>2</v>
      </c>
      <c r="M47" s="64">
        <v>8</v>
      </c>
      <c r="N47" s="137">
        <f t="shared" si="1"/>
        <v>2.3000000000000007</v>
      </c>
      <c r="O47" s="64">
        <v>8</v>
      </c>
      <c r="P47" s="137">
        <f t="shared" si="1"/>
        <v>2.3000000000000007</v>
      </c>
      <c r="Q47" s="64">
        <v>8</v>
      </c>
      <c r="R47" s="137">
        <f t="shared" ref="R47" si="7">R46+$M$2</f>
        <v>1.6000000000000005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2</v>
      </c>
      <c r="H48" s="147">
        <v>2</v>
      </c>
      <c r="I48" s="147">
        <v>2</v>
      </c>
      <c r="J48" s="147">
        <v>2</v>
      </c>
      <c r="K48" s="147">
        <v>2</v>
      </c>
      <c r="M48" s="64">
        <v>9</v>
      </c>
      <c r="N48" s="136">
        <f t="shared" si="1"/>
        <v>2.4000000000000008</v>
      </c>
      <c r="O48" s="64">
        <v>9</v>
      </c>
      <c r="P48" s="136">
        <f t="shared" si="1"/>
        <v>2.4000000000000008</v>
      </c>
      <c r="Q48" s="64">
        <v>9</v>
      </c>
      <c r="R48" s="136">
        <f t="shared" ref="R48" si="8">R47+$M$2</f>
        <v>1.7000000000000006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2</v>
      </c>
      <c r="H49" s="147">
        <v>2</v>
      </c>
      <c r="I49" s="147">
        <v>2</v>
      </c>
      <c r="J49" s="147">
        <v>2</v>
      </c>
      <c r="K49" s="147">
        <v>2</v>
      </c>
      <c r="M49" s="64">
        <v>10</v>
      </c>
      <c r="N49" s="135">
        <v>2.5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2</v>
      </c>
      <c r="H50" s="147">
        <v>2</v>
      </c>
      <c r="I50" s="147">
        <v>2</v>
      </c>
      <c r="J50" s="147">
        <v>2</v>
      </c>
      <c r="K50" s="147">
        <v>2</v>
      </c>
      <c r="M50" s="64">
        <v>11</v>
      </c>
      <c r="N50" s="136">
        <f>N49+$M$3</f>
        <v>2.6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4</v>
      </c>
      <c r="I51" s="147">
        <v>2</v>
      </c>
      <c r="J51" s="147">
        <v>2</v>
      </c>
      <c r="K51" s="147">
        <v>2</v>
      </c>
      <c r="M51" s="64">
        <v>12</v>
      </c>
      <c r="N51" s="136">
        <f>N50+$M$3</f>
        <v>2.7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4</v>
      </c>
      <c r="H52" s="147">
        <v>1</v>
      </c>
      <c r="I52" s="147">
        <v>2</v>
      </c>
      <c r="J52" s="147">
        <v>2</v>
      </c>
      <c r="K52" s="147">
        <v>2</v>
      </c>
      <c r="M52" s="64">
        <v>13</v>
      </c>
      <c r="N52" s="136">
        <f>N51+$M$3</f>
        <v>2.8000000000000003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2.9000000000000004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3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3.5</v>
      </c>
      <c r="H56" s="148">
        <v>3.5</v>
      </c>
      <c r="I56" s="148">
        <v>3</v>
      </c>
      <c r="J56" s="148">
        <v>3</v>
      </c>
      <c r="K56" s="65">
        <v>3</v>
      </c>
    </row>
    <row r="57" spans="1:18">
      <c r="A57" s="64" t="s">
        <v>827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2.8</v>
      </c>
      <c r="H57" s="148">
        <v>2.8</v>
      </c>
      <c r="I57" s="148">
        <v>2.8</v>
      </c>
      <c r="J57" s="148">
        <v>2.8</v>
      </c>
      <c r="K57" s="148">
        <v>2.8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50">
        <v>2.8</v>
      </c>
      <c r="H58" s="150">
        <v>2.8</v>
      </c>
      <c r="I58" s="150">
        <v>2.8</v>
      </c>
      <c r="J58" s="150">
        <v>2.8</v>
      </c>
      <c r="K58" s="150">
        <v>2.8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50">
        <v>2.8</v>
      </c>
      <c r="H59" s="150">
        <v>2.8</v>
      </c>
      <c r="I59" s="150">
        <v>2.8</v>
      </c>
      <c r="J59" s="150">
        <v>2.8</v>
      </c>
      <c r="K59" s="150">
        <v>2.8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50">
        <v>2.8</v>
      </c>
      <c r="H60" s="150">
        <v>2.8</v>
      </c>
      <c r="I60" s="150">
        <v>2.8</v>
      </c>
      <c r="J60" s="150">
        <v>2.8</v>
      </c>
      <c r="K60" s="150">
        <v>2.8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3</v>
      </c>
      <c r="H61" s="148">
        <v>3</v>
      </c>
      <c r="I61" s="148">
        <v>3</v>
      </c>
      <c r="J61" s="148">
        <v>3</v>
      </c>
      <c r="K61" s="148">
        <v>3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50">
        <v>3</v>
      </c>
      <c r="H62" s="150">
        <v>3</v>
      </c>
      <c r="I62" s="150">
        <v>3</v>
      </c>
      <c r="J62" s="150">
        <v>3</v>
      </c>
      <c r="K62" s="150">
        <v>3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50">
        <v>3</v>
      </c>
      <c r="H63" s="150">
        <v>3</v>
      </c>
      <c r="I63" s="150">
        <v>3</v>
      </c>
      <c r="J63" s="150">
        <v>3</v>
      </c>
      <c r="K63" s="150">
        <v>3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50">
        <v>3</v>
      </c>
      <c r="H64" s="150">
        <v>3</v>
      </c>
      <c r="I64" s="150">
        <v>3</v>
      </c>
      <c r="J64" s="150">
        <v>3</v>
      </c>
      <c r="K64" s="150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0">
        <v>3</v>
      </c>
      <c r="H65" s="150">
        <v>3</v>
      </c>
      <c r="I65" s="150">
        <v>3</v>
      </c>
      <c r="J65" s="150">
        <v>3</v>
      </c>
      <c r="K65" s="150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0">
        <v>3</v>
      </c>
      <c r="H66" s="150">
        <v>3</v>
      </c>
      <c r="I66" s="150">
        <v>3</v>
      </c>
      <c r="J66" s="150">
        <v>3</v>
      </c>
      <c r="K66" s="150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0">
        <v>3</v>
      </c>
      <c r="H67" s="150">
        <v>3</v>
      </c>
      <c r="I67" s="150">
        <v>3</v>
      </c>
      <c r="J67" s="150">
        <v>3</v>
      </c>
      <c r="K67" s="150">
        <v>3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4.5</v>
      </c>
      <c r="I68" s="148">
        <v>3</v>
      </c>
      <c r="J68" s="148">
        <v>3</v>
      </c>
      <c r="K68" s="148">
        <v>3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4.5</v>
      </c>
      <c r="H69" s="148">
        <v>1</v>
      </c>
      <c r="I69" s="148">
        <v>3</v>
      </c>
      <c r="J69" s="148">
        <v>3</v>
      </c>
      <c r="K69" s="148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601</v>
      </c>
      <c r="B1" s="30">
        <v>1.2</v>
      </c>
    </row>
    <row r="2" spans="1:18">
      <c r="A2" s="29" t="s">
        <v>602</v>
      </c>
      <c r="B2" s="30">
        <v>1.2</v>
      </c>
    </row>
    <row r="3" spans="1:18">
      <c r="A3" s="29" t="s">
        <v>603</v>
      </c>
      <c r="B3" s="30">
        <v>1.2</v>
      </c>
    </row>
    <row r="4" spans="1:18">
      <c r="A4" s="29" t="s">
        <v>605</v>
      </c>
      <c r="B4" s="30">
        <v>1.2</v>
      </c>
    </row>
    <row r="5" spans="1:18">
      <c r="A5" s="29" t="s">
        <v>604</v>
      </c>
      <c r="B5" s="30">
        <v>1.2</v>
      </c>
    </row>
    <row r="6" spans="1:18">
      <c r="A6" s="43" t="s">
        <v>587</v>
      </c>
      <c r="B6" s="44">
        <v>1.2</v>
      </c>
    </row>
    <row r="7" spans="1:18">
      <c r="A7" s="155" t="s">
        <v>591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8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  <c r="R8" s="19" t="s">
        <v>588</v>
      </c>
    </row>
    <row r="9" spans="1:18">
      <c r="A9" s="16" t="s">
        <v>455</v>
      </c>
      <c r="B9" s="35" t="s">
        <v>591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610</v>
      </c>
    </row>
    <row r="10" spans="1:18">
      <c r="A10" s="16" t="s">
        <v>456</v>
      </c>
      <c r="B10" s="35" t="s">
        <v>591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610</v>
      </c>
    </row>
    <row r="11" spans="1:18">
      <c r="A11" s="16" t="s">
        <v>459</v>
      </c>
      <c r="B11" s="35" t="s">
        <v>591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610</v>
      </c>
      <c r="R11" t="s">
        <v>622</v>
      </c>
    </row>
    <row r="12" spans="1:18">
      <c r="A12" s="16" t="s">
        <v>460</v>
      </c>
      <c r="B12" s="35" t="s">
        <v>591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610</v>
      </c>
    </row>
    <row r="13" spans="1:18">
      <c r="A13" s="16" t="s">
        <v>463</v>
      </c>
      <c r="B13" s="35" t="s">
        <v>591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611</v>
      </c>
    </row>
    <row r="14" spans="1:18">
      <c r="A14" s="16" t="s">
        <v>465</v>
      </c>
      <c r="B14" s="35" t="s">
        <v>591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610</v>
      </c>
    </row>
    <row r="15" spans="1:18">
      <c r="A15" s="16" t="s">
        <v>466</v>
      </c>
      <c r="B15" s="35" t="s">
        <v>591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610</v>
      </c>
      <c r="R15" t="s">
        <v>636</v>
      </c>
    </row>
    <row r="16" spans="1:18">
      <c r="A16" s="16" t="s">
        <v>467</v>
      </c>
      <c r="B16" s="35" t="s">
        <v>591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613</v>
      </c>
    </row>
    <row r="17" spans="1:18">
      <c r="A17" s="16" t="s">
        <v>468</v>
      </c>
      <c r="B17" s="35" t="s">
        <v>591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610</v>
      </c>
      <c r="R17" t="s">
        <v>632</v>
      </c>
    </row>
    <row r="18" spans="1:18">
      <c r="A18" s="16" t="s">
        <v>469</v>
      </c>
      <c r="B18" s="35" t="s">
        <v>591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610</v>
      </c>
    </row>
    <row r="19" spans="1:18">
      <c r="A19" s="16" t="s">
        <v>470</v>
      </c>
      <c r="B19" s="35" t="s">
        <v>591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611</v>
      </c>
    </row>
    <row r="20" spans="1:18">
      <c r="A20" s="16" t="s">
        <v>471</v>
      </c>
      <c r="B20" s="35" t="s">
        <v>591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610</v>
      </c>
    </row>
    <row r="21" spans="1:18">
      <c r="A21" s="16" t="s">
        <v>472</v>
      </c>
      <c r="B21" s="35" t="s">
        <v>591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610</v>
      </c>
      <c r="R21" t="s">
        <v>633</v>
      </c>
    </row>
    <row r="22" spans="1:18">
      <c r="A22" s="16" t="s">
        <v>473</v>
      </c>
      <c r="B22" s="35" t="s">
        <v>591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613</v>
      </c>
      <c r="R22" t="s">
        <v>622</v>
      </c>
    </row>
    <row r="23" spans="1:18">
      <c r="A23" s="16" t="s">
        <v>474</v>
      </c>
      <c r="B23" s="35" t="s">
        <v>591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610</v>
      </c>
      <c r="R23" t="s">
        <v>624</v>
      </c>
    </row>
    <row r="24" spans="1:18">
      <c r="A24" s="16" t="s">
        <v>475</v>
      </c>
      <c r="B24" s="35" t="s">
        <v>591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614</v>
      </c>
    </row>
    <row r="25" spans="1:18">
      <c r="A25" s="16" t="s">
        <v>476</v>
      </c>
      <c r="B25" s="35" t="s">
        <v>591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610</v>
      </c>
      <c r="R25" t="s">
        <v>623</v>
      </c>
    </row>
    <row r="26" spans="1:18">
      <c r="A26" s="27" t="s">
        <v>519</v>
      </c>
      <c r="B26" s="35" t="s">
        <v>591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614</v>
      </c>
      <c r="R26" t="s">
        <v>634</v>
      </c>
    </row>
    <row r="27" spans="1:18">
      <c r="A27" s="25" t="s">
        <v>477</v>
      </c>
      <c r="B27" s="35" t="s">
        <v>591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614</v>
      </c>
      <c r="R27" t="s">
        <v>635</v>
      </c>
    </row>
    <row r="28" spans="1:18">
      <c r="A28" s="25" t="s">
        <v>480</v>
      </c>
      <c r="B28" s="36" t="s">
        <v>591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615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5" t="s">
        <v>592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8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9" t="s">
        <v>612</v>
      </c>
      <c r="R31" s="19" t="s">
        <v>588</v>
      </c>
    </row>
    <row r="32" spans="1:18">
      <c r="A32" s="16" t="s">
        <v>457</v>
      </c>
      <c r="B32" s="37" t="s">
        <v>592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610</v>
      </c>
    </row>
    <row r="33" spans="1:18">
      <c r="A33" s="16" t="s">
        <v>458</v>
      </c>
      <c r="B33" s="37" t="s">
        <v>592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610</v>
      </c>
    </row>
    <row r="34" spans="1:18">
      <c r="A34" s="16" t="s">
        <v>461</v>
      </c>
      <c r="B34" s="37" t="s">
        <v>592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610</v>
      </c>
    </row>
    <row r="35" spans="1:18">
      <c r="A35" s="16" t="s">
        <v>479</v>
      </c>
      <c r="B35" s="37" t="s">
        <v>592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613</v>
      </c>
    </row>
    <row r="36" spans="1:18">
      <c r="A36" s="16" t="s">
        <v>481</v>
      </c>
      <c r="B36" s="37" t="s">
        <v>592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610</v>
      </c>
    </row>
    <row r="37" spans="1:18">
      <c r="A37" s="16" t="s">
        <v>482</v>
      </c>
      <c r="B37" s="37" t="s">
        <v>592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610</v>
      </c>
    </row>
    <row r="38" spans="1:18">
      <c r="A38" s="16" t="s">
        <v>484</v>
      </c>
      <c r="B38" s="37" t="s">
        <v>592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610</v>
      </c>
      <c r="R38" t="s">
        <v>629</v>
      </c>
    </row>
    <row r="39" spans="1:18">
      <c r="A39" s="16" t="s">
        <v>488</v>
      </c>
      <c r="B39" s="37" t="s">
        <v>592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611</v>
      </c>
    </row>
    <row r="40" spans="1:18">
      <c r="A40" s="16" t="s">
        <v>489</v>
      </c>
      <c r="B40" s="37" t="s">
        <v>592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616</v>
      </c>
    </row>
    <row r="41" spans="1:18">
      <c r="A41" s="16" t="s">
        <v>490</v>
      </c>
      <c r="B41" s="37" t="s">
        <v>592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610</v>
      </c>
    </row>
    <row r="42" spans="1:18">
      <c r="A42" s="16" t="s">
        <v>491</v>
      </c>
      <c r="B42" s="37" t="s">
        <v>592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610</v>
      </c>
      <c r="R42" t="s">
        <v>626</v>
      </c>
    </row>
    <row r="43" spans="1:18">
      <c r="A43" s="16" t="s">
        <v>494</v>
      </c>
      <c r="B43" s="37" t="s">
        <v>592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613</v>
      </c>
      <c r="R43" t="s">
        <v>625</v>
      </c>
    </row>
    <row r="44" spans="1:18">
      <c r="A44" s="16" t="s">
        <v>496</v>
      </c>
      <c r="B44" s="37" t="s">
        <v>592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610</v>
      </c>
    </row>
    <row r="45" spans="1:18">
      <c r="A45" s="16" t="s">
        <v>498</v>
      </c>
      <c r="B45" s="37" t="s">
        <v>592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610</v>
      </c>
    </row>
    <row r="46" spans="1:18">
      <c r="A46" s="16" t="s">
        <v>499</v>
      </c>
      <c r="B46" s="37" t="s">
        <v>592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613</v>
      </c>
    </row>
    <row r="47" spans="1:18">
      <c r="A47" s="16" t="s">
        <v>500</v>
      </c>
      <c r="B47" s="37" t="s">
        <v>592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613</v>
      </c>
      <c r="R47" t="s">
        <v>637</v>
      </c>
    </row>
    <row r="48" spans="1:18">
      <c r="A48" s="16" t="s">
        <v>502</v>
      </c>
      <c r="B48" s="37" t="s">
        <v>592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611</v>
      </c>
      <c r="R48" t="s">
        <v>628</v>
      </c>
    </row>
    <row r="49" spans="1:18">
      <c r="A49" s="16" t="s">
        <v>504</v>
      </c>
      <c r="B49" s="37" t="s">
        <v>592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613</v>
      </c>
      <c r="R49" t="s">
        <v>638</v>
      </c>
    </row>
    <row r="50" spans="1:18">
      <c r="A50" s="16" t="s">
        <v>462</v>
      </c>
      <c r="B50" s="37" t="s">
        <v>592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610</v>
      </c>
    </row>
    <row r="51" spans="1:18">
      <c r="A51" s="16" t="s">
        <v>859</v>
      </c>
      <c r="B51" s="37" t="s">
        <v>592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611</v>
      </c>
    </row>
    <row r="52" spans="1:18">
      <c r="A52" s="16" t="s">
        <v>860</v>
      </c>
      <c r="B52" s="37" t="s">
        <v>592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611</v>
      </c>
    </row>
    <row r="53" spans="1:18">
      <c r="A53" s="25" t="s">
        <v>483</v>
      </c>
      <c r="B53" s="37" t="s">
        <v>592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613</v>
      </c>
    </row>
    <row r="54" spans="1:18">
      <c r="A54" s="25" t="s">
        <v>485</v>
      </c>
      <c r="B54" s="37" t="s">
        <v>592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610</v>
      </c>
      <c r="R54" t="s">
        <v>630</v>
      </c>
    </row>
    <row r="55" spans="1:18">
      <c r="A55" s="25" t="s">
        <v>486</v>
      </c>
      <c r="B55" s="37" t="s">
        <v>592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610</v>
      </c>
    </row>
    <row r="56" spans="1:18">
      <c r="A56" s="25" t="s">
        <v>487</v>
      </c>
      <c r="B56" s="37" t="s">
        <v>592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610</v>
      </c>
    </row>
    <row r="57" spans="1:18">
      <c r="A57" s="25" t="s">
        <v>492</v>
      </c>
      <c r="B57" s="37" t="s">
        <v>592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610</v>
      </c>
      <c r="R57" t="s">
        <v>630</v>
      </c>
    </row>
    <row r="58" spans="1:18">
      <c r="A58" s="25" t="s">
        <v>493</v>
      </c>
      <c r="B58" s="37" t="s">
        <v>592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610</v>
      </c>
      <c r="R58" t="s">
        <v>629</v>
      </c>
    </row>
    <row r="59" spans="1:18">
      <c r="A59" s="25" t="s">
        <v>495</v>
      </c>
      <c r="B59" s="37" t="s">
        <v>592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610</v>
      </c>
    </row>
    <row r="60" spans="1:18">
      <c r="A60" s="25" t="s">
        <v>497</v>
      </c>
      <c r="B60" s="37" t="s">
        <v>592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614</v>
      </c>
      <c r="R60" t="s">
        <v>639</v>
      </c>
    </row>
    <row r="61" spans="1:18">
      <c r="A61" s="25" t="s">
        <v>501</v>
      </c>
      <c r="B61" s="37" t="s">
        <v>592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610</v>
      </c>
      <c r="R61" t="s">
        <v>627</v>
      </c>
    </row>
    <row r="62" spans="1:18">
      <c r="A62" s="25" t="s">
        <v>503</v>
      </c>
      <c r="B62" s="37" t="s">
        <v>592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613</v>
      </c>
      <c r="R62" t="s">
        <v>630</v>
      </c>
    </row>
    <row r="63" spans="1:18">
      <c r="A63" s="25" t="s">
        <v>505</v>
      </c>
      <c r="B63" s="37" t="s">
        <v>592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613</v>
      </c>
    </row>
    <row r="64" spans="1:18">
      <c r="A64" s="27" t="s">
        <v>557</v>
      </c>
      <c r="B64" s="37" t="s">
        <v>592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610</v>
      </c>
    </row>
    <row r="65" spans="1:18">
      <c r="A65" s="27" t="s">
        <v>558</v>
      </c>
      <c r="B65" s="37" t="s">
        <v>592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614</v>
      </c>
      <c r="R65" t="s">
        <v>637</v>
      </c>
    </row>
    <row r="66" spans="1:18">
      <c r="A66" s="27" t="s">
        <v>559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611</v>
      </c>
      <c r="R66" t="s">
        <v>640</v>
      </c>
    </row>
    <row r="67" spans="1:18">
      <c r="A67" s="27" t="s">
        <v>582</v>
      </c>
      <c r="B67" s="37" t="s">
        <v>592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614</v>
      </c>
      <c r="R67" t="s">
        <v>641</v>
      </c>
    </row>
    <row r="68" spans="1:18">
      <c r="A68" s="27" t="s">
        <v>583</v>
      </c>
      <c r="B68" s="37" t="s">
        <v>592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610</v>
      </c>
    </row>
    <row r="69" spans="1:18">
      <c r="A69" s="27" t="s">
        <v>585</v>
      </c>
      <c r="B69" s="38" t="s">
        <v>592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613</v>
      </c>
    </row>
    <row r="70" spans="1:18">
      <c r="A70" s="27" t="s">
        <v>857</v>
      </c>
      <c r="B70" s="37" t="s">
        <v>592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611</v>
      </c>
    </row>
    <row r="71" spans="1:18">
      <c r="A71" s="27" t="s">
        <v>858</v>
      </c>
      <c r="B71" s="37" t="s">
        <v>592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610</v>
      </c>
      <c r="R71" s="19" t="s">
        <v>588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5" t="s">
        <v>593</v>
      </c>
      <c r="B73" s="152"/>
      <c r="C73" s="152"/>
      <c r="D73" s="152"/>
      <c r="E73" s="152"/>
      <c r="F73" s="152"/>
      <c r="G73" s="152"/>
      <c r="H73" s="152"/>
      <c r="I73" s="152"/>
      <c r="J73" s="152"/>
      <c r="K73" s="152"/>
      <c r="L73" s="152"/>
      <c r="M73" s="152"/>
      <c r="N73" s="152"/>
      <c r="O73" s="152"/>
      <c r="P73" s="152"/>
      <c r="Q73" s="158"/>
    </row>
    <row r="74" spans="1:18">
      <c r="A74" s="28" t="s">
        <v>0</v>
      </c>
      <c r="B74" s="18" t="s">
        <v>589</v>
      </c>
      <c r="C74" s="18" t="s">
        <v>590</v>
      </c>
      <c r="D74" s="24" t="s">
        <v>596</v>
      </c>
      <c r="E74" s="24" t="s">
        <v>597</v>
      </c>
      <c r="F74" s="24" t="s">
        <v>598</v>
      </c>
      <c r="G74" s="24" t="s">
        <v>595</v>
      </c>
      <c r="H74" s="24" t="s">
        <v>4</v>
      </c>
      <c r="I74" s="19" t="s">
        <v>599</v>
      </c>
      <c r="J74" s="19" t="s">
        <v>600</v>
      </c>
      <c r="K74" s="24" t="s">
        <v>596</v>
      </c>
      <c r="L74" s="24" t="s">
        <v>597</v>
      </c>
      <c r="M74" s="24" t="s">
        <v>598</v>
      </c>
      <c r="N74" s="24" t="s">
        <v>595</v>
      </c>
      <c r="O74" s="24" t="s">
        <v>4</v>
      </c>
      <c r="P74" s="19" t="s">
        <v>599</v>
      </c>
      <c r="Q74" s="19" t="s">
        <v>612</v>
      </c>
    </row>
    <row r="75" spans="1:18">
      <c r="A75" s="16" t="s">
        <v>507</v>
      </c>
      <c r="B75" s="37" t="s">
        <v>593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611</v>
      </c>
      <c r="R75" t="s">
        <v>628</v>
      </c>
    </row>
    <row r="76" spans="1:18">
      <c r="A76" s="16" t="s">
        <v>508</v>
      </c>
      <c r="B76" s="37" t="s">
        <v>593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611</v>
      </c>
    </row>
    <row r="77" spans="1:18">
      <c r="A77" s="16" t="s">
        <v>513</v>
      </c>
      <c r="B77" s="37" t="s">
        <v>593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611</v>
      </c>
      <c r="R77" t="s">
        <v>637</v>
      </c>
    </row>
    <row r="78" spans="1:18">
      <c r="A78" s="16" t="s">
        <v>515</v>
      </c>
      <c r="B78" s="37" t="s">
        <v>593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611</v>
      </c>
    </row>
    <row r="79" spans="1:18">
      <c r="A79" s="16" t="s">
        <v>352</v>
      </c>
      <c r="B79" s="37" t="s">
        <v>593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617</v>
      </c>
    </row>
    <row r="80" spans="1:18">
      <c r="A80" s="16" t="s">
        <v>518</v>
      </c>
      <c r="B80" s="37" t="s">
        <v>593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611</v>
      </c>
    </row>
    <row r="81" spans="1:18">
      <c r="A81" s="16" t="s">
        <v>317</v>
      </c>
      <c r="B81" s="37" t="s">
        <v>593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617</v>
      </c>
      <c r="R81" t="s">
        <v>630</v>
      </c>
    </row>
    <row r="82" spans="1:18">
      <c r="A82" s="16" t="s">
        <v>234</v>
      </c>
      <c r="B82" s="37" t="s">
        <v>593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618</v>
      </c>
    </row>
    <row r="83" spans="1:18">
      <c r="A83" s="25" t="s">
        <v>464</v>
      </c>
      <c r="B83" s="37" t="s">
        <v>593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620</v>
      </c>
    </row>
    <row r="84" spans="1:18">
      <c r="A84" s="25" t="s">
        <v>478</v>
      </c>
      <c r="B84" s="37" t="s">
        <v>593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613</v>
      </c>
    </row>
    <row r="85" spans="1:18">
      <c r="A85" s="25" t="s">
        <v>506</v>
      </c>
      <c r="B85" s="37" t="s">
        <v>593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621</v>
      </c>
      <c r="R85" t="s">
        <v>643</v>
      </c>
    </row>
    <row r="86" spans="1:18">
      <c r="A86" s="25" t="s">
        <v>509</v>
      </c>
      <c r="B86" s="37" t="s">
        <v>593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611</v>
      </c>
      <c r="R86" t="s">
        <v>633</v>
      </c>
    </row>
    <row r="87" spans="1:18">
      <c r="A87" s="25" t="s">
        <v>510</v>
      </c>
      <c r="B87" s="37" t="s">
        <v>593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619</v>
      </c>
      <c r="R87" t="s">
        <v>632</v>
      </c>
    </row>
    <row r="88" spans="1:18">
      <c r="A88" s="25" t="s">
        <v>511</v>
      </c>
      <c r="B88" s="37" t="s">
        <v>593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613</v>
      </c>
      <c r="R88" t="s">
        <v>631</v>
      </c>
    </row>
    <row r="89" spans="1:18">
      <c r="A89" s="25" t="s">
        <v>512</v>
      </c>
      <c r="B89" s="37" t="s">
        <v>593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611</v>
      </c>
    </row>
    <row r="90" spans="1:18">
      <c r="A90" s="25" t="s">
        <v>514</v>
      </c>
      <c r="B90" s="37" t="s">
        <v>593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613</v>
      </c>
    </row>
    <row r="91" spans="1:18">
      <c r="A91" s="25" t="s">
        <v>516</v>
      </c>
      <c r="B91" s="37" t="s">
        <v>593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611</v>
      </c>
    </row>
    <row r="92" spans="1:18">
      <c r="A92" s="25" t="s">
        <v>517</v>
      </c>
      <c r="B92" s="37" t="s">
        <v>593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613</v>
      </c>
      <c r="R92" t="s">
        <v>630</v>
      </c>
    </row>
    <row r="93" spans="1:18">
      <c r="A93" s="27" t="s">
        <v>560</v>
      </c>
      <c r="B93" s="37" t="s">
        <v>593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611</v>
      </c>
      <c r="R93" t="s">
        <v>642</v>
      </c>
    </row>
    <row r="94" spans="1:18">
      <c r="A94" s="27" t="s">
        <v>561</v>
      </c>
      <c r="B94" s="37" t="s">
        <v>593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613</v>
      </c>
    </row>
    <row r="95" spans="1:18">
      <c r="A95" s="27" t="s">
        <v>581</v>
      </c>
      <c r="B95" s="37" t="s">
        <v>593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613</v>
      </c>
    </row>
    <row r="96" spans="1:18">
      <c r="A96" s="27" t="s">
        <v>584</v>
      </c>
      <c r="B96" s="37" t="s">
        <v>593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611</v>
      </c>
    </row>
    <row r="97" spans="1:17">
      <c r="A97" s="27" t="s">
        <v>586</v>
      </c>
      <c r="B97" s="38" t="s">
        <v>593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611</v>
      </c>
    </row>
    <row r="98" spans="1:17">
      <c r="A98" s="27" t="s">
        <v>974</v>
      </c>
      <c r="B98" s="38" t="s">
        <v>593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611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601</v>
      </c>
      <c r="B1" s="30">
        <v>1.1000000000000001</v>
      </c>
    </row>
    <row r="2" spans="1:17">
      <c r="A2" s="29" t="s">
        <v>602</v>
      </c>
      <c r="B2" s="30">
        <v>1.1000000000000001</v>
      </c>
    </row>
    <row r="3" spans="1:17">
      <c r="A3" s="29" t="s">
        <v>603</v>
      </c>
      <c r="B3" s="30">
        <v>1.1000000000000001</v>
      </c>
    </row>
    <row r="4" spans="1:17">
      <c r="A4" s="29" t="s">
        <v>605</v>
      </c>
      <c r="B4" s="30">
        <v>1.1000000000000001</v>
      </c>
    </row>
    <row r="5" spans="1:17">
      <c r="A5" s="29" t="s">
        <v>604</v>
      </c>
      <c r="B5" s="30">
        <v>1.1000000000000001</v>
      </c>
    </row>
    <row r="6" spans="1:17">
      <c r="A6" s="43" t="s">
        <v>587</v>
      </c>
      <c r="B6" s="44">
        <v>1.1000000000000001</v>
      </c>
    </row>
    <row r="7" spans="1:17">
      <c r="A7" s="155" t="s">
        <v>591</v>
      </c>
      <c r="B7" s="152"/>
      <c r="C7" s="152"/>
      <c r="D7" s="152"/>
      <c r="E7" s="152"/>
      <c r="F7" s="152"/>
      <c r="G7" s="152"/>
      <c r="H7" s="152"/>
      <c r="I7" s="152"/>
      <c r="J7" s="152"/>
      <c r="K7" s="152"/>
      <c r="L7" s="152"/>
      <c r="M7" s="152"/>
      <c r="N7" s="152"/>
      <c r="O7" s="152"/>
      <c r="P7" s="152"/>
      <c r="Q7" s="158"/>
    </row>
    <row r="8" spans="1:17">
      <c r="A8" s="28" t="s">
        <v>0</v>
      </c>
      <c r="B8" s="28" t="s">
        <v>589</v>
      </c>
      <c r="C8" s="24" t="s">
        <v>594</v>
      </c>
      <c r="D8" s="24" t="s">
        <v>596</v>
      </c>
      <c r="E8" s="24" t="s">
        <v>597</v>
      </c>
      <c r="F8" s="24" t="s">
        <v>598</v>
      </c>
      <c r="G8" s="24" t="s">
        <v>595</v>
      </c>
      <c r="H8" s="24" t="s">
        <v>4</v>
      </c>
      <c r="I8" s="19" t="s">
        <v>599</v>
      </c>
      <c r="J8" s="19" t="s">
        <v>600</v>
      </c>
      <c r="K8" s="24" t="s">
        <v>596</v>
      </c>
      <c r="L8" s="24" t="s">
        <v>597</v>
      </c>
      <c r="M8" s="24" t="s">
        <v>598</v>
      </c>
      <c r="N8" s="24" t="s">
        <v>595</v>
      </c>
      <c r="O8" s="24" t="s">
        <v>4</v>
      </c>
      <c r="P8" s="19" t="s">
        <v>599</v>
      </c>
      <c r="Q8" s="19" t="s">
        <v>612</v>
      </c>
    </row>
    <row r="9" spans="1:17">
      <c r="A9" s="16" t="s">
        <v>455</v>
      </c>
      <c r="B9" s="35" t="s">
        <v>591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610</v>
      </c>
    </row>
    <row r="10" spans="1:17">
      <c r="A10" s="16" t="s">
        <v>456</v>
      </c>
      <c r="B10" s="35" t="s">
        <v>591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610</v>
      </c>
    </row>
    <row r="11" spans="1:17">
      <c r="A11" s="16" t="s">
        <v>459</v>
      </c>
      <c r="B11" s="35" t="s">
        <v>591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610</v>
      </c>
    </row>
    <row r="12" spans="1:17">
      <c r="A12" s="16" t="s">
        <v>460</v>
      </c>
      <c r="B12" s="35" t="s">
        <v>591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610</v>
      </c>
    </row>
    <row r="13" spans="1:17">
      <c r="A13" s="16" t="s">
        <v>463</v>
      </c>
      <c r="B13" s="35" t="s">
        <v>591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611</v>
      </c>
    </row>
    <row r="14" spans="1:17">
      <c r="A14" s="16" t="s">
        <v>465</v>
      </c>
      <c r="B14" s="35" t="s">
        <v>591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610</v>
      </c>
    </row>
    <row r="15" spans="1:17">
      <c r="A15" s="16" t="s">
        <v>466</v>
      </c>
      <c r="B15" s="35" t="s">
        <v>591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610</v>
      </c>
    </row>
    <row r="16" spans="1:17">
      <c r="A16" s="16" t="s">
        <v>467</v>
      </c>
      <c r="B16" s="35" t="s">
        <v>591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613</v>
      </c>
    </row>
    <row r="17" spans="1:17">
      <c r="A17" s="16" t="s">
        <v>468</v>
      </c>
      <c r="B17" s="35" t="s">
        <v>591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610</v>
      </c>
    </row>
    <row r="18" spans="1:17">
      <c r="A18" s="16" t="s">
        <v>469</v>
      </c>
      <c r="B18" s="35" t="s">
        <v>591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610</v>
      </c>
    </row>
    <row r="19" spans="1:17">
      <c r="A19" s="16" t="s">
        <v>470</v>
      </c>
      <c r="B19" s="35" t="s">
        <v>591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611</v>
      </c>
    </row>
    <row r="20" spans="1:17">
      <c r="A20" s="16" t="s">
        <v>471</v>
      </c>
      <c r="B20" s="35" t="s">
        <v>591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610</v>
      </c>
    </row>
    <row r="21" spans="1:17">
      <c r="A21" s="16" t="s">
        <v>472</v>
      </c>
      <c r="B21" s="35" t="s">
        <v>591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610</v>
      </c>
    </row>
    <row r="22" spans="1:17">
      <c r="A22" s="16" t="s">
        <v>473</v>
      </c>
      <c r="B22" s="35" t="s">
        <v>591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613</v>
      </c>
    </row>
    <row r="23" spans="1:17">
      <c r="A23" s="16" t="s">
        <v>474</v>
      </c>
      <c r="B23" s="35" t="s">
        <v>591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610</v>
      </c>
    </row>
    <row r="24" spans="1:17">
      <c r="A24" s="16" t="s">
        <v>475</v>
      </c>
      <c r="B24" s="35" t="s">
        <v>591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614</v>
      </c>
    </row>
    <row r="25" spans="1:17">
      <c r="A25" s="16" t="s">
        <v>476</v>
      </c>
      <c r="B25" s="35" t="s">
        <v>591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610</v>
      </c>
    </row>
    <row r="26" spans="1:17">
      <c r="A26" s="27" t="s">
        <v>519</v>
      </c>
      <c r="B26" s="35" t="s">
        <v>591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614</v>
      </c>
    </row>
    <row r="27" spans="1:17">
      <c r="A27" s="25" t="s">
        <v>477</v>
      </c>
      <c r="B27" s="35" t="s">
        <v>591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614</v>
      </c>
    </row>
    <row r="28" spans="1:17">
      <c r="A28" s="25" t="s">
        <v>480</v>
      </c>
      <c r="B28" s="36" t="s">
        <v>591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615</v>
      </c>
    </row>
    <row r="29" spans="1:17">
      <c r="K29" s="17"/>
      <c r="L29" s="17"/>
      <c r="M29" s="17"/>
      <c r="N29" s="17"/>
      <c r="O29" s="17"/>
      <c r="P29" s="17"/>
    </row>
    <row r="30" spans="1:17">
      <c r="A30" s="155" t="s">
        <v>592</v>
      </c>
      <c r="B30" s="152"/>
      <c r="C30" s="152"/>
      <c r="D30" s="152"/>
      <c r="E30" s="152"/>
      <c r="F30" s="152"/>
      <c r="G30" s="152"/>
      <c r="H30" s="152"/>
      <c r="I30" s="152"/>
      <c r="J30" s="152"/>
      <c r="K30" s="152"/>
      <c r="L30" s="152"/>
      <c r="M30" s="152"/>
      <c r="N30" s="152"/>
      <c r="O30" s="152"/>
      <c r="P30" s="152"/>
      <c r="Q30" s="158"/>
    </row>
    <row r="31" spans="1:17">
      <c r="A31" s="28" t="s">
        <v>0</v>
      </c>
      <c r="B31" s="18" t="s">
        <v>589</v>
      </c>
      <c r="C31" s="18" t="s">
        <v>590</v>
      </c>
      <c r="D31" s="24" t="s">
        <v>596</v>
      </c>
      <c r="E31" s="24" t="s">
        <v>597</v>
      </c>
      <c r="F31" s="24" t="s">
        <v>598</v>
      </c>
      <c r="G31" s="24" t="s">
        <v>595</v>
      </c>
      <c r="H31" s="24" t="s">
        <v>4</v>
      </c>
      <c r="I31" s="19" t="s">
        <v>599</v>
      </c>
      <c r="J31" s="19" t="s">
        <v>600</v>
      </c>
      <c r="K31" s="24" t="s">
        <v>596</v>
      </c>
      <c r="L31" s="24" t="s">
        <v>597</v>
      </c>
      <c r="M31" s="24" t="s">
        <v>598</v>
      </c>
      <c r="N31" s="24" t="s">
        <v>595</v>
      </c>
      <c r="O31" s="24" t="s">
        <v>4</v>
      </c>
      <c r="P31" s="19" t="s">
        <v>599</v>
      </c>
      <c r="Q31" s="18" t="s">
        <v>588</v>
      </c>
    </row>
    <row r="32" spans="1:17">
      <c r="A32" s="16" t="s">
        <v>457</v>
      </c>
      <c r="B32" s="37" t="s">
        <v>592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610</v>
      </c>
    </row>
    <row r="33" spans="1:17">
      <c r="A33" s="16" t="s">
        <v>458</v>
      </c>
      <c r="B33" s="37" t="s">
        <v>592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610</v>
      </c>
    </row>
    <row r="34" spans="1:17">
      <c r="A34" s="16" t="s">
        <v>461</v>
      </c>
      <c r="B34" s="37" t="s">
        <v>592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610</v>
      </c>
    </row>
    <row r="35" spans="1:17">
      <c r="A35" s="16" t="s">
        <v>479</v>
      </c>
      <c r="B35" s="37" t="s">
        <v>592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613</v>
      </c>
    </row>
    <row r="36" spans="1:17">
      <c r="A36" s="16" t="s">
        <v>481</v>
      </c>
      <c r="B36" s="37" t="s">
        <v>592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610</v>
      </c>
    </row>
    <row r="37" spans="1:17">
      <c r="A37" s="16" t="s">
        <v>482</v>
      </c>
      <c r="B37" s="37" t="s">
        <v>592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610</v>
      </c>
    </row>
    <row r="38" spans="1:17">
      <c r="A38" s="16" t="s">
        <v>484</v>
      </c>
      <c r="B38" s="37" t="s">
        <v>592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610</v>
      </c>
    </row>
    <row r="39" spans="1:17">
      <c r="A39" s="16" t="s">
        <v>488</v>
      </c>
      <c r="B39" s="37" t="s">
        <v>592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611</v>
      </c>
    </row>
    <row r="40" spans="1:17">
      <c r="A40" s="16" t="s">
        <v>489</v>
      </c>
      <c r="B40" s="37" t="s">
        <v>592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616</v>
      </c>
    </row>
    <row r="41" spans="1:17">
      <c r="A41" s="16" t="s">
        <v>490</v>
      </c>
      <c r="B41" s="37" t="s">
        <v>592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610</v>
      </c>
    </row>
    <row r="42" spans="1:17">
      <c r="A42" s="16" t="s">
        <v>491</v>
      </c>
      <c r="B42" s="37" t="s">
        <v>592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610</v>
      </c>
    </row>
    <row r="43" spans="1:17">
      <c r="A43" s="16" t="s">
        <v>494</v>
      </c>
      <c r="B43" s="37" t="s">
        <v>592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613</v>
      </c>
    </row>
    <row r="44" spans="1:17">
      <c r="A44" s="16" t="s">
        <v>496</v>
      </c>
      <c r="B44" s="37" t="s">
        <v>592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610</v>
      </c>
    </row>
    <row r="45" spans="1:17">
      <c r="A45" s="16" t="s">
        <v>498</v>
      </c>
      <c r="B45" s="37" t="s">
        <v>592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610</v>
      </c>
    </row>
    <row r="46" spans="1:17">
      <c r="A46" s="16" t="s">
        <v>499</v>
      </c>
      <c r="B46" s="37" t="s">
        <v>592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613</v>
      </c>
    </row>
    <row r="47" spans="1:17">
      <c r="A47" s="16" t="s">
        <v>500</v>
      </c>
      <c r="B47" s="37" t="s">
        <v>592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613</v>
      </c>
    </row>
    <row r="48" spans="1:17">
      <c r="A48" s="16" t="s">
        <v>502</v>
      </c>
      <c r="B48" s="37" t="s">
        <v>592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611</v>
      </c>
    </row>
    <row r="49" spans="1:17">
      <c r="A49" s="16" t="s">
        <v>504</v>
      </c>
      <c r="B49" s="37" t="s">
        <v>592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613</v>
      </c>
    </row>
    <row r="50" spans="1:17">
      <c r="A50" s="16" t="s">
        <v>462</v>
      </c>
      <c r="B50" s="37" t="s">
        <v>592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610</v>
      </c>
    </row>
    <row r="51" spans="1:17">
      <c r="A51" s="25" t="s">
        <v>483</v>
      </c>
      <c r="B51" s="37" t="s">
        <v>592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613</v>
      </c>
    </row>
    <row r="52" spans="1:17">
      <c r="A52" s="25" t="s">
        <v>485</v>
      </c>
      <c r="B52" s="37" t="s">
        <v>592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610</v>
      </c>
    </row>
    <row r="53" spans="1:17">
      <c r="A53" s="25" t="s">
        <v>486</v>
      </c>
      <c r="B53" s="37" t="s">
        <v>592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610</v>
      </c>
    </row>
    <row r="54" spans="1:17">
      <c r="A54" s="25" t="s">
        <v>487</v>
      </c>
      <c r="B54" s="37" t="s">
        <v>592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610</v>
      </c>
    </row>
    <row r="55" spans="1:17">
      <c r="A55" s="25" t="s">
        <v>492</v>
      </c>
      <c r="B55" s="37" t="s">
        <v>592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610</v>
      </c>
    </row>
    <row r="56" spans="1:17">
      <c r="A56" s="25" t="s">
        <v>493</v>
      </c>
      <c r="B56" s="37" t="s">
        <v>592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610</v>
      </c>
    </row>
    <row r="57" spans="1:17">
      <c r="A57" s="25" t="s">
        <v>495</v>
      </c>
      <c r="B57" s="37" t="s">
        <v>592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610</v>
      </c>
    </row>
    <row r="58" spans="1:17">
      <c r="A58" s="25" t="s">
        <v>497</v>
      </c>
      <c r="B58" s="37" t="s">
        <v>592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614</v>
      </c>
    </row>
    <row r="59" spans="1:17">
      <c r="A59" s="25" t="s">
        <v>501</v>
      </c>
      <c r="B59" s="37" t="s">
        <v>592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610</v>
      </c>
    </row>
    <row r="60" spans="1:17">
      <c r="A60" s="25" t="s">
        <v>503</v>
      </c>
      <c r="B60" s="37" t="s">
        <v>592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613</v>
      </c>
    </row>
    <row r="61" spans="1:17">
      <c r="A61" s="25" t="s">
        <v>505</v>
      </c>
      <c r="B61" s="37" t="s">
        <v>592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613</v>
      </c>
    </row>
    <row r="62" spans="1:17">
      <c r="A62" s="27" t="s">
        <v>557</v>
      </c>
      <c r="B62" s="37" t="s">
        <v>592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610</v>
      </c>
    </row>
    <row r="63" spans="1:17">
      <c r="A63" s="27" t="s">
        <v>558</v>
      </c>
      <c r="B63" s="37" t="s">
        <v>592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614</v>
      </c>
    </row>
    <row r="64" spans="1:17">
      <c r="A64" s="27" t="s">
        <v>559</v>
      </c>
      <c r="B64" s="37" t="s">
        <v>592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611</v>
      </c>
    </row>
    <row r="65" spans="1:17">
      <c r="A65" s="27" t="s">
        <v>582</v>
      </c>
      <c r="B65" s="37" t="s">
        <v>592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614</v>
      </c>
    </row>
    <row r="66" spans="1:17">
      <c r="A66" s="27" t="s">
        <v>583</v>
      </c>
      <c r="B66" s="37" t="s">
        <v>592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610</v>
      </c>
    </row>
    <row r="67" spans="1:17">
      <c r="A67" s="27" t="s">
        <v>585</v>
      </c>
      <c r="B67" s="38" t="s">
        <v>592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613</v>
      </c>
    </row>
    <row r="68" spans="1:17">
      <c r="K68" s="17"/>
      <c r="L68" s="17"/>
      <c r="M68" s="17"/>
      <c r="N68" s="17"/>
      <c r="O68" s="17"/>
      <c r="P68" s="17"/>
    </row>
    <row r="69" spans="1:17">
      <c r="A69" s="155" t="s">
        <v>593</v>
      </c>
      <c r="B69" s="152"/>
      <c r="C69" s="152"/>
      <c r="D69" s="152"/>
      <c r="E69" s="152"/>
      <c r="F69" s="152"/>
      <c r="G69" s="152"/>
      <c r="H69" s="152"/>
      <c r="I69" s="152"/>
      <c r="J69" s="152"/>
      <c r="K69" s="152"/>
      <c r="L69" s="152"/>
      <c r="M69" s="152"/>
      <c r="N69" s="152"/>
      <c r="O69" s="152"/>
      <c r="P69" s="152"/>
      <c r="Q69" s="158"/>
    </row>
    <row r="70" spans="1:17">
      <c r="A70" s="28" t="s">
        <v>0</v>
      </c>
      <c r="B70" s="18" t="s">
        <v>589</v>
      </c>
      <c r="C70" s="18" t="s">
        <v>590</v>
      </c>
      <c r="D70" s="24" t="s">
        <v>596</v>
      </c>
      <c r="E70" s="24" t="s">
        <v>597</v>
      </c>
      <c r="F70" s="24" t="s">
        <v>598</v>
      </c>
      <c r="G70" s="24" t="s">
        <v>595</v>
      </c>
      <c r="H70" s="24" t="s">
        <v>4</v>
      </c>
      <c r="I70" s="19" t="s">
        <v>599</v>
      </c>
      <c r="J70" s="19" t="s">
        <v>600</v>
      </c>
      <c r="K70" s="24" t="s">
        <v>596</v>
      </c>
      <c r="L70" s="24" t="s">
        <v>597</v>
      </c>
      <c r="M70" s="24" t="s">
        <v>598</v>
      </c>
      <c r="N70" s="24" t="s">
        <v>595</v>
      </c>
      <c r="O70" s="24" t="s">
        <v>4</v>
      </c>
      <c r="P70" s="19" t="s">
        <v>599</v>
      </c>
      <c r="Q70" s="28" t="s">
        <v>588</v>
      </c>
    </row>
    <row r="71" spans="1:17">
      <c r="A71" s="16" t="s">
        <v>507</v>
      </c>
      <c r="B71" s="37" t="s">
        <v>593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611</v>
      </c>
    </row>
    <row r="72" spans="1:17">
      <c r="A72" s="16" t="s">
        <v>508</v>
      </c>
      <c r="B72" s="37" t="s">
        <v>593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611</v>
      </c>
    </row>
    <row r="73" spans="1:17">
      <c r="A73" s="16" t="s">
        <v>513</v>
      </c>
      <c r="B73" s="37" t="s">
        <v>593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611</v>
      </c>
    </row>
    <row r="74" spans="1:17">
      <c r="A74" s="16" t="s">
        <v>515</v>
      </c>
      <c r="B74" s="37" t="s">
        <v>593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611</v>
      </c>
    </row>
    <row r="75" spans="1:17">
      <c r="A75" s="16" t="s">
        <v>352</v>
      </c>
      <c r="B75" s="37" t="s">
        <v>593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617</v>
      </c>
    </row>
    <row r="76" spans="1:17">
      <c r="A76" s="16" t="s">
        <v>518</v>
      </c>
      <c r="B76" s="37" t="s">
        <v>593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611</v>
      </c>
    </row>
    <row r="77" spans="1:17">
      <c r="A77" s="16" t="s">
        <v>317</v>
      </c>
      <c r="B77" s="37" t="s">
        <v>593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617</v>
      </c>
    </row>
    <row r="78" spans="1:17">
      <c r="A78" s="16" t="s">
        <v>234</v>
      </c>
      <c r="B78" s="37" t="s">
        <v>593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618</v>
      </c>
    </row>
    <row r="79" spans="1:17">
      <c r="A79" s="25" t="s">
        <v>464</v>
      </c>
      <c r="B79" s="37" t="s">
        <v>593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620</v>
      </c>
    </row>
    <row r="80" spans="1:17">
      <c r="A80" s="25" t="s">
        <v>478</v>
      </c>
      <c r="B80" s="37" t="s">
        <v>593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613</v>
      </c>
    </row>
    <row r="81" spans="1:17">
      <c r="A81" s="25" t="s">
        <v>506</v>
      </c>
      <c r="B81" s="37" t="s">
        <v>593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621</v>
      </c>
    </row>
    <row r="82" spans="1:17">
      <c r="A82" s="25" t="s">
        <v>509</v>
      </c>
      <c r="B82" s="37" t="s">
        <v>593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611</v>
      </c>
    </row>
    <row r="83" spans="1:17">
      <c r="A83" s="25" t="s">
        <v>510</v>
      </c>
      <c r="B83" s="37" t="s">
        <v>593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619</v>
      </c>
    </row>
    <row r="84" spans="1:17">
      <c r="A84" s="25" t="s">
        <v>511</v>
      </c>
      <c r="B84" s="37" t="s">
        <v>593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613</v>
      </c>
    </row>
    <row r="85" spans="1:17">
      <c r="A85" s="25" t="s">
        <v>512</v>
      </c>
      <c r="B85" s="37" t="s">
        <v>593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611</v>
      </c>
    </row>
    <row r="86" spans="1:17">
      <c r="A86" s="25" t="s">
        <v>514</v>
      </c>
      <c r="B86" s="37" t="s">
        <v>593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613</v>
      </c>
    </row>
    <row r="87" spans="1:17">
      <c r="A87" s="25" t="s">
        <v>516</v>
      </c>
      <c r="B87" s="37" t="s">
        <v>593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611</v>
      </c>
    </row>
    <row r="88" spans="1:17">
      <c r="A88" s="25" t="s">
        <v>517</v>
      </c>
      <c r="B88" s="37" t="s">
        <v>593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613</v>
      </c>
    </row>
    <row r="89" spans="1:17">
      <c r="A89" s="27" t="s">
        <v>560</v>
      </c>
      <c r="B89" s="37" t="s">
        <v>593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611</v>
      </c>
    </row>
    <row r="90" spans="1:17">
      <c r="A90" s="27" t="s">
        <v>561</v>
      </c>
      <c r="B90" s="37" t="s">
        <v>593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613</v>
      </c>
    </row>
    <row r="91" spans="1:17">
      <c r="A91" s="27" t="s">
        <v>581</v>
      </c>
      <c r="B91" s="37" t="s">
        <v>593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613</v>
      </c>
    </row>
    <row r="92" spans="1:17">
      <c r="A92" s="27" t="s">
        <v>584</v>
      </c>
      <c r="B92" s="37" t="s">
        <v>593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611</v>
      </c>
    </row>
    <row r="93" spans="1:17">
      <c r="A93" s="27" t="s">
        <v>586</v>
      </c>
      <c r="B93" s="38" t="s">
        <v>593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611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453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420</v>
      </c>
      <c r="D2" s="6" t="s">
        <v>290</v>
      </c>
      <c r="E2" s="6" t="s">
        <v>295</v>
      </c>
      <c r="F2" s="6" t="s">
        <v>452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421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422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423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420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424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425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426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427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420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791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428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429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430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431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432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433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434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435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436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437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438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439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440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441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442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443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444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376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445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446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447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448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449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450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451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646</v>
      </c>
      <c r="B1" s="1" t="s">
        <v>647</v>
      </c>
      <c r="C1" s="1" t="s">
        <v>648</v>
      </c>
      <c r="D1" s="1" t="s">
        <v>649</v>
      </c>
      <c r="E1" s="1" t="s">
        <v>650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651</v>
      </c>
      <c r="B4" s="1" t="s">
        <v>647</v>
      </c>
      <c r="C4" s="1" t="s">
        <v>648</v>
      </c>
      <c r="D4" s="1" t="s">
        <v>649</v>
      </c>
      <c r="E4" s="1" t="s">
        <v>650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665</v>
      </c>
    </row>
    <row r="11" spans="1:6">
      <c r="A11">
        <v>101</v>
      </c>
      <c r="B11" t="s">
        <v>664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666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589</v>
      </c>
      <c r="B1" s="1" t="s">
        <v>798</v>
      </c>
      <c r="C1" s="1" t="s">
        <v>799</v>
      </c>
      <c r="D1" s="1" t="s">
        <v>800</v>
      </c>
      <c r="E1" s="1" t="s">
        <v>793</v>
      </c>
      <c r="F1" s="1" t="s">
        <v>794</v>
      </c>
      <c r="G1" s="1" t="s">
        <v>795</v>
      </c>
      <c r="H1" s="1" t="s">
        <v>796</v>
      </c>
      <c r="I1" s="1" t="s">
        <v>623</v>
      </c>
      <c r="J1" s="1" t="s">
        <v>801</v>
      </c>
      <c r="K1" s="1" t="s">
        <v>802</v>
      </c>
    </row>
    <row r="2" spans="1:11">
      <c r="A2" s="118" t="s">
        <v>811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700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804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805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806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807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741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808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809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810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803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934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708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813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814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815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816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817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748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745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739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818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819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820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821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812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2020-09-30T20:03:19Z</dcterms:modified>
</cp:coreProperties>
</file>