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Documents\GitHub\PRD Balises\Ressources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5" i="1"/>
  <c r="B4" i="1"/>
  <c r="I28" i="2" l="1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3" i="2"/>
  <c r="T4" i="2"/>
  <c r="B30" i="2" s="1"/>
  <c r="E2" i="2"/>
  <c r="G2" i="2"/>
  <c r="C2" i="2"/>
  <c r="S4" i="2"/>
  <c r="D30" i="2" l="1"/>
  <c r="G30" i="2"/>
  <c r="C30" i="2"/>
  <c r="F30" i="2"/>
  <c r="B29" i="2"/>
  <c r="E29" i="2" s="1"/>
  <c r="B28" i="2"/>
  <c r="C28" i="2" s="1"/>
  <c r="B5" i="2"/>
  <c r="F5" i="2" s="1"/>
  <c r="B100" i="2"/>
  <c r="B102" i="2"/>
  <c r="B61" i="2"/>
  <c r="H61" i="2" s="1"/>
  <c r="B65" i="2"/>
  <c r="E65" i="2" s="1"/>
  <c r="B69" i="2"/>
  <c r="B74" i="2"/>
  <c r="B76" i="2"/>
  <c r="E76" i="2" s="1"/>
  <c r="B77" i="2"/>
  <c r="D77" i="2" s="1"/>
  <c r="B82" i="2"/>
  <c r="B84" i="2"/>
  <c r="B48" i="2"/>
  <c r="B51" i="2"/>
  <c r="H51" i="2" s="1"/>
  <c r="B56" i="2"/>
  <c r="B59" i="2"/>
  <c r="B33" i="2"/>
  <c r="B37" i="2"/>
  <c r="B41" i="2"/>
  <c r="B43" i="2"/>
  <c r="B98" i="2"/>
  <c r="D98" i="2" s="1"/>
  <c r="B86" i="2"/>
  <c r="G86" i="2" s="1"/>
  <c r="B88" i="2"/>
  <c r="B90" i="2"/>
  <c r="B92" i="2"/>
  <c r="B94" i="2"/>
  <c r="B96" i="2"/>
  <c r="B75" i="2"/>
  <c r="B83" i="2"/>
  <c r="B53" i="2"/>
  <c r="C53" i="2" s="1"/>
  <c r="B54" i="2"/>
  <c r="H54" i="2" s="1"/>
  <c r="B31" i="2"/>
  <c r="B35" i="2"/>
  <c r="H35" i="2" s="1"/>
  <c r="B39" i="2"/>
  <c r="E39" i="2" s="1"/>
  <c r="B103" i="2"/>
  <c r="B87" i="2"/>
  <c r="B91" i="2"/>
  <c r="B95" i="2"/>
  <c r="B97" i="2"/>
  <c r="E97" i="2" s="1"/>
  <c r="B62" i="2"/>
  <c r="B64" i="2"/>
  <c r="B66" i="2"/>
  <c r="G66" i="2" s="1"/>
  <c r="B68" i="2"/>
  <c r="B70" i="2"/>
  <c r="B72" i="2"/>
  <c r="H72" i="2" s="1"/>
  <c r="B73" i="2"/>
  <c r="E73" i="2" s="1"/>
  <c r="B78" i="2"/>
  <c r="B80" i="2"/>
  <c r="B81" i="2"/>
  <c r="H81" i="2" s="1"/>
  <c r="B52" i="2"/>
  <c r="B55" i="2"/>
  <c r="B60" i="2"/>
  <c r="B44" i="2"/>
  <c r="G44" i="2" s="1"/>
  <c r="B46" i="2"/>
  <c r="E46" i="2" s="1"/>
  <c r="B47" i="2"/>
  <c r="C47" i="2" s="1"/>
  <c r="B99" i="2"/>
  <c r="B101" i="2"/>
  <c r="E101" i="2" s="1"/>
  <c r="B85" i="2"/>
  <c r="E85" i="2" s="1"/>
  <c r="B89" i="2"/>
  <c r="H89" i="2" s="1"/>
  <c r="B93" i="2"/>
  <c r="B63" i="2"/>
  <c r="B67" i="2"/>
  <c r="B71" i="2"/>
  <c r="B79" i="2"/>
  <c r="B49" i="2"/>
  <c r="G49" i="2" s="1"/>
  <c r="B50" i="2"/>
  <c r="H50" i="2" s="1"/>
  <c r="B57" i="2"/>
  <c r="C57" i="2" s="1"/>
  <c r="B58" i="2"/>
  <c r="B32" i="2"/>
  <c r="B34" i="2"/>
  <c r="B36" i="2"/>
  <c r="B38" i="2"/>
  <c r="B40" i="2"/>
  <c r="G40" i="2" s="1"/>
  <c r="B42" i="2"/>
  <c r="E42" i="2" s="1"/>
  <c r="B45" i="2"/>
  <c r="B27" i="2"/>
  <c r="E30" i="2"/>
  <c r="H29" i="2"/>
  <c r="D29" i="2"/>
  <c r="F28" i="2"/>
  <c r="H30" i="2"/>
  <c r="G29" i="2"/>
  <c r="E28" i="2"/>
  <c r="E102" i="2"/>
  <c r="E98" i="2"/>
  <c r="H102" i="2"/>
  <c r="D102" i="2"/>
  <c r="G99" i="2"/>
  <c r="H98" i="2"/>
  <c r="G102" i="2"/>
  <c r="G98" i="2"/>
  <c r="E93" i="2"/>
  <c r="G94" i="2"/>
  <c r="H93" i="2"/>
  <c r="D93" i="2"/>
  <c r="G90" i="2"/>
  <c r="D89" i="2"/>
  <c r="G93" i="2"/>
  <c r="E81" i="2"/>
  <c r="E77" i="2"/>
  <c r="E61" i="2"/>
  <c r="E84" i="2"/>
  <c r="E80" i="2"/>
  <c r="H77" i="2"/>
  <c r="G74" i="2"/>
  <c r="G70" i="2"/>
  <c r="H69" i="2"/>
  <c r="G62" i="2"/>
  <c r="H84" i="2"/>
  <c r="G81" i="2"/>
  <c r="H80" i="2"/>
  <c r="H76" i="2"/>
  <c r="G61" i="2"/>
  <c r="E59" i="2"/>
  <c r="H59" i="2"/>
  <c r="D59" i="2"/>
  <c r="G59" i="2"/>
  <c r="H58" i="2"/>
  <c r="E43" i="2"/>
  <c r="E31" i="2"/>
  <c r="H43" i="2"/>
  <c r="D43" i="2"/>
  <c r="G32" i="2"/>
  <c r="H31" i="2"/>
  <c r="D31" i="2"/>
  <c r="G43" i="2"/>
  <c r="G31" i="2"/>
  <c r="D28" i="2"/>
  <c r="G28" i="2"/>
  <c r="B21" i="2"/>
  <c r="C21" i="2" s="1"/>
  <c r="B13" i="2"/>
  <c r="D13" i="2" s="1"/>
  <c r="B25" i="2"/>
  <c r="G25" i="2" s="1"/>
  <c r="B20" i="2"/>
  <c r="E20" i="2" s="1"/>
  <c r="B12" i="2"/>
  <c r="E12" i="2" s="1"/>
  <c r="B26" i="2"/>
  <c r="D26" i="2" s="1"/>
  <c r="B22" i="2"/>
  <c r="C22" i="2" s="1"/>
  <c r="B16" i="2"/>
  <c r="E16" i="2" s="1"/>
  <c r="B23" i="2"/>
  <c r="D23" i="2" s="1"/>
  <c r="B17" i="2"/>
  <c r="C17" i="2" s="1"/>
  <c r="B9" i="2"/>
  <c r="C9" i="2" s="1"/>
  <c r="B3" i="2"/>
  <c r="F3" i="2" s="1"/>
  <c r="H21" i="2"/>
  <c r="B19" i="2"/>
  <c r="D19" i="2" s="1"/>
  <c r="B15" i="2"/>
  <c r="D15" i="2" s="1"/>
  <c r="B11" i="2"/>
  <c r="D11" i="2" s="1"/>
  <c r="B4" i="2"/>
  <c r="D4" i="2" s="1"/>
  <c r="B24" i="2"/>
  <c r="C24" i="2" s="1"/>
  <c r="B18" i="2"/>
  <c r="C18" i="2" s="1"/>
  <c r="B14" i="2"/>
  <c r="C14" i="2" s="1"/>
  <c r="B10" i="2"/>
  <c r="C10" i="2" s="1"/>
  <c r="B8" i="2"/>
  <c r="F13" i="2"/>
  <c r="F12" i="2"/>
  <c r="D12" i="2"/>
  <c r="G23" i="2"/>
  <c r="D21" i="2"/>
  <c r="B7" i="2"/>
  <c r="F23" i="2"/>
  <c r="D17" i="2"/>
  <c r="B6" i="2"/>
  <c r="C6" i="2" s="1"/>
  <c r="F21" i="2"/>
  <c r="H5" i="2"/>
  <c r="F4" i="2"/>
  <c r="G21" i="2"/>
  <c r="H12" i="2"/>
  <c r="C12" i="2"/>
  <c r="C4" i="2"/>
  <c r="H25" i="2"/>
  <c r="E18" i="2"/>
  <c r="H26" i="2"/>
  <c r="E23" i="2"/>
  <c r="H18" i="2"/>
  <c r="E7" i="2"/>
  <c r="E26" i="2"/>
  <c r="E22" i="2"/>
  <c r="H23" i="2"/>
  <c r="G18" i="2"/>
  <c r="H7" i="2"/>
  <c r="E4" i="2"/>
  <c r="H4" i="2"/>
  <c r="B17" i="1"/>
  <c r="B16" i="1"/>
  <c r="H22" i="2" l="1"/>
  <c r="F25" i="2"/>
  <c r="D9" i="2"/>
  <c r="E13" i="2"/>
  <c r="G39" i="2"/>
  <c r="E47" i="2"/>
  <c r="E51" i="2"/>
  <c r="G73" i="2"/>
  <c r="H73" i="2"/>
  <c r="H97" i="2"/>
  <c r="D6" i="2"/>
  <c r="G9" i="2"/>
  <c r="G26" i="2"/>
  <c r="H13" i="2"/>
  <c r="H9" i="2"/>
  <c r="C23" i="2"/>
  <c r="F17" i="2"/>
  <c r="G12" i="2"/>
  <c r="E21" i="2"/>
  <c r="D39" i="2"/>
  <c r="G97" i="2"/>
  <c r="C11" i="2"/>
  <c r="H11" i="2"/>
  <c r="E11" i="2"/>
  <c r="F11" i="2"/>
  <c r="G11" i="2"/>
  <c r="G5" i="2"/>
  <c r="D5" i="2"/>
  <c r="D65" i="2"/>
  <c r="D85" i="2"/>
  <c r="G22" i="2"/>
  <c r="E9" i="2"/>
  <c r="C5" i="2"/>
  <c r="E5" i="2"/>
  <c r="H46" i="2"/>
  <c r="D35" i="2"/>
  <c r="E35" i="2"/>
  <c r="G51" i="2"/>
  <c r="D51" i="2"/>
  <c r="C49" i="2"/>
  <c r="G53" i="2"/>
  <c r="G65" i="2"/>
  <c r="G77" i="2"/>
  <c r="D61" i="2"/>
  <c r="H65" i="2"/>
  <c r="E72" i="2"/>
  <c r="D81" i="2"/>
  <c r="G85" i="2"/>
  <c r="H85" i="2"/>
  <c r="H39" i="2"/>
  <c r="D22" i="2"/>
  <c r="F22" i="2"/>
  <c r="F9" i="2"/>
  <c r="E25" i="2"/>
  <c r="F10" i="2"/>
  <c r="G35" i="2"/>
  <c r="D73" i="2"/>
  <c r="H28" i="2"/>
  <c r="C29" i="2"/>
  <c r="F29" i="2"/>
  <c r="C45" i="2"/>
  <c r="G45" i="2"/>
  <c r="D45" i="2"/>
  <c r="H45" i="2"/>
  <c r="E45" i="2"/>
  <c r="F45" i="2"/>
  <c r="C36" i="2"/>
  <c r="D36" i="2"/>
  <c r="E36" i="2"/>
  <c r="F36" i="2"/>
  <c r="H36" i="2"/>
  <c r="E57" i="2"/>
  <c r="D57" i="2"/>
  <c r="F57" i="2"/>
  <c r="H57" i="2"/>
  <c r="C55" i="2"/>
  <c r="F55" i="2"/>
  <c r="C78" i="2"/>
  <c r="E78" i="2"/>
  <c r="F78" i="2"/>
  <c r="H78" i="2"/>
  <c r="D78" i="2"/>
  <c r="E68" i="2"/>
  <c r="D68" i="2"/>
  <c r="F68" i="2"/>
  <c r="G68" i="2"/>
  <c r="C68" i="2"/>
  <c r="H68" i="2"/>
  <c r="C97" i="2"/>
  <c r="F97" i="2"/>
  <c r="C103" i="2"/>
  <c r="E103" i="2"/>
  <c r="F103" i="2"/>
  <c r="H103" i="2"/>
  <c r="D103" i="2"/>
  <c r="D54" i="2"/>
  <c r="F54" i="2"/>
  <c r="G54" i="2"/>
  <c r="C54" i="2"/>
  <c r="E54" i="2"/>
  <c r="D96" i="2"/>
  <c r="G96" i="2"/>
  <c r="H96" i="2"/>
  <c r="C96" i="2"/>
  <c r="F96" i="2"/>
  <c r="E88" i="2"/>
  <c r="F88" i="2"/>
  <c r="G88" i="2"/>
  <c r="C88" i="2"/>
  <c r="H88" i="2"/>
  <c r="D88" i="2"/>
  <c r="F41" i="2"/>
  <c r="C41" i="2"/>
  <c r="G41" i="2"/>
  <c r="D41" i="2"/>
  <c r="H41" i="2"/>
  <c r="E41" i="2"/>
  <c r="F56" i="2"/>
  <c r="C56" i="2"/>
  <c r="G56" i="2"/>
  <c r="D56" i="2"/>
  <c r="H56" i="2"/>
  <c r="E56" i="2"/>
  <c r="C82" i="2"/>
  <c r="H82" i="2"/>
  <c r="D82" i="2"/>
  <c r="E82" i="2"/>
  <c r="F82" i="2"/>
  <c r="C69" i="2"/>
  <c r="F69" i="2"/>
  <c r="F100" i="2"/>
  <c r="C100" i="2"/>
  <c r="G100" i="2"/>
  <c r="D100" i="2"/>
  <c r="H100" i="2"/>
  <c r="E100" i="2"/>
  <c r="D18" i="2"/>
  <c r="F6" i="2"/>
  <c r="H17" i="2"/>
  <c r="E17" i="2"/>
  <c r="C13" i="2"/>
  <c r="G36" i="2"/>
  <c r="F47" i="2"/>
  <c r="G55" i="2"/>
  <c r="G57" i="2"/>
  <c r="G69" i="2"/>
  <c r="G78" i="2"/>
  <c r="G82" i="2"/>
  <c r="E69" i="2"/>
  <c r="G103" i="2"/>
  <c r="D42" i="2"/>
  <c r="C42" i="2"/>
  <c r="F42" i="2"/>
  <c r="G42" i="2"/>
  <c r="H42" i="2"/>
  <c r="E34" i="2"/>
  <c r="C34" i="2"/>
  <c r="H34" i="2"/>
  <c r="D34" i="2"/>
  <c r="F34" i="2"/>
  <c r="G34" i="2"/>
  <c r="D50" i="2"/>
  <c r="C50" i="2"/>
  <c r="E50" i="2"/>
  <c r="F50" i="2"/>
  <c r="G50" i="2"/>
  <c r="C67" i="2"/>
  <c r="G67" i="2"/>
  <c r="D67" i="2"/>
  <c r="H67" i="2"/>
  <c r="E67" i="2"/>
  <c r="F67" i="2"/>
  <c r="C85" i="2"/>
  <c r="F85" i="2"/>
  <c r="D46" i="2"/>
  <c r="F46" i="2"/>
  <c r="G46" i="2"/>
  <c r="C46" i="2"/>
  <c r="D52" i="2"/>
  <c r="H52" i="2"/>
  <c r="E52" i="2"/>
  <c r="F52" i="2"/>
  <c r="C52" i="2"/>
  <c r="G52" i="2"/>
  <c r="C73" i="2"/>
  <c r="F73" i="2"/>
  <c r="C66" i="2"/>
  <c r="E66" i="2"/>
  <c r="F66" i="2"/>
  <c r="H66" i="2"/>
  <c r="D66" i="2"/>
  <c r="D95" i="2"/>
  <c r="H95" i="2"/>
  <c r="E95" i="2"/>
  <c r="F95" i="2"/>
  <c r="C95" i="2"/>
  <c r="G95" i="2"/>
  <c r="C39" i="2"/>
  <c r="F39" i="2"/>
  <c r="E53" i="2"/>
  <c r="H53" i="2"/>
  <c r="D53" i="2"/>
  <c r="F53" i="2"/>
  <c r="C94" i="2"/>
  <c r="F94" i="2"/>
  <c r="H94" i="2"/>
  <c r="D94" i="2"/>
  <c r="E94" i="2"/>
  <c r="C86" i="2"/>
  <c r="F86" i="2"/>
  <c r="H86" i="2"/>
  <c r="D86" i="2"/>
  <c r="E86" i="2"/>
  <c r="F37" i="2"/>
  <c r="C37" i="2"/>
  <c r="G37" i="2"/>
  <c r="D37" i="2"/>
  <c r="H37" i="2"/>
  <c r="E37" i="2"/>
  <c r="C51" i="2"/>
  <c r="F51" i="2"/>
  <c r="C77" i="2"/>
  <c r="F77" i="2"/>
  <c r="C65" i="2"/>
  <c r="F65" i="2"/>
  <c r="C89" i="2"/>
  <c r="F89" i="2"/>
  <c r="D47" i="2"/>
  <c r="D55" i="2"/>
  <c r="G89" i="2"/>
  <c r="E96" i="2"/>
  <c r="E89" i="2"/>
  <c r="C40" i="2"/>
  <c r="D40" i="2"/>
  <c r="E40" i="2"/>
  <c r="F40" i="2"/>
  <c r="H40" i="2"/>
  <c r="C32" i="2"/>
  <c r="D32" i="2"/>
  <c r="E32" i="2"/>
  <c r="F32" i="2"/>
  <c r="H32" i="2"/>
  <c r="E49" i="2"/>
  <c r="D49" i="2"/>
  <c r="F49" i="2"/>
  <c r="H49" i="2"/>
  <c r="C63" i="2"/>
  <c r="G63" i="2"/>
  <c r="D63" i="2"/>
  <c r="H63" i="2"/>
  <c r="E63" i="2"/>
  <c r="F63" i="2"/>
  <c r="D101" i="2"/>
  <c r="C101" i="2"/>
  <c r="F101" i="2"/>
  <c r="G101" i="2"/>
  <c r="H101" i="2"/>
  <c r="C44" i="2"/>
  <c r="E44" i="2"/>
  <c r="F44" i="2"/>
  <c r="H44" i="2"/>
  <c r="D44" i="2"/>
  <c r="C81" i="2"/>
  <c r="F81" i="2"/>
  <c r="D72" i="2"/>
  <c r="F72" i="2"/>
  <c r="G72" i="2"/>
  <c r="C72" i="2"/>
  <c r="E64" i="2"/>
  <c r="D64" i="2"/>
  <c r="F64" i="2"/>
  <c r="G64" i="2"/>
  <c r="C64" i="2"/>
  <c r="H64" i="2"/>
  <c r="D91" i="2"/>
  <c r="H91" i="2"/>
  <c r="E91" i="2"/>
  <c r="F91" i="2"/>
  <c r="C91" i="2"/>
  <c r="G91" i="2"/>
  <c r="C35" i="2"/>
  <c r="F35" i="2"/>
  <c r="E83" i="2"/>
  <c r="F83" i="2"/>
  <c r="C83" i="2"/>
  <c r="G83" i="2"/>
  <c r="D83" i="2"/>
  <c r="H83" i="2"/>
  <c r="E92" i="2"/>
  <c r="F92" i="2"/>
  <c r="G92" i="2"/>
  <c r="C92" i="2"/>
  <c r="H92" i="2"/>
  <c r="D92" i="2"/>
  <c r="C98" i="2"/>
  <c r="F98" i="2"/>
  <c r="F33" i="2"/>
  <c r="C33" i="2"/>
  <c r="G33" i="2"/>
  <c r="D33" i="2"/>
  <c r="H33" i="2"/>
  <c r="E33" i="2"/>
  <c r="F48" i="2"/>
  <c r="C48" i="2"/>
  <c r="G48" i="2"/>
  <c r="D48" i="2"/>
  <c r="H48" i="2"/>
  <c r="E48" i="2"/>
  <c r="D76" i="2"/>
  <c r="C76" i="2"/>
  <c r="F76" i="2"/>
  <c r="G76" i="2"/>
  <c r="C61" i="2"/>
  <c r="F61" i="2"/>
  <c r="C71" i="2"/>
  <c r="G71" i="2"/>
  <c r="D71" i="2"/>
  <c r="H71" i="2"/>
  <c r="E71" i="2"/>
  <c r="F71" i="2"/>
  <c r="F18" i="2"/>
  <c r="G4" i="2"/>
  <c r="G17" i="2"/>
  <c r="G13" i="2"/>
  <c r="G47" i="2"/>
  <c r="H47" i="2"/>
  <c r="H55" i="2"/>
  <c r="E55" i="2"/>
  <c r="D69" i="2"/>
  <c r="D97" i="2"/>
  <c r="E27" i="2"/>
  <c r="C27" i="2"/>
  <c r="F27" i="2"/>
  <c r="H27" i="2"/>
  <c r="G27" i="2"/>
  <c r="D27" i="2"/>
  <c r="E38" i="2"/>
  <c r="C38" i="2"/>
  <c r="H38" i="2"/>
  <c r="D38" i="2"/>
  <c r="F38" i="2"/>
  <c r="G38" i="2"/>
  <c r="D58" i="2"/>
  <c r="C58" i="2"/>
  <c r="E58" i="2"/>
  <c r="F58" i="2"/>
  <c r="G58" i="2"/>
  <c r="C79" i="2"/>
  <c r="G79" i="2"/>
  <c r="D79" i="2"/>
  <c r="H79" i="2"/>
  <c r="E79" i="2"/>
  <c r="F79" i="2"/>
  <c r="C93" i="2"/>
  <c r="F93" i="2"/>
  <c r="C99" i="2"/>
  <c r="D99" i="2"/>
  <c r="E99" i="2"/>
  <c r="F99" i="2"/>
  <c r="H99" i="2"/>
  <c r="D60" i="2"/>
  <c r="H60" i="2"/>
  <c r="E60" i="2"/>
  <c r="F60" i="2"/>
  <c r="C60" i="2"/>
  <c r="G60" i="2"/>
  <c r="D80" i="2"/>
  <c r="F80" i="2"/>
  <c r="G80" i="2"/>
  <c r="C80" i="2"/>
  <c r="C70" i="2"/>
  <c r="E70" i="2"/>
  <c r="F70" i="2"/>
  <c r="H70" i="2"/>
  <c r="D70" i="2"/>
  <c r="C62" i="2"/>
  <c r="E62" i="2"/>
  <c r="F62" i="2"/>
  <c r="H62" i="2"/>
  <c r="D62" i="2"/>
  <c r="D87" i="2"/>
  <c r="H87" i="2"/>
  <c r="E87" i="2"/>
  <c r="F87" i="2"/>
  <c r="C87" i="2"/>
  <c r="G87" i="2"/>
  <c r="C31" i="2"/>
  <c r="F31" i="2"/>
  <c r="E75" i="2"/>
  <c r="F75" i="2"/>
  <c r="C75" i="2"/>
  <c r="G75" i="2"/>
  <c r="D75" i="2"/>
  <c r="H75" i="2"/>
  <c r="C90" i="2"/>
  <c r="F90" i="2"/>
  <c r="H90" i="2"/>
  <c r="D90" i="2"/>
  <c r="E90" i="2"/>
  <c r="C43" i="2"/>
  <c r="F43" i="2"/>
  <c r="C59" i="2"/>
  <c r="F59" i="2"/>
  <c r="D84" i="2"/>
  <c r="C84" i="2"/>
  <c r="F84" i="2"/>
  <c r="G84" i="2"/>
  <c r="C74" i="2"/>
  <c r="H74" i="2"/>
  <c r="D74" i="2"/>
  <c r="E74" i="2"/>
  <c r="F74" i="2"/>
  <c r="C102" i="2"/>
  <c r="F102" i="2"/>
  <c r="C16" i="2"/>
  <c r="D3" i="2"/>
  <c r="F24" i="2"/>
  <c r="H20" i="2"/>
  <c r="H10" i="2"/>
  <c r="H15" i="2"/>
  <c r="H16" i="2"/>
  <c r="F16" i="2"/>
  <c r="F20" i="2"/>
  <c r="G3" i="2"/>
  <c r="G16" i="2"/>
  <c r="D25" i="2"/>
  <c r="C25" i="2"/>
  <c r="E10" i="2"/>
  <c r="E15" i="2"/>
  <c r="D20" i="2"/>
  <c r="E3" i="2"/>
  <c r="H3" i="2"/>
  <c r="F15" i="2"/>
  <c r="G15" i="2"/>
  <c r="D24" i="2"/>
  <c r="G24" i="2"/>
  <c r="G20" i="2"/>
  <c r="C26" i="2"/>
  <c r="F26" i="2"/>
  <c r="G10" i="2"/>
  <c r="D10" i="2"/>
  <c r="C15" i="2"/>
  <c r="C3" i="2"/>
  <c r="D16" i="2"/>
  <c r="C20" i="2"/>
  <c r="H19" i="2"/>
  <c r="F19" i="2"/>
  <c r="G19" i="2"/>
  <c r="C19" i="2"/>
  <c r="G14" i="2"/>
  <c r="E14" i="2"/>
  <c r="D14" i="2"/>
  <c r="H14" i="2"/>
  <c r="E19" i="2"/>
  <c r="F14" i="2"/>
  <c r="E24" i="2"/>
  <c r="H24" i="2"/>
  <c r="H6" i="2"/>
  <c r="E8" i="2"/>
  <c r="D8" i="2"/>
  <c r="H8" i="2"/>
  <c r="F8" i="2"/>
  <c r="C8" i="2"/>
  <c r="G8" i="2"/>
  <c r="E6" i="2"/>
  <c r="G6" i="2"/>
  <c r="D7" i="2"/>
  <c r="F7" i="2"/>
  <c r="G7" i="2"/>
  <c r="C7" i="2"/>
</calcChain>
</file>

<file path=xl/sharedStrings.xml><?xml version="1.0" encoding="utf-8"?>
<sst xmlns="http://schemas.openxmlformats.org/spreadsheetml/2006/main" count="39" uniqueCount="25">
  <si>
    <t>d1</t>
  </si>
  <si>
    <t>d2</t>
  </si>
  <si>
    <t>d3</t>
  </si>
  <si>
    <t>cm</t>
  </si>
  <si>
    <t>x</t>
  </si>
  <si>
    <t>y</t>
  </si>
  <si>
    <t>x_1</t>
  </si>
  <si>
    <t>x_2</t>
  </si>
  <si>
    <t>x_3</t>
  </si>
  <si>
    <t>y_1</t>
  </si>
  <si>
    <t>y_2</t>
  </si>
  <si>
    <t>y_3</t>
  </si>
  <si>
    <t>t min</t>
  </si>
  <si>
    <t>tmax</t>
  </si>
  <si>
    <t>pas</t>
  </si>
  <si>
    <t>t</t>
  </si>
  <si>
    <t>balise fixes en cm</t>
  </si>
  <si>
    <t>NbPoints</t>
  </si>
  <si>
    <t>x_T</t>
  </si>
  <si>
    <t>Fixe1</t>
  </si>
  <si>
    <t>Fixe2</t>
  </si>
  <si>
    <t>Fixe3</t>
  </si>
  <si>
    <t>Table</t>
  </si>
  <si>
    <t>Index</t>
  </si>
  <si>
    <t>Entrées des calculs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</si>
</sst>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2" borderId="0" xfId="1" applyNumberFormat="1" applyFont="1" applyFill="1"/>
    <xf numFmtId="164" fontId="0" fillId="3" borderId="0" xfId="1" applyNumberFormat="1" applyFont="1" applyFill="1"/>
    <xf numFmtId="0" fontId="0" fillId="3" borderId="0" xfId="0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343740569014241E-2"/>
          <c:y val="0.13568198838581194"/>
          <c:w val="0.93083047545886033"/>
          <c:h val="0.84054731233630942"/>
        </c:manualLayout>
      </c:layout>
      <c:scatterChart>
        <c:scatterStyle val="lineMarker"/>
        <c:varyColors val="0"/>
        <c:ser>
          <c:idx val="3"/>
          <c:order val="4"/>
          <c:tx>
            <c:strRef>
              <c:f>Feuil1!#REF!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Feuil1!$B$16</c:f>
              <c:numCache>
                <c:formatCode>_-* #\ ##0.0\ _€_-;\-* #\ ##0.0\ _€_-;_-* "-"??\ _€_-;_-@_-</c:formatCode>
                <c:ptCount val="1"/>
                <c:pt idx="0">
                  <c:v>99.975375000000014</c:v>
                </c:pt>
              </c:numCache>
            </c:numRef>
          </c:xVal>
          <c:yVal>
            <c:numRef>
              <c:f>Feuil1!$B$17</c:f>
              <c:numCache>
                <c:formatCode>_-* #\ ##0.0\ _€_-;\-* #\ ##0.0\ _€_-;_-* "-"??\ _€_-;_-@_-</c:formatCode>
                <c:ptCount val="1"/>
                <c:pt idx="0">
                  <c:v>150.02212500000002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B-471D-8B3B-F6EF91706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80336"/>
        <c:axId val="128077984"/>
      </c:scatterChart>
      <c:scatterChart>
        <c:scatterStyle val="smoothMarker"/>
        <c:varyColors val="0"/>
        <c:ser>
          <c:idx val="0"/>
          <c:order val="0"/>
          <c:tx>
            <c:strRef>
              <c:f>Feuil2!$D$2</c:f>
              <c:strCache>
                <c:ptCount val="1"/>
                <c:pt idx="0">
                  <c:v>Fixe1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Feuil2!$C$3:$C$103</c:f>
              <c:numCache>
                <c:formatCode>General</c:formatCode>
                <c:ptCount val="101"/>
                <c:pt idx="0">
                  <c:v>180.3</c:v>
                </c:pt>
                <c:pt idx="1">
                  <c:v>179.94421913561737</c:v>
                </c:pt>
                <c:pt idx="2">
                  <c:v>178.87828064700037</c:v>
                </c:pt>
                <c:pt idx="3">
                  <c:v>177.10639130638259</c:v>
                </c:pt>
                <c:pt idx="4">
                  <c:v>174.6355439514922</c:v>
                </c:pt>
                <c:pt idx="5">
                  <c:v>171.4754898880162</c:v>
                </c:pt>
                <c:pt idx="6">
                  <c:v>167.63870040565172</c:v>
                </c:pt>
                <c:pt idx="7">
                  <c:v>163.14031755962333</c:v>
                </c:pt>
                <c:pt idx="8">
                  <c:v>157.99809441190862</c:v>
                </c:pt>
                <c:pt idx="9">
                  <c:v>152.23232496801333</c:v>
                </c:pt>
                <c:pt idx="10">
                  <c:v>145.86576408580302</c:v>
                </c:pt>
                <c:pt idx="11">
                  <c:v>138.92353767247479</c:v>
                </c:pt>
                <c:pt idx="12">
                  <c:v>131.43304352408052</c:v>
                </c:pt>
                <c:pt idx="13">
                  <c:v>123.42384319894256</c:v>
                </c:pt>
                <c:pt idx="14">
                  <c:v>114.92754535168875</c:v>
                </c:pt>
                <c:pt idx="15">
                  <c:v>105.97768098833289</c:v>
                </c:pt>
                <c:pt idx="16">
                  <c:v>96.609571134713079</c:v>
                </c:pt>
                <c:pt idx="17">
                  <c:v>86.860187440539249</c:v>
                </c:pt>
                <c:pt idx="18">
                  <c:v>76.768006269182607</c:v>
                </c:pt>
                <c:pt idx="19">
                  <c:v>66.372856849047423</c:v>
                </c:pt>
                <c:pt idx="20">
                  <c:v>55.715764085803031</c:v>
                </c:pt>
                <c:pt idx="21">
                  <c:v>44.838786655823313</c:v>
                </c:pt>
                <c:pt idx="22">
                  <c:v>33.784851019806133</c:v>
                </c:pt>
                <c:pt idx="23">
                  <c:v>22.597582011644061</c:v>
                </c:pt>
                <c:pt idx="24">
                  <c:v>11.32113067113519</c:v>
                </c:pt>
                <c:pt idx="25">
                  <c:v>-2.8989928946981938E-14</c:v>
                </c:pt>
                <c:pt idx="26">
                  <c:v>-11.321130671135206</c:v>
                </c:pt>
                <c:pt idx="27">
                  <c:v>-22.597582011644079</c:v>
                </c:pt>
                <c:pt idx="28">
                  <c:v>-33.78485101980619</c:v>
                </c:pt>
                <c:pt idx="29">
                  <c:v>-44.838786655823334</c:v>
                </c:pt>
                <c:pt idx="30">
                  <c:v>-55.715764085803052</c:v>
                </c:pt>
                <c:pt idx="31">
                  <c:v>-66.372856849047437</c:v>
                </c:pt>
                <c:pt idx="32">
                  <c:v>-76.768006269182621</c:v>
                </c:pt>
                <c:pt idx="33">
                  <c:v>-86.860187440539292</c:v>
                </c:pt>
                <c:pt idx="34">
                  <c:v>-96.60957113471315</c:v>
                </c:pt>
                <c:pt idx="35">
                  <c:v>-105.97768098833289</c:v>
                </c:pt>
                <c:pt idx="36">
                  <c:v>-114.92754535168876</c:v>
                </c:pt>
                <c:pt idx="37">
                  <c:v>-123.42384319894259</c:v>
                </c:pt>
                <c:pt idx="38">
                  <c:v>-131.43304352408052</c:v>
                </c:pt>
                <c:pt idx="39">
                  <c:v>-138.92353767247482</c:v>
                </c:pt>
                <c:pt idx="40">
                  <c:v>-145.86576408580302</c:v>
                </c:pt>
                <c:pt idx="41">
                  <c:v>-152.23232496801333</c:v>
                </c:pt>
                <c:pt idx="42">
                  <c:v>-157.99809441190862</c:v>
                </c:pt>
                <c:pt idx="43">
                  <c:v>-163.14031755962333</c:v>
                </c:pt>
                <c:pt idx="44">
                  <c:v>-167.63870040565175</c:v>
                </c:pt>
                <c:pt idx="45">
                  <c:v>-171.4754898880162</c:v>
                </c:pt>
                <c:pt idx="46">
                  <c:v>-174.6355439514922</c:v>
                </c:pt>
                <c:pt idx="47">
                  <c:v>-177.10639130638259</c:v>
                </c:pt>
                <c:pt idx="48">
                  <c:v>-178.87828064700037</c:v>
                </c:pt>
                <c:pt idx="49">
                  <c:v>-179.94421913561737</c:v>
                </c:pt>
                <c:pt idx="50">
                  <c:v>-180.3</c:v>
                </c:pt>
                <c:pt idx="51">
                  <c:v>-179.94421913561737</c:v>
                </c:pt>
                <c:pt idx="52">
                  <c:v>-178.87828064700037</c:v>
                </c:pt>
                <c:pt idx="53">
                  <c:v>-177.10639130638256</c:v>
                </c:pt>
                <c:pt idx="54">
                  <c:v>-174.6355439514922</c:v>
                </c:pt>
                <c:pt idx="55">
                  <c:v>-171.4754898880162</c:v>
                </c:pt>
                <c:pt idx="56">
                  <c:v>-167.63870040565172</c:v>
                </c:pt>
                <c:pt idx="57">
                  <c:v>-163.14031755962333</c:v>
                </c:pt>
                <c:pt idx="58">
                  <c:v>-157.9980944119086</c:v>
                </c:pt>
                <c:pt idx="59">
                  <c:v>-152.2323249680133</c:v>
                </c:pt>
                <c:pt idx="60">
                  <c:v>-145.86576408580299</c:v>
                </c:pt>
                <c:pt idx="61">
                  <c:v>-138.92353767247477</c:v>
                </c:pt>
                <c:pt idx="62">
                  <c:v>-131.43304352408052</c:v>
                </c:pt>
                <c:pt idx="63">
                  <c:v>-123.42384319894256</c:v>
                </c:pt>
                <c:pt idx="64">
                  <c:v>-114.92754535168874</c:v>
                </c:pt>
                <c:pt idx="65">
                  <c:v>-105.97768098833293</c:v>
                </c:pt>
                <c:pt idx="66">
                  <c:v>-96.609571134713036</c:v>
                </c:pt>
                <c:pt idx="67">
                  <c:v>-86.860187440539264</c:v>
                </c:pt>
                <c:pt idx="68">
                  <c:v>-76.768006269182521</c:v>
                </c:pt>
                <c:pt idx="69">
                  <c:v>-66.372856849047409</c:v>
                </c:pt>
                <c:pt idx="70">
                  <c:v>-55.715764085803052</c:v>
                </c:pt>
                <c:pt idx="71">
                  <c:v>-44.838786655823256</c:v>
                </c:pt>
                <c:pt idx="72">
                  <c:v>-33.784851019806155</c:v>
                </c:pt>
                <c:pt idx="73">
                  <c:v>-22.597582011643965</c:v>
                </c:pt>
                <c:pt idx="74">
                  <c:v>-11.321130671135172</c:v>
                </c:pt>
                <c:pt idx="75">
                  <c:v>-3.3134139963003628E-14</c:v>
                </c:pt>
                <c:pt idx="76">
                  <c:v>11.321130671135265</c:v>
                </c:pt>
                <c:pt idx="77">
                  <c:v>22.597582011644054</c:v>
                </c:pt>
                <c:pt idx="78">
                  <c:v>33.78485101980624</c:v>
                </c:pt>
                <c:pt idx="79">
                  <c:v>44.838786655823348</c:v>
                </c:pt>
                <c:pt idx="80">
                  <c:v>55.715764085802988</c:v>
                </c:pt>
                <c:pt idx="81">
                  <c:v>66.372856849047494</c:v>
                </c:pt>
                <c:pt idx="82">
                  <c:v>76.768006269182592</c:v>
                </c:pt>
                <c:pt idx="83">
                  <c:v>86.860187440539349</c:v>
                </c:pt>
                <c:pt idx="84">
                  <c:v>96.609571134713121</c:v>
                </c:pt>
                <c:pt idx="85">
                  <c:v>105.97768098833302</c:v>
                </c:pt>
                <c:pt idx="86">
                  <c:v>114.92754535168881</c:v>
                </c:pt>
                <c:pt idx="87">
                  <c:v>123.42384319894256</c:v>
                </c:pt>
                <c:pt idx="88">
                  <c:v>131.43304352408057</c:v>
                </c:pt>
                <c:pt idx="89">
                  <c:v>138.92353767247482</c:v>
                </c:pt>
                <c:pt idx="90">
                  <c:v>145.86576408580311</c:v>
                </c:pt>
                <c:pt idx="91">
                  <c:v>152.23232496801336</c:v>
                </c:pt>
                <c:pt idx="92">
                  <c:v>157.99809441190862</c:v>
                </c:pt>
                <c:pt idx="93">
                  <c:v>163.14031755962336</c:v>
                </c:pt>
                <c:pt idx="94">
                  <c:v>167.63870040565175</c:v>
                </c:pt>
                <c:pt idx="95">
                  <c:v>171.47548988801623</c:v>
                </c:pt>
                <c:pt idx="96">
                  <c:v>174.63554395149222</c:v>
                </c:pt>
                <c:pt idx="97">
                  <c:v>177.10639130638259</c:v>
                </c:pt>
                <c:pt idx="98">
                  <c:v>178.87828064700037</c:v>
                </c:pt>
                <c:pt idx="99">
                  <c:v>179.94421913561737</c:v>
                </c:pt>
                <c:pt idx="100">
                  <c:v>180.3</c:v>
                </c:pt>
              </c:numCache>
            </c:numRef>
          </c:xVal>
          <c:yVal>
            <c:numRef>
              <c:f>Feuil2!$D$3:$D$103</c:f>
              <c:numCache>
                <c:formatCode>General</c:formatCode>
                <c:ptCount val="101"/>
                <c:pt idx="0">
                  <c:v>0</c:v>
                </c:pt>
                <c:pt idx="1">
                  <c:v>11.321130671135203</c:v>
                </c:pt>
                <c:pt idx="2">
                  <c:v>22.597582011644061</c:v>
                </c:pt>
                <c:pt idx="3">
                  <c:v>33.784851019806155</c:v>
                </c:pt>
                <c:pt idx="4">
                  <c:v>44.83878665582332</c:v>
                </c:pt>
                <c:pt idx="5">
                  <c:v>55.715764085803016</c:v>
                </c:pt>
                <c:pt idx="6">
                  <c:v>66.372856849047437</c:v>
                </c:pt>
                <c:pt idx="7">
                  <c:v>76.768006269182621</c:v>
                </c:pt>
                <c:pt idx="8">
                  <c:v>86.860187440539278</c:v>
                </c:pt>
                <c:pt idx="9">
                  <c:v>96.609571134713107</c:v>
                </c:pt>
                <c:pt idx="10">
                  <c:v>105.97768098833291</c:v>
                </c:pt>
                <c:pt idx="11">
                  <c:v>114.92754535168876</c:v>
                </c:pt>
                <c:pt idx="12">
                  <c:v>123.42384319894259</c:v>
                </c:pt>
                <c:pt idx="13">
                  <c:v>131.43304352408052</c:v>
                </c:pt>
                <c:pt idx="14">
                  <c:v>138.92353767247482</c:v>
                </c:pt>
                <c:pt idx="15">
                  <c:v>145.86576408580302</c:v>
                </c:pt>
                <c:pt idx="16">
                  <c:v>152.23232496801333</c:v>
                </c:pt>
                <c:pt idx="17">
                  <c:v>157.99809441190862</c:v>
                </c:pt>
                <c:pt idx="18">
                  <c:v>163.14031755962333</c:v>
                </c:pt>
                <c:pt idx="19">
                  <c:v>167.63870040565175</c:v>
                </c:pt>
                <c:pt idx="20">
                  <c:v>171.4754898880162</c:v>
                </c:pt>
                <c:pt idx="21">
                  <c:v>174.6355439514922</c:v>
                </c:pt>
                <c:pt idx="22">
                  <c:v>177.10639130638259</c:v>
                </c:pt>
                <c:pt idx="23">
                  <c:v>178.87828064700037</c:v>
                </c:pt>
                <c:pt idx="24">
                  <c:v>179.94421913561737</c:v>
                </c:pt>
                <c:pt idx="25">
                  <c:v>180.3</c:v>
                </c:pt>
                <c:pt idx="26">
                  <c:v>179.94421913561737</c:v>
                </c:pt>
                <c:pt idx="27">
                  <c:v>178.87828064700037</c:v>
                </c:pt>
                <c:pt idx="28">
                  <c:v>177.10639130638256</c:v>
                </c:pt>
                <c:pt idx="29">
                  <c:v>174.6355439514922</c:v>
                </c:pt>
                <c:pt idx="30">
                  <c:v>171.4754898880162</c:v>
                </c:pt>
                <c:pt idx="31">
                  <c:v>167.63870040565172</c:v>
                </c:pt>
                <c:pt idx="32">
                  <c:v>163.14031755962333</c:v>
                </c:pt>
                <c:pt idx="33">
                  <c:v>157.9980944119086</c:v>
                </c:pt>
                <c:pt idx="34">
                  <c:v>152.2323249680133</c:v>
                </c:pt>
                <c:pt idx="35">
                  <c:v>145.86576408580302</c:v>
                </c:pt>
                <c:pt idx="36">
                  <c:v>138.92353767247482</c:v>
                </c:pt>
                <c:pt idx="37">
                  <c:v>131.43304352408049</c:v>
                </c:pt>
                <c:pt idx="38">
                  <c:v>123.42384319894255</c:v>
                </c:pt>
                <c:pt idx="39">
                  <c:v>114.92754535168874</c:v>
                </c:pt>
                <c:pt idx="40">
                  <c:v>105.97768098833293</c:v>
                </c:pt>
                <c:pt idx="41">
                  <c:v>96.609571134713107</c:v>
                </c:pt>
                <c:pt idx="42">
                  <c:v>86.860187440539264</c:v>
                </c:pt>
                <c:pt idx="43">
                  <c:v>76.768006269182578</c:v>
                </c:pt>
                <c:pt idx="44">
                  <c:v>66.372856849047409</c:v>
                </c:pt>
                <c:pt idx="45">
                  <c:v>55.715764085802967</c:v>
                </c:pt>
                <c:pt idx="46">
                  <c:v>44.838786655823327</c:v>
                </c:pt>
                <c:pt idx="47">
                  <c:v>33.78485101980614</c:v>
                </c:pt>
                <c:pt idx="48">
                  <c:v>22.597582011644029</c:v>
                </c:pt>
                <c:pt idx="49">
                  <c:v>11.32113067113516</c:v>
                </c:pt>
                <c:pt idx="50">
                  <c:v>-5.7979857893963876E-14</c:v>
                </c:pt>
                <c:pt idx="51">
                  <c:v>-11.321130671135197</c:v>
                </c:pt>
                <c:pt idx="52">
                  <c:v>-22.597582011644064</c:v>
                </c:pt>
                <c:pt idx="53">
                  <c:v>-33.784851019806176</c:v>
                </c:pt>
                <c:pt idx="54">
                  <c:v>-44.838786655823363</c:v>
                </c:pt>
                <c:pt idx="55">
                  <c:v>-55.71576408580308</c:v>
                </c:pt>
                <c:pt idx="56">
                  <c:v>-66.372856849047508</c:v>
                </c:pt>
                <c:pt idx="57">
                  <c:v>-76.768006269182607</c:v>
                </c:pt>
                <c:pt idx="58">
                  <c:v>-86.860187440539292</c:v>
                </c:pt>
                <c:pt idx="59">
                  <c:v>-96.609571134713121</c:v>
                </c:pt>
                <c:pt idx="60">
                  <c:v>-105.97768098833295</c:v>
                </c:pt>
                <c:pt idx="61">
                  <c:v>-114.92754535168881</c:v>
                </c:pt>
                <c:pt idx="62">
                  <c:v>-123.42384319894259</c:v>
                </c:pt>
                <c:pt idx="63">
                  <c:v>-131.43304352408052</c:v>
                </c:pt>
                <c:pt idx="64">
                  <c:v>-138.92353767247482</c:v>
                </c:pt>
                <c:pt idx="65">
                  <c:v>-145.86576408580302</c:v>
                </c:pt>
                <c:pt idx="66">
                  <c:v>-152.23232496801336</c:v>
                </c:pt>
                <c:pt idx="67">
                  <c:v>-157.99809441190862</c:v>
                </c:pt>
                <c:pt idx="68">
                  <c:v>-163.14031755962338</c:v>
                </c:pt>
                <c:pt idx="69">
                  <c:v>-167.63870040565175</c:v>
                </c:pt>
                <c:pt idx="70">
                  <c:v>-171.4754898880162</c:v>
                </c:pt>
                <c:pt idx="71">
                  <c:v>-174.63554395149222</c:v>
                </c:pt>
                <c:pt idx="72">
                  <c:v>-177.10639130638259</c:v>
                </c:pt>
                <c:pt idx="73">
                  <c:v>-178.87828064700037</c:v>
                </c:pt>
                <c:pt idx="74">
                  <c:v>-179.94421913561737</c:v>
                </c:pt>
                <c:pt idx="75">
                  <c:v>-180.3</c:v>
                </c:pt>
                <c:pt idx="76">
                  <c:v>-179.94421913561737</c:v>
                </c:pt>
                <c:pt idx="77">
                  <c:v>-178.87828064700037</c:v>
                </c:pt>
                <c:pt idx="78">
                  <c:v>-177.10639130638256</c:v>
                </c:pt>
                <c:pt idx="79">
                  <c:v>-174.6355439514922</c:v>
                </c:pt>
                <c:pt idx="80">
                  <c:v>-171.4754898880162</c:v>
                </c:pt>
                <c:pt idx="81">
                  <c:v>-167.63870040565172</c:v>
                </c:pt>
                <c:pt idx="82">
                  <c:v>-163.14031755962333</c:v>
                </c:pt>
                <c:pt idx="83">
                  <c:v>-157.99809441190857</c:v>
                </c:pt>
                <c:pt idx="84">
                  <c:v>-152.2323249680133</c:v>
                </c:pt>
                <c:pt idx="85">
                  <c:v>-145.86576408580297</c:v>
                </c:pt>
                <c:pt idx="86">
                  <c:v>-138.92353767247477</c:v>
                </c:pt>
                <c:pt idx="87">
                  <c:v>-131.43304352408052</c:v>
                </c:pt>
                <c:pt idx="88">
                  <c:v>-123.42384319894251</c:v>
                </c:pt>
                <c:pt idx="89">
                  <c:v>-114.92754535168875</c:v>
                </c:pt>
                <c:pt idx="90">
                  <c:v>-105.97768098833281</c:v>
                </c:pt>
                <c:pt idx="91">
                  <c:v>-96.609571134713036</c:v>
                </c:pt>
                <c:pt idx="92">
                  <c:v>-86.860187440539278</c:v>
                </c:pt>
                <c:pt idx="93">
                  <c:v>-76.768006269182521</c:v>
                </c:pt>
                <c:pt idx="94">
                  <c:v>-66.372856849047423</c:v>
                </c:pt>
                <c:pt idx="95">
                  <c:v>-55.71576408580291</c:v>
                </c:pt>
                <c:pt idx="96">
                  <c:v>-44.83878665582327</c:v>
                </c:pt>
                <c:pt idx="97">
                  <c:v>-33.784851019806162</c:v>
                </c:pt>
                <c:pt idx="98">
                  <c:v>-22.597582011643976</c:v>
                </c:pt>
                <c:pt idx="99">
                  <c:v>-11.321130671135181</c:v>
                </c:pt>
                <c:pt idx="100">
                  <c:v>1.1595971578792775E-13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FB-471D-8B3B-F6EF91706280}"/>
            </c:ext>
          </c:extLst>
        </c:ser>
        <c:ser>
          <c:idx val="2"/>
          <c:order val="1"/>
          <c:tx>
            <c:strRef>
              <c:f>Feuil2!$F$2</c:f>
              <c:strCache>
                <c:ptCount val="1"/>
                <c:pt idx="0">
                  <c:v>Fixe2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Feuil2!$E$3:$E$103</c:f>
              <c:numCache>
                <c:formatCode>General</c:formatCode>
                <c:ptCount val="101"/>
                <c:pt idx="0">
                  <c:v>111.8</c:v>
                </c:pt>
                <c:pt idx="1">
                  <c:v>111.57938823828076</c:v>
                </c:pt>
                <c:pt idx="2">
                  <c:v>110.91842360695863</c:v>
                </c:pt>
                <c:pt idx="3">
                  <c:v>109.81971463146739</c:v>
                </c:pt>
                <c:pt idx="4">
                  <c:v>108.28759741418095</c:v>
                </c:pt>
                <c:pt idx="5">
                  <c:v>106.32811852179816</c:v>
                </c:pt>
                <c:pt idx="6">
                  <c:v>103.9490111223065</c:v>
                </c:pt>
                <c:pt idx="7">
                  <c:v>101.15966446570097</c:v>
                </c:pt>
                <c:pt idx="8">
                  <c:v>97.97108682890395</c:v>
                </c:pt>
                <c:pt idx="9">
                  <c:v>94.395862071125279</c:v>
                </c:pt>
                <c:pt idx="10">
                  <c:v>90.44809997111912</c:v>
                </c:pt>
                <c:pt idx="11">
                  <c:v>86.143380542333219</c:v>
                </c:pt>
                <c:pt idx="12">
                  <c:v>81.498692545713808</c:v>
                </c:pt>
                <c:pt idx="13">
                  <c:v>76.532366442827382</c:v>
                </c:pt>
                <c:pt idx="14">
                  <c:v>71.264002053903496</c:v>
                </c:pt>
                <c:pt idx="15">
                  <c:v>65.714391206298487</c:v>
                </c:pt>
                <c:pt idx="16">
                  <c:v>59.905435678651813</c:v>
                </c:pt>
                <c:pt idx="17">
                  <c:v>53.860060764571756</c:v>
                </c:pt>
                <c:pt idx="18">
                  <c:v>47.602124796975119</c:v>
                </c:pt>
                <c:pt idx="19">
                  <c:v>41.156324990146985</c:v>
                </c:pt>
                <c:pt idx="20">
                  <c:v>34.548099971119122</c:v>
                </c:pt>
                <c:pt idx="21">
                  <c:v>27.80352938503076</c:v>
                </c:pt>
                <c:pt idx="22">
                  <c:v>20.949230970683999</c:v>
                </c:pt>
                <c:pt idx="23">
                  <c:v>14.012255512489215</c:v>
                </c:pt>
                <c:pt idx="24">
                  <c:v>7.0199800833772272</c:v>
                </c:pt>
                <c:pt idx="25">
                  <c:v>-1.7976006967679314E-14</c:v>
                </c:pt>
                <c:pt idx="26">
                  <c:v>-7.0199800833772379</c:v>
                </c:pt>
                <c:pt idx="27">
                  <c:v>-14.012255512489228</c:v>
                </c:pt>
                <c:pt idx="28">
                  <c:v>-20.949230970684035</c:v>
                </c:pt>
                <c:pt idx="29">
                  <c:v>-27.803529385030771</c:v>
                </c:pt>
                <c:pt idx="30">
                  <c:v>-34.548099971119136</c:v>
                </c:pt>
                <c:pt idx="31">
                  <c:v>-41.156324990146999</c:v>
                </c:pt>
                <c:pt idx="32">
                  <c:v>-47.602124796975126</c:v>
                </c:pt>
                <c:pt idx="33">
                  <c:v>-53.860060764571784</c:v>
                </c:pt>
                <c:pt idx="34">
                  <c:v>-59.905435678651848</c:v>
                </c:pt>
                <c:pt idx="35">
                  <c:v>-65.714391206298487</c:v>
                </c:pt>
                <c:pt idx="36">
                  <c:v>-71.264002053903511</c:v>
                </c:pt>
                <c:pt idx="37">
                  <c:v>-76.532366442827396</c:v>
                </c:pt>
                <c:pt idx="38">
                  <c:v>-81.498692545713823</c:v>
                </c:pt>
                <c:pt idx="39">
                  <c:v>-86.143380542333247</c:v>
                </c:pt>
                <c:pt idx="40">
                  <c:v>-90.448099971119106</c:v>
                </c:pt>
                <c:pt idx="41">
                  <c:v>-94.395862071125279</c:v>
                </c:pt>
                <c:pt idx="42">
                  <c:v>-97.97108682890395</c:v>
                </c:pt>
                <c:pt idx="43">
                  <c:v>-101.15966446570098</c:v>
                </c:pt>
                <c:pt idx="44">
                  <c:v>-103.94901112230652</c:v>
                </c:pt>
                <c:pt idx="45">
                  <c:v>-106.32811852179817</c:v>
                </c:pt>
                <c:pt idx="46">
                  <c:v>-108.28759741418095</c:v>
                </c:pt>
                <c:pt idx="47">
                  <c:v>-109.81971463146739</c:v>
                </c:pt>
                <c:pt idx="48">
                  <c:v>-110.91842360695863</c:v>
                </c:pt>
                <c:pt idx="49">
                  <c:v>-111.57938823828076</c:v>
                </c:pt>
                <c:pt idx="50">
                  <c:v>-111.8</c:v>
                </c:pt>
                <c:pt idx="51">
                  <c:v>-111.57938823828076</c:v>
                </c:pt>
                <c:pt idx="52">
                  <c:v>-110.91842360695863</c:v>
                </c:pt>
                <c:pt idx="53">
                  <c:v>-109.81971463146738</c:v>
                </c:pt>
                <c:pt idx="54">
                  <c:v>-108.28759741418095</c:v>
                </c:pt>
                <c:pt idx="55">
                  <c:v>-106.32811852179816</c:v>
                </c:pt>
                <c:pt idx="56">
                  <c:v>-103.94901112230649</c:v>
                </c:pt>
                <c:pt idx="57">
                  <c:v>-101.15966446570097</c:v>
                </c:pt>
                <c:pt idx="58">
                  <c:v>-97.971086828903935</c:v>
                </c:pt>
                <c:pt idx="59">
                  <c:v>-94.395862071125265</c:v>
                </c:pt>
                <c:pt idx="60">
                  <c:v>-90.448099971119092</c:v>
                </c:pt>
                <c:pt idx="61">
                  <c:v>-86.143380542333205</c:v>
                </c:pt>
                <c:pt idx="62">
                  <c:v>-81.498692545713808</c:v>
                </c:pt>
                <c:pt idx="63">
                  <c:v>-76.532366442827382</c:v>
                </c:pt>
                <c:pt idx="64">
                  <c:v>-71.264002053903482</c:v>
                </c:pt>
                <c:pt idx="65">
                  <c:v>-65.714391206298501</c:v>
                </c:pt>
                <c:pt idx="66">
                  <c:v>-59.905435678651784</c:v>
                </c:pt>
                <c:pt idx="67">
                  <c:v>-53.860060764571763</c:v>
                </c:pt>
                <c:pt idx="68">
                  <c:v>-47.602124796975069</c:v>
                </c:pt>
                <c:pt idx="69">
                  <c:v>-41.156324990146977</c:v>
                </c:pt>
                <c:pt idx="70">
                  <c:v>-34.548099971119136</c:v>
                </c:pt>
                <c:pt idx="71">
                  <c:v>-27.803529385030725</c:v>
                </c:pt>
                <c:pt idx="72">
                  <c:v>-20.949230970684013</c:v>
                </c:pt>
                <c:pt idx="73">
                  <c:v>-14.012255512489157</c:v>
                </c:pt>
                <c:pt idx="74">
                  <c:v>-7.0199800833772166</c:v>
                </c:pt>
                <c:pt idx="75">
                  <c:v>-2.0545739588817558E-14</c:v>
                </c:pt>
                <c:pt idx="76">
                  <c:v>7.0199800833772734</c:v>
                </c:pt>
                <c:pt idx="77">
                  <c:v>14.012255512489213</c:v>
                </c:pt>
                <c:pt idx="78">
                  <c:v>20.94923097068407</c:v>
                </c:pt>
                <c:pt idx="79">
                  <c:v>27.803529385030782</c:v>
                </c:pt>
                <c:pt idx="80">
                  <c:v>34.5480999711191</c:v>
                </c:pt>
                <c:pt idx="81">
                  <c:v>41.156324990147027</c:v>
                </c:pt>
                <c:pt idx="82">
                  <c:v>47.602124796975119</c:v>
                </c:pt>
                <c:pt idx="83">
                  <c:v>53.860060764571813</c:v>
                </c:pt>
                <c:pt idx="84">
                  <c:v>59.905435678651834</c:v>
                </c:pt>
                <c:pt idx="85">
                  <c:v>65.714391206298558</c:v>
                </c:pt>
                <c:pt idx="86">
                  <c:v>71.264002053903539</c:v>
                </c:pt>
                <c:pt idx="87">
                  <c:v>76.532366442827382</c:v>
                </c:pt>
                <c:pt idx="88">
                  <c:v>81.498692545713851</c:v>
                </c:pt>
                <c:pt idx="89">
                  <c:v>86.143380542333247</c:v>
                </c:pt>
                <c:pt idx="90">
                  <c:v>90.448099971119163</c:v>
                </c:pt>
                <c:pt idx="91">
                  <c:v>94.395862071125308</c:v>
                </c:pt>
                <c:pt idx="92">
                  <c:v>97.97108682890395</c:v>
                </c:pt>
                <c:pt idx="93">
                  <c:v>101.159664465701</c:v>
                </c:pt>
                <c:pt idx="94">
                  <c:v>103.94901112230652</c:v>
                </c:pt>
                <c:pt idx="95">
                  <c:v>106.32811852179819</c:v>
                </c:pt>
                <c:pt idx="96">
                  <c:v>108.28759741418096</c:v>
                </c:pt>
                <c:pt idx="97">
                  <c:v>109.81971463146739</c:v>
                </c:pt>
                <c:pt idx="98">
                  <c:v>110.91842360695863</c:v>
                </c:pt>
                <c:pt idx="99">
                  <c:v>111.57938823828076</c:v>
                </c:pt>
                <c:pt idx="100">
                  <c:v>111.8</c:v>
                </c:pt>
              </c:numCache>
            </c:numRef>
          </c:xVal>
          <c:yVal>
            <c:numRef>
              <c:f>Feuil2!$F$3:$F$103</c:f>
              <c:numCache>
                <c:formatCode>General</c:formatCode>
                <c:ptCount val="101"/>
                <c:pt idx="0">
                  <c:v>200</c:v>
                </c:pt>
                <c:pt idx="1">
                  <c:v>207.01998008337725</c:v>
                </c:pt>
                <c:pt idx="2">
                  <c:v>214.01225551248922</c:v>
                </c:pt>
                <c:pt idx="3">
                  <c:v>220.94923097068403</c:v>
                </c:pt>
                <c:pt idx="4">
                  <c:v>227.80352938503077</c:v>
                </c:pt>
                <c:pt idx="5">
                  <c:v>234.54809997111911</c:v>
                </c:pt>
                <c:pt idx="6">
                  <c:v>241.156324990147</c:v>
                </c:pt>
                <c:pt idx="7">
                  <c:v>247.60212479697512</c:v>
                </c:pt>
                <c:pt idx="8">
                  <c:v>253.86006076457176</c:v>
                </c:pt>
                <c:pt idx="9">
                  <c:v>259.90543567865183</c:v>
                </c:pt>
                <c:pt idx="10">
                  <c:v>265.7143912062985</c:v>
                </c:pt>
                <c:pt idx="11">
                  <c:v>271.26400205390348</c:v>
                </c:pt>
                <c:pt idx="12">
                  <c:v>276.53236644282742</c:v>
                </c:pt>
                <c:pt idx="13">
                  <c:v>281.49869254571382</c:v>
                </c:pt>
                <c:pt idx="14">
                  <c:v>286.14338054233326</c:v>
                </c:pt>
                <c:pt idx="15">
                  <c:v>290.44809997111912</c:v>
                </c:pt>
                <c:pt idx="16">
                  <c:v>294.39586207112529</c:v>
                </c:pt>
                <c:pt idx="17">
                  <c:v>297.97108682890394</c:v>
                </c:pt>
                <c:pt idx="18">
                  <c:v>301.15966446570098</c:v>
                </c:pt>
                <c:pt idx="19">
                  <c:v>303.9490111223065</c:v>
                </c:pt>
                <c:pt idx="20">
                  <c:v>306.32811852179816</c:v>
                </c:pt>
                <c:pt idx="21">
                  <c:v>308.28759741418094</c:v>
                </c:pt>
                <c:pt idx="22">
                  <c:v>309.81971463146738</c:v>
                </c:pt>
                <c:pt idx="23">
                  <c:v>310.91842360695864</c:v>
                </c:pt>
                <c:pt idx="24">
                  <c:v>311.57938823828079</c:v>
                </c:pt>
                <c:pt idx="25">
                  <c:v>311.8</c:v>
                </c:pt>
                <c:pt idx="26">
                  <c:v>311.57938823828079</c:v>
                </c:pt>
                <c:pt idx="27">
                  <c:v>310.91842360695864</c:v>
                </c:pt>
                <c:pt idx="28">
                  <c:v>309.81971463146738</c:v>
                </c:pt>
                <c:pt idx="29">
                  <c:v>308.28759741418094</c:v>
                </c:pt>
                <c:pt idx="30">
                  <c:v>306.32811852179816</c:v>
                </c:pt>
                <c:pt idx="31">
                  <c:v>303.9490111223065</c:v>
                </c:pt>
                <c:pt idx="32">
                  <c:v>301.15966446570098</c:v>
                </c:pt>
                <c:pt idx="33">
                  <c:v>297.97108682890394</c:v>
                </c:pt>
                <c:pt idx="34">
                  <c:v>294.39586207112529</c:v>
                </c:pt>
                <c:pt idx="35">
                  <c:v>290.44809997111912</c:v>
                </c:pt>
                <c:pt idx="36">
                  <c:v>286.14338054233326</c:v>
                </c:pt>
                <c:pt idx="37">
                  <c:v>281.49869254571377</c:v>
                </c:pt>
                <c:pt idx="38">
                  <c:v>276.53236644282737</c:v>
                </c:pt>
                <c:pt idx="39">
                  <c:v>271.26400205390348</c:v>
                </c:pt>
                <c:pt idx="40">
                  <c:v>265.7143912062985</c:v>
                </c:pt>
                <c:pt idx="41">
                  <c:v>259.90543567865183</c:v>
                </c:pt>
                <c:pt idx="42">
                  <c:v>253.86006076457176</c:v>
                </c:pt>
                <c:pt idx="43">
                  <c:v>247.60212479697509</c:v>
                </c:pt>
                <c:pt idx="44">
                  <c:v>241.15632499014697</c:v>
                </c:pt>
                <c:pt idx="45">
                  <c:v>234.54809997111909</c:v>
                </c:pt>
                <c:pt idx="46">
                  <c:v>227.80352938503077</c:v>
                </c:pt>
                <c:pt idx="47">
                  <c:v>220.949230970684</c:v>
                </c:pt>
                <c:pt idx="48">
                  <c:v>214.01225551248919</c:v>
                </c:pt>
                <c:pt idx="49">
                  <c:v>207.01998008337722</c:v>
                </c:pt>
                <c:pt idx="50">
                  <c:v>199.99999999999997</c:v>
                </c:pt>
                <c:pt idx="51">
                  <c:v>192.98001991662278</c:v>
                </c:pt>
                <c:pt idx="52">
                  <c:v>185.98774448751078</c:v>
                </c:pt>
                <c:pt idx="53">
                  <c:v>179.05076902931597</c:v>
                </c:pt>
                <c:pt idx="54">
                  <c:v>172.1964706149692</c:v>
                </c:pt>
                <c:pt idx="55">
                  <c:v>165.45190002888086</c:v>
                </c:pt>
                <c:pt idx="56">
                  <c:v>158.84367500985297</c:v>
                </c:pt>
                <c:pt idx="57">
                  <c:v>152.39787520302488</c:v>
                </c:pt>
                <c:pt idx="58">
                  <c:v>146.13993923542822</c:v>
                </c:pt>
                <c:pt idx="59">
                  <c:v>140.09456432134817</c:v>
                </c:pt>
                <c:pt idx="60">
                  <c:v>134.2856087937015</c:v>
                </c:pt>
                <c:pt idx="61">
                  <c:v>128.73599794609646</c:v>
                </c:pt>
                <c:pt idx="62">
                  <c:v>123.4676335571726</c:v>
                </c:pt>
                <c:pt idx="63">
                  <c:v>118.50130745428619</c:v>
                </c:pt>
                <c:pt idx="64">
                  <c:v>113.85661945766675</c:v>
                </c:pt>
                <c:pt idx="65">
                  <c:v>109.55190002888089</c:v>
                </c:pt>
                <c:pt idx="66">
                  <c:v>105.60413792887469</c:v>
                </c:pt>
                <c:pt idx="67">
                  <c:v>102.02891317109605</c:v>
                </c:pt>
                <c:pt idx="68">
                  <c:v>98.840335534298987</c:v>
                </c:pt>
                <c:pt idx="69">
                  <c:v>96.050988877693484</c:v>
                </c:pt>
                <c:pt idx="70">
                  <c:v>93.67188147820184</c:v>
                </c:pt>
                <c:pt idx="71">
                  <c:v>91.712402585819035</c:v>
                </c:pt>
                <c:pt idx="72">
                  <c:v>90.180285368532608</c:v>
                </c:pt>
                <c:pt idx="73">
                  <c:v>89.081576393041374</c:v>
                </c:pt>
                <c:pt idx="74">
                  <c:v>88.420611761719243</c:v>
                </c:pt>
                <c:pt idx="75">
                  <c:v>88.2</c:v>
                </c:pt>
                <c:pt idx="76">
                  <c:v>88.420611761719243</c:v>
                </c:pt>
                <c:pt idx="77">
                  <c:v>89.081576393041374</c:v>
                </c:pt>
                <c:pt idx="78">
                  <c:v>90.180285368532623</c:v>
                </c:pt>
                <c:pt idx="79">
                  <c:v>91.712402585819049</c:v>
                </c:pt>
                <c:pt idx="80">
                  <c:v>93.671881478201826</c:v>
                </c:pt>
                <c:pt idx="81">
                  <c:v>96.050988877693513</c:v>
                </c:pt>
                <c:pt idx="82">
                  <c:v>98.840335534299015</c:v>
                </c:pt>
                <c:pt idx="83">
                  <c:v>102.02891317109608</c:v>
                </c:pt>
                <c:pt idx="84">
                  <c:v>105.60413792887474</c:v>
                </c:pt>
                <c:pt idx="85">
                  <c:v>109.55190002888092</c:v>
                </c:pt>
                <c:pt idx="86">
                  <c:v>113.8566194576668</c:v>
                </c:pt>
                <c:pt idx="87">
                  <c:v>118.50130745428619</c:v>
                </c:pt>
                <c:pt idx="88">
                  <c:v>123.46763355717265</c:v>
                </c:pt>
                <c:pt idx="89">
                  <c:v>128.73599794609652</c:v>
                </c:pt>
                <c:pt idx="90">
                  <c:v>134.28560879370156</c:v>
                </c:pt>
                <c:pt idx="91">
                  <c:v>140.09456432134823</c:v>
                </c:pt>
                <c:pt idx="92">
                  <c:v>146.13993923542824</c:v>
                </c:pt>
                <c:pt idx="93">
                  <c:v>152.39787520302494</c:v>
                </c:pt>
                <c:pt idx="94">
                  <c:v>158.84367500985303</c:v>
                </c:pt>
                <c:pt idx="95">
                  <c:v>165.45190002888094</c:v>
                </c:pt>
                <c:pt idx="96">
                  <c:v>172.19647061496926</c:v>
                </c:pt>
                <c:pt idx="97">
                  <c:v>179.05076902931597</c:v>
                </c:pt>
                <c:pt idx="98">
                  <c:v>185.98774448751084</c:v>
                </c:pt>
                <c:pt idx="99">
                  <c:v>192.98001991662278</c:v>
                </c:pt>
                <c:pt idx="100">
                  <c:v>200.00000000000009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FB-471D-8B3B-F6EF91706280}"/>
            </c:ext>
          </c:extLst>
        </c:ser>
        <c:ser>
          <c:idx val="4"/>
          <c:order val="2"/>
          <c:tx>
            <c:strRef>
              <c:f>Feuil2!$H$2</c:f>
              <c:strCache>
                <c:ptCount val="1"/>
                <c:pt idx="0">
                  <c:v>Fixe3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Feuil2!$G$3:$G$103</c:f>
              <c:numCache>
                <c:formatCode>General</c:formatCode>
                <c:ptCount val="101"/>
                <c:pt idx="0">
                  <c:v>506.2</c:v>
                </c:pt>
                <c:pt idx="1">
                  <c:v>505.79311140190958</c:v>
                </c:pt>
                <c:pt idx="2">
                  <c:v>504.57405141104533</c:v>
                </c:pt>
                <c:pt idx="3">
                  <c:v>502.54763110025561</c:v>
                </c:pt>
                <c:pt idx="4">
                  <c:v>499.72184782472368</c:v>
                </c:pt>
                <c:pt idx="5">
                  <c:v>496.10785366006064</c:v>
                </c:pt>
                <c:pt idx="6">
                  <c:v>491.71991139015745</c:v>
                </c:pt>
                <c:pt idx="7">
                  <c:v>486.57533821849324</c:v>
                </c:pt>
                <c:pt idx="8">
                  <c:v>480.69443742504467</c:v>
                </c:pt>
                <c:pt idx="9">
                  <c:v>474.10041823851549</c:v>
                </c:pt>
                <c:pt idx="10">
                  <c:v>466.81930424011415</c:v>
                </c:pt>
                <c:pt idx="11">
                  <c:v>458.8798306603677</c:v>
                </c:pt>
                <c:pt idx="12">
                  <c:v>450.31333097429501</c:v>
                </c:pt>
                <c:pt idx="13">
                  <c:v>441.15361324249557</c:v>
                </c:pt>
                <c:pt idx="14">
                  <c:v>431.43682668617976</c:v>
                </c:pt>
                <c:pt idx="15">
                  <c:v>421.20131902270793</c:v>
                </c:pt>
                <c:pt idx="16">
                  <c:v>410.48748512466909</c:v>
                </c:pt>
                <c:pt idx="17">
                  <c:v>399.33760759977366</c:v>
                </c:pt>
                <c:pt idx="18">
                  <c:v>387.79568992071796</c:v>
                </c:pt>
                <c:pt idx="19">
                  <c:v>375.90728276358055</c:v>
                </c:pt>
                <c:pt idx="20">
                  <c:v>363.71930424011418</c:v>
                </c:pt>
                <c:pt idx="21">
                  <c:v>351.27985473339305</c:v>
                </c:pt>
                <c:pt idx="22">
                  <c:v>338.63802706757639</c:v>
                </c:pt>
                <c:pt idx="23">
                  <c:v>325.84371276095953</c:v>
                </c:pt>
                <c:pt idx="24">
                  <c:v>312.94740512694443</c:v>
                </c:pt>
                <c:pt idx="25">
                  <c:v>299.99999999999994</c:v>
                </c:pt>
                <c:pt idx="26">
                  <c:v>287.05259487305557</c:v>
                </c:pt>
                <c:pt idx="27">
                  <c:v>274.15628723904047</c:v>
                </c:pt>
                <c:pt idx="28">
                  <c:v>261.36197293242355</c:v>
                </c:pt>
                <c:pt idx="29">
                  <c:v>248.72014526660695</c:v>
                </c:pt>
                <c:pt idx="30">
                  <c:v>236.28069575988582</c:v>
                </c:pt>
                <c:pt idx="31">
                  <c:v>224.09271723641939</c:v>
                </c:pt>
                <c:pt idx="32">
                  <c:v>212.20431007928201</c:v>
                </c:pt>
                <c:pt idx="33">
                  <c:v>200.66239240022628</c:v>
                </c:pt>
                <c:pt idx="34">
                  <c:v>189.51251487533085</c:v>
                </c:pt>
                <c:pt idx="35">
                  <c:v>178.79868097729207</c:v>
                </c:pt>
                <c:pt idx="36">
                  <c:v>168.56317331382019</c:v>
                </c:pt>
                <c:pt idx="37">
                  <c:v>158.8463867575044</c:v>
                </c:pt>
                <c:pt idx="38">
                  <c:v>149.68666902570493</c:v>
                </c:pt>
                <c:pt idx="39">
                  <c:v>141.12016933963224</c:v>
                </c:pt>
                <c:pt idx="40">
                  <c:v>133.18069575988588</c:v>
                </c:pt>
                <c:pt idx="41">
                  <c:v>125.89958176148451</c:v>
                </c:pt>
                <c:pt idx="42">
                  <c:v>119.30556257495533</c:v>
                </c:pt>
                <c:pt idx="43">
                  <c:v>113.42466178150679</c:v>
                </c:pt>
                <c:pt idx="44">
                  <c:v>108.28008860984255</c:v>
                </c:pt>
                <c:pt idx="45">
                  <c:v>103.89214633993933</c:v>
                </c:pt>
                <c:pt idx="46">
                  <c:v>100.27815217527629</c:v>
                </c:pt>
                <c:pt idx="47">
                  <c:v>97.452368899744386</c:v>
                </c:pt>
                <c:pt idx="48">
                  <c:v>95.425948588954668</c:v>
                </c:pt>
                <c:pt idx="49">
                  <c:v>94.206888598090416</c:v>
                </c:pt>
                <c:pt idx="50">
                  <c:v>93.800000000000011</c:v>
                </c:pt>
                <c:pt idx="51">
                  <c:v>94.206888598090416</c:v>
                </c:pt>
                <c:pt idx="52">
                  <c:v>95.425948588954668</c:v>
                </c:pt>
                <c:pt idx="53">
                  <c:v>97.452368899744414</c:v>
                </c:pt>
                <c:pt idx="54">
                  <c:v>100.27815217527629</c:v>
                </c:pt>
                <c:pt idx="55">
                  <c:v>103.89214633993936</c:v>
                </c:pt>
                <c:pt idx="56">
                  <c:v>108.28008860984261</c:v>
                </c:pt>
                <c:pt idx="57">
                  <c:v>113.42466178150679</c:v>
                </c:pt>
                <c:pt idx="58">
                  <c:v>119.30556257495536</c:v>
                </c:pt>
                <c:pt idx="59">
                  <c:v>125.89958176148451</c:v>
                </c:pt>
                <c:pt idx="60">
                  <c:v>133.18069575988588</c:v>
                </c:pt>
                <c:pt idx="61">
                  <c:v>141.1201693396323</c:v>
                </c:pt>
                <c:pt idx="62">
                  <c:v>149.68666902570496</c:v>
                </c:pt>
                <c:pt idx="63">
                  <c:v>158.8463867575044</c:v>
                </c:pt>
                <c:pt idx="64">
                  <c:v>168.56317331382022</c:v>
                </c:pt>
                <c:pt idx="65">
                  <c:v>178.79868097729201</c:v>
                </c:pt>
                <c:pt idx="66">
                  <c:v>189.51251487533096</c:v>
                </c:pt>
                <c:pt idx="67">
                  <c:v>200.66239240022634</c:v>
                </c:pt>
                <c:pt idx="68">
                  <c:v>212.20431007928212</c:v>
                </c:pt>
                <c:pt idx="69">
                  <c:v>224.09271723641945</c:v>
                </c:pt>
                <c:pt idx="70">
                  <c:v>236.28069575988582</c:v>
                </c:pt>
                <c:pt idx="71">
                  <c:v>248.72014526660701</c:v>
                </c:pt>
                <c:pt idx="72">
                  <c:v>261.36197293242355</c:v>
                </c:pt>
                <c:pt idx="73">
                  <c:v>274.15628723904058</c:v>
                </c:pt>
                <c:pt idx="74">
                  <c:v>287.05259487305563</c:v>
                </c:pt>
                <c:pt idx="75">
                  <c:v>299.99999999999994</c:v>
                </c:pt>
                <c:pt idx="76">
                  <c:v>312.94740512694449</c:v>
                </c:pt>
                <c:pt idx="77">
                  <c:v>325.84371276095953</c:v>
                </c:pt>
                <c:pt idx="78">
                  <c:v>338.6380270675765</c:v>
                </c:pt>
                <c:pt idx="79">
                  <c:v>351.27985473339311</c:v>
                </c:pt>
                <c:pt idx="80">
                  <c:v>363.71930424011413</c:v>
                </c:pt>
                <c:pt idx="81">
                  <c:v>375.90728276358067</c:v>
                </c:pt>
                <c:pt idx="82">
                  <c:v>387.79568992071796</c:v>
                </c:pt>
                <c:pt idx="83">
                  <c:v>399.33760759977378</c:v>
                </c:pt>
                <c:pt idx="84">
                  <c:v>410.48748512466909</c:v>
                </c:pt>
                <c:pt idx="85">
                  <c:v>421.20131902270805</c:v>
                </c:pt>
                <c:pt idx="86">
                  <c:v>431.43682668617987</c:v>
                </c:pt>
                <c:pt idx="87">
                  <c:v>441.15361324249557</c:v>
                </c:pt>
                <c:pt idx="88">
                  <c:v>450.31333097429513</c:v>
                </c:pt>
                <c:pt idx="89">
                  <c:v>458.87983066036776</c:v>
                </c:pt>
                <c:pt idx="90">
                  <c:v>466.81930424011421</c:v>
                </c:pt>
                <c:pt idx="91">
                  <c:v>474.10041823851554</c:v>
                </c:pt>
                <c:pt idx="92">
                  <c:v>480.69443742504467</c:v>
                </c:pt>
                <c:pt idx="93">
                  <c:v>486.57533821849324</c:v>
                </c:pt>
                <c:pt idx="94">
                  <c:v>491.71991139015745</c:v>
                </c:pt>
                <c:pt idx="95">
                  <c:v>496.1078536600607</c:v>
                </c:pt>
                <c:pt idx="96">
                  <c:v>499.72184782472374</c:v>
                </c:pt>
                <c:pt idx="97">
                  <c:v>502.54763110025561</c:v>
                </c:pt>
                <c:pt idx="98">
                  <c:v>504.57405141104533</c:v>
                </c:pt>
                <c:pt idx="99">
                  <c:v>505.79311140190958</c:v>
                </c:pt>
                <c:pt idx="100">
                  <c:v>506.2</c:v>
                </c:pt>
              </c:numCache>
            </c:numRef>
          </c:xVal>
          <c:yVal>
            <c:numRef>
              <c:f>Feuil2!$H$3:$H$103</c:f>
              <c:numCache>
                <c:formatCode>General</c:formatCode>
                <c:ptCount val="101"/>
                <c:pt idx="0">
                  <c:v>100</c:v>
                </c:pt>
                <c:pt idx="1">
                  <c:v>112.94740512694442</c:v>
                </c:pt>
                <c:pt idx="2">
                  <c:v>125.84371276095953</c:v>
                </c:pt>
                <c:pt idx="3">
                  <c:v>138.63802706757642</c:v>
                </c:pt>
                <c:pt idx="4">
                  <c:v>151.27985473339305</c:v>
                </c:pt>
                <c:pt idx="5">
                  <c:v>163.71930424011416</c:v>
                </c:pt>
                <c:pt idx="6">
                  <c:v>175.90728276358061</c:v>
                </c:pt>
                <c:pt idx="7">
                  <c:v>187.79568992071799</c:v>
                </c:pt>
                <c:pt idx="8">
                  <c:v>199.33760759977369</c:v>
                </c:pt>
                <c:pt idx="9">
                  <c:v>210.48748512466909</c:v>
                </c:pt>
                <c:pt idx="10">
                  <c:v>221.20131902270793</c:v>
                </c:pt>
                <c:pt idx="11">
                  <c:v>231.43682668617981</c:v>
                </c:pt>
                <c:pt idx="12">
                  <c:v>241.1536132424956</c:v>
                </c:pt>
                <c:pt idx="13">
                  <c:v>250.31333097429504</c:v>
                </c:pt>
                <c:pt idx="14">
                  <c:v>258.8798306603677</c:v>
                </c:pt>
                <c:pt idx="15">
                  <c:v>266.81930424011415</c:v>
                </c:pt>
                <c:pt idx="16">
                  <c:v>274.10041823851549</c:v>
                </c:pt>
                <c:pt idx="17">
                  <c:v>280.69443742504473</c:v>
                </c:pt>
                <c:pt idx="18">
                  <c:v>286.57533821849324</c:v>
                </c:pt>
                <c:pt idx="19">
                  <c:v>291.71991139015745</c:v>
                </c:pt>
                <c:pt idx="20">
                  <c:v>296.10785366006064</c:v>
                </c:pt>
                <c:pt idx="21">
                  <c:v>299.72184782472368</c:v>
                </c:pt>
                <c:pt idx="22">
                  <c:v>302.54763110025561</c:v>
                </c:pt>
                <c:pt idx="23">
                  <c:v>304.57405141104533</c:v>
                </c:pt>
                <c:pt idx="24">
                  <c:v>305.79311140190958</c:v>
                </c:pt>
                <c:pt idx="25">
                  <c:v>306.2</c:v>
                </c:pt>
                <c:pt idx="26">
                  <c:v>305.79311140190958</c:v>
                </c:pt>
                <c:pt idx="27">
                  <c:v>304.57405141104528</c:v>
                </c:pt>
                <c:pt idx="28">
                  <c:v>302.54763110025556</c:v>
                </c:pt>
                <c:pt idx="29">
                  <c:v>299.72184782472368</c:v>
                </c:pt>
                <c:pt idx="30">
                  <c:v>296.10785366006064</c:v>
                </c:pt>
                <c:pt idx="31">
                  <c:v>291.71991139015745</c:v>
                </c:pt>
                <c:pt idx="32">
                  <c:v>286.57533821849324</c:v>
                </c:pt>
                <c:pt idx="33">
                  <c:v>280.69443742504461</c:v>
                </c:pt>
                <c:pt idx="34">
                  <c:v>274.10041823851549</c:v>
                </c:pt>
                <c:pt idx="35">
                  <c:v>266.81930424011415</c:v>
                </c:pt>
                <c:pt idx="36">
                  <c:v>258.8798306603677</c:v>
                </c:pt>
                <c:pt idx="37">
                  <c:v>250.31333097429504</c:v>
                </c:pt>
                <c:pt idx="38">
                  <c:v>241.15361324249557</c:v>
                </c:pt>
                <c:pt idx="39">
                  <c:v>231.43682668617978</c:v>
                </c:pt>
                <c:pt idx="40">
                  <c:v>221.20131902270799</c:v>
                </c:pt>
                <c:pt idx="41">
                  <c:v>210.48748512466909</c:v>
                </c:pt>
                <c:pt idx="42">
                  <c:v>199.33760759977366</c:v>
                </c:pt>
                <c:pt idx="43">
                  <c:v>187.79568992071796</c:v>
                </c:pt>
                <c:pt idx="44">
                  <c:v>175.90728276358055</c:v>
                </c:pt>
                <c:pt idx="45">
                  <c:v>163.7193042401141</c:v>
                </c:pt>
                <c:pt idx="46">
                  <c:v>151.27985473339305</c:v>
                </c:pt>
                <c:pt idx="47">
                  <c:v>138.63802706757639</c:v>
                </c:pt>
                <c:pt idx="48">
                  <c:v>125.84371276095951</c:v>
                </c:pt>
                <c:pt idx="49">
                  <c:v>112.94740512694437</c:v>
                </c:pt>
                <c:pt idx="50">
                  <c:v>99.999999999999929</c:v>
                </c:pt>
                <c:pt idx="51">
                  <c:v>87.052594873055597</c:v>
                </c:pt>
                <c:pt idx="52">
                  <c:v>74.156287239040466</c:v>
                </c:pt>
                <c:pt idx="53">
                  <c:v>61.361972932423555</c:v>
                </c:pt>
                <c:pt idx="54">
                  <c:v>48.720145266606899</c:v>
                </c:pt>
                <c:pt idx="55">
                  <c:v>36.280695759885781</c:v>
                </c:pt>
                <c:pt idx="56">
                  <c:v>24.092717236419332</c:v>
                </c:pt>
                <c:pt idx="57">
                  <c:v>12.204310079282024</c:v>
                </c:pt>
                <c:pt idx="58">
                  <c:v>0.66239240022629531</c:v>
                </c:pt>
                <c:pt idx="59">
                  <c:v>-10.487485124669121</c:v>
                </c:pt>
                <c:pt idx="60">
                  <c:v>-21.201319022708006</c:v>
                </c:pt>
                <c:pt idx="61">
                  <c:v>-31.43682668617987</c:v>
                </c:pt>
                <c:pt idx="62">
                  <c:v>-41.153613242495595</c:v>
                </c:pt>
                <c:pt idx="63">
                  <c:v>-50.313330974295042</c:v>
                </c:pt>
                <c:pt idx="64">
                  <c:v>-58.879830660367759</c:v>
                </c:pt>
                <c:pt idx="65">
                  <c:v>-66.819304240114121</c:v>
                </c:pt>
                <c:pt idx="66">
                  <c:v>-74.100418238515545</c:v>
                </c:pt>
                <c:pt idx="67">
                  <c:v>-80.694437425044669</c:v>
                </c:pt>
                <c:pt idx="68">
                  <c:v>-86.575338218493272</c:v>
                </c:pt>
                <c:pt idx="69">
                  <c:v>-91.719911390157449</c:v>
                </c:pt>
                <c:pt idx="70">
                  <c:v>-96.107853660060641</c:v>
                </c:pt>
                <c:pt idx="71">
                  <c:v>-99.721847824723739</c:v>
                </c:pt>
                <c:pt idx="72">
                  <c:v>-102.54763110025561</c:v>
                </c:pt>
                <c:pt idx="73">
                  <c:v>-104.57405141104533</c:v>
                </c:pt>
                <c:pt idx="74">
                  <c:v>-105.79311140190958</c:v>
                </c:pt>
                <c:pt idx="75">
                  <c:v>-106.19999999999999</c:v>
                </c:pt>
                <c:pt idx="76">
                  <c:v>-105.79311140190958</c:v>
                </c:pt>
                <c:pt idx="77">
                  <c:v>-104.57405141104533</c:v>
                </c:pt>
                <c:pt idx="78">
                  <c:v>-102.54763110025559</c:v>
                </c:pt>
                <c:pt idx="79">
                  <c:v>-99.72184782472371</c:v>
                </c:pt>
                <c:pt idx="80">
                  <c:v>-96.10785366006067</c:v>
                </c:pt>
                <c:pt idx="81">
                  <c:v>-91.719911390157392</c:v>
                </c:pt>
                <c:pt idx="82">
                  <c:v>-86.575338218493215</c:v>
                </c:pt>
                <c:pt idx="83">
                  <c:v>-80.694437425044612</c:v>
                </c:pt>
                <c:pt idx="84">
                  <c:v>-74.100418238515488</c:v>
                </c:pt>
                <c:pt idx="85">
                  <c:v>-66.819304240114064</c:v>
                </c:pt>
                <c:pt idx="86">
                  <c:v>-58.879830660367702</c:v>
                </c:pt>
                <c:pt idx="87">
                  <c:v>-50.313330974295042</c:v>
                </c:pt>
                <c:pt idx="88">
                  <c:v>-41.15361324249551</c:v>
                </c:pt>
                <c:pt idx="89">
                  <c:v>-31.436826686179785</c:v>
                </c:pt>
                <c:pt idx="90">
                  <c:v>-21.201319022707835</c:v>
                </c:pt>
                <c:pt idx="91">
                  <c:v>-10.487485124669035</c:v>
                </c:pt>
                <c:pt idx="92">
                  <c:v>0.66239240022630952</c:v>
                </c:pt>
                <c:pt idx="93">
                  <c:v>12.204310079282109</c:v>
                </c:pt>
                <c:pt idx="94">
                  <c:v>24.092717236419432</c:v>
                </c:pt>
                <c:pt idx="95">
                  <c:v>36.28069575988598</c:v>
                </c:pt>
                <c:pt idx="96">
                  <c:v>48.720145266607005</c:v>
                </c:pt>
                <c:pt idx="97">
                  <c:v>61.361972932423569</c:v>
                </c:pt>
                <c:pt idx="98">
                  <c:v>74.156287239040566</c:v>
                </c:pt>
                <c:pt idx="99">
                  <c:v>87.052594873055611</c:v>
                </c:pt>
                <c:pt idx="100">
                  <c:v>100.00000000000013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FB-471D-8B3B-F6EF91706280}"/>
            </c:ext>
          </c:extLst>
        </c:ser>
        <c:ser>
          <c:idx val="1"/>
          <c:order val="3"/>
          <c:tx>
            <c:strRef>
              <c:f>Feuil2!$J$2</c:f>
              <c:strCache>
                <c:ptCount val="1"/>
                <c:pt idx="0">
                  <c:v>Table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Feuil2!$I$3:$I$103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xVal>
          <c:yVal>
            <c:numRef>
              <c:f>Feuil2!$J$3:$J$103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CFB-471D-8B3B-F6EF91706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80336"/>
        <c:axId val="128077984"/>
      </c:scatterChart>
      <c:valAx>
        <c:axId val="128080336"/>
        <c:scaling>
          <c:orientation val="minMax"/>
          <c:max val="310"/>
          <c:min val="-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* #\ ##0.0\ _€_-;\-* #\ ##0.0\ _€_-;_-* &quot;-&quot;??\ _€_-;_-@_-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077984"/>
        <c:crosses val="autoZero"/>
        <c:crossBetween val="midCat"/>
      </c:valAx>
      <c:valAx>
        <c:axId val="128077984"/>
        <c:scaling>
          <c:orientation val="minMax"/>
          <c:max val="210"/>
          <c:min val="-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* #\ ##0.0\ _€_-;\-* #\ ##0.0\ _€_-;_-* &quot;-&quot;??\ _€_-;_-@_-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08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817993145042442"/>
          <c:y val="3.8317720841108197E-2"/>
          <c:w val="0.67865571244500944"/>
          <c:h val="5.604023546343790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314325</xdr:colOff>
      <xdr:row>3</xdr:row>
      <xdr:rowOff>23812</xdr:rowOff>
    </xdr:from>
    <xdr:ext cx="1608646" cy="190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571625" y="595312"/>
              <a:ext cx="1608646" cy="190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F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F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0−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fr-F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0−</m:t>
                            </m:r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d>
                      </m:e>
                      <m: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571625" y="595312"/>
              <a:ext cx="1608646" cy="190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〖</a:t>
              </a:r>
              <a:r>
                <a:rPr lang="fr-FR" sz="1100" b="0" i="0">
                  <a:latin typeface="Cambria Math" panose="02040503050406030204" pitchFamily="18" charset="0"/>
                </a:rPr>
                <a:t>𝑑_1〗^2</a:t>
              </a:r>
              <a:r>
                <a:rPr lang="fr-F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0−𝑥)^2+</a:t>
              </a:r>
              <a:r>
                <a:rPr lang="fr-F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0−𝑦)^2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3</xdr:col>
      <xdr:colOff>304800</xdr:colOff>
      <xdr:row>4</xdr:row>
      <xdr:rowOff>33337</xdr:rowOff>
    </xdr:from>
    <xdr:ext cx="1768113" cy="190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562100" y="795337"/>
              <a:ext cx="1768113" cy="190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F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F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0−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fr-F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200−</m:t>
                            </m:r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d>
                      </m:e>
                      <m: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562100" y="795337"/>
              <a:ext cx="1768113" cy="190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〖</a:t>
              </a:r>
              <a:r>
                <a:rPr lang="fr-FR" sz="1100" b="0" i="0">
                  <a:latin typeface="Cambria Math" panose="02040503050406030204" pitchFamily="18" charset="0"/>
                </a:rPr>
                <a:t>𝑑_2〗^2</a:t>
              </a:r>
              <a:r>
                <a:rPr lang="fr-F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0−𝑥)^2+</a:t>
              </a:r>
              <a:r>
                <a:rPr lang="fr-F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200−𝑦)^2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3</xdr:col>
      <xdr:colOff>285750</xdr:colOff>
      <xdr:row>5</xdr:row>
      <xdr:rowOff>14287</xdr:rowOff>
    </xdr:from>
    <xdr:ext cx="1924309" cy="190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543050" y="966787"/>
              <a:ext cx="1924309" cy="190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F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F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300−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F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fr-F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fr-F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100−</m:t>
                            </m:r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d>
                      </m:e>
                      <m: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543050" y="966787"/>
              <a:ext cx="1924309" cy="190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〖</a:t>
              </a:r>
              <a:r>
                <a:rPr lang="fr-FR" sz="1100" b="0" i="0">
                  <a:latin typeface="Cambria Math" panose="02040503050406030204" pitchFamily="18" charset="0"/>
                </a:rPr>
                <a:t>𝑑_3〗^2</a:t>
              </a:r>
              <a:r>
                <a:rPr lang="fr-F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300−𝑥)^2+</a:t>
              </a:r>
              <a:r>
                <a:rPr lang="fr-F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100−𝑦)^2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19</xdr:row>
      <xdr:rowOff>90487</xdr:rowOff>
    </xdr:from>
    <xdr:ext cx="2225545" cy="3537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0500" y="3709987"/>
              <a:ext cx="2225545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fr-F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0,5</m:t>
                        </m:r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+0,5</m:t>
                        </m:r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+80 000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600</m:t>
                        </m:r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0500" y="3709987"/>
              <a:ext cx="2225545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𝑥</a:t>
              </a:r>
              <a:r>
                <a:rPr lang="fr-F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0,5〖𝑑_1〗^2+0,5〖𝑑_2〗^2−〖𝑑_3〗^2+80 000)/600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21</xdr:row>
      <xdr:rowOff>100012</xdr:rowOff>
    </xdr:from>
    <xdr:ext cx="1476623" cy="3549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61925" y="4100512"/>
              <a:ext cx="1476623" cy="354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fr-F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+40 000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400</m:t>
                        </m:r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61925" y="4100512"/>
              <a:ext cx="1476623" cy="354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100" b="0" i="0">
                  <a:latin typeface="Cambria Math" panose="02040503050406030204" pitchFamily="18" charset="0"/>
                </a:rPr>
                <a:t>𝑦</a:t>
              </a:r>
              <a:r>
                <a:rPr lang="fr-F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〖𝑑_1〗^2−〖𝑑_2〗^2+40 000)/400</a:t>
              </a:r>
              <a:endParaRPr lang="fr-FR" sz="1100"/>
            </a:p>
          </xdr:txBody>
        </xdr:sp>
      </mc:Fallback>
    </mc:AlternateContent>
    <xdr:clientData/>
  </xdr:oneCellAnchor>
  <xdr:twoCellAnchor>
    <xdr:from>
      <xdr:col>4</xdr:col>
      <xdr:colOff>228600</xdr:colOff>
      <xdr:row>9</xdr:row>
      <xdr:rowOff>75943</xdr:rowOff>
    </xdr:from>
    <xdr:to>
      <xdr:col>12</xdr:col>
      <xdr:colOff>400050</xdr:colOff>
      <xdr:row>32</xdr:row>
      <xdr:rowOff>38100</xdr:rowOff>
    </xdr:to>
    <xdr:grpSp>
      <xdr:nvGrpSpPr>
        <xdr:cNvPr id="10" name="Grou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952750" y="1790443"/>
          <a:ext cx="6267450" cy="4343657"/>
          <a:chOff x="1762125" y="1990468"/>
          <a:chExt cx="6267450" cy="4343657"/>
        </a:xfrm>
      </xdr:grpSpPr>
      <xdr:pic>
        <xdr:nvPicPr>
          <xdr:cNvPr id="2" name="TableAussi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7309" t="8641" r="19777" b="13805"/>
          <a:stretch/>
        </xdr:blipFill>
        <xdr:spPr>
          <a:xfrm>
            <a:off x="1762125" y="1990468"/>
            <a:ext cx="6267450" cy="4343657"/>
          </a:xfrm>
          <a:prstGeom prst="rect">
            <a:avLst/>
          </a:prstGeom>
        </xdr:spPr>
      </xdr:pic>
      <xdr:sp macro="" textlink="">
        <xdr:nvSpPr>
          <xdr:cNvPr id="9" name="Table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171825" y="3829050"/>
            <a:ext cx="2324100" cy="108585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graphicFrame macro="">
        <xdr:nvGraphicFramePr>
          <xdr:cNvPr id="8" name="TrcerSurTable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1828802" y="2314575"/>
          <a:ext cx="5095874" cy="38242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D12" sqref="D12"/>
    </sheetView>
  </sheetViews>
  <sheetFormatPr baseColWidth="10" defaultRowHeight="15" x14ac:dyDescent="0.25"/>
  <cols>
    <col min="1" max="1" width="4.5703125" style="13" bestFit="1" customWidth="1"/>
    <col min="2" max="2" width="8.42578125" style="13" bestFit="1" customWidth="1"/>
    <col min="3" max="3" width="5" style="13" bestFit="1" customWidth="1"/>
    <col min="4" max="4" width="22.85546875" style="5" customWidth="1"/>
    <col min="5" max="16384" width="11.42578125" style="5"/>
  </cols>
  <sheetData>
    <row r="2" spans="1:8" x14ac:dyDescent="0.25">
      <c r="A2" s="13" t="s">
        <v>4</v>
      </c>
      <c r="B2" s="14">
        <v>100</v>
      </c>
      <c r="C2" s="13" t="s">
        <v>3</v>
      </c>
      <c r="G2" s="15" t="s">
        <v>24</v>
      </c>
      <c r="H2" s="15"/>
    </row>
    <row r="3" spans="1:8" x14ac:dyDescent="0.25">
      <c r="A3" s="13" t="s">
        <v>5</v>
      </c>
      <c r="B3" s="14">
        <v>150</v>
      </c>
      <c r="C3" s="13" t="s">
        <v>3</v>
      </c>
    </row>
    <row r="4" spans="1:8" x14ac:dyDescent="0.25">
      <c r="A4" s="13" t="s">
        <v>0</v>
      </c>
      <c r="B4" s="13">
        <f>SQRT(POWER($B$2,2)+POWER($B$3,2))</f>
        <v>180.27756377319946</v>
      </c>
      <c r="C4" s="13" t="s">
        <v>3</v>
      </c>
    </row>
    <row r="5" spans="1:8" x14ac:dyDescent="0.25">
      <c r="A5" s="13" t="s">
        <v>1</v>
      </c>
      <c r="B5" s="13">
        <f>SQRT(POWER($B$2,2)+POWER(200-$B$3,2))</f>
        <v>111.80339887498948</v>
      </c>
      <c r="C5" s="13" t="s">
        <v>3</v>
      </c>
    </row>
    <row r="6" spans="1:8" x14ac:dyDescent="0.25">
      <c r="A6" s="13" t="s">
        <v>2</v>
      </c>
      <c r="B6" s="13">
        <f>SQRT(POWER(300-$B$2,2)+POWER(100-$B$3,2))</f>
        <v>206.15528128088303</v>
      </c>
      <c r="C6" s="13" t="s">
        <v>3</v>
      </c>
    </row>
    <row r="13" spans="1:8" x14ac:dyDescent="0.25">
      <c r="A13" s="13" t="s">
        <v>0</v>
      </c>
      <c r="B13" s="14">
        <v>180.3</v>
      </c>
      <c r="C13" s="13" t="s">
        <v>3</v>
      </c>
    </row>
    <row r="14" spans="1:8" x14ac:dyDescent="0.25">
      <c r="A14" s="13" t="s">
        <v>1</v>
      </c>
      <c r="B14" s="14">
        <v>111.8</v>
      </c>
      <c r="C14" s="13" t="s">
        <v>3</v>
      </c>
    </row>
    <row r="15" spans="1:8" x14ac:dyDescent="0.25">
      <c r="A15" s="13" t="s">
        <v>2</v>
      </c>
      <c r="B15" s="14">
        <v>206.2</v>
      </c>
      <c r="C15" s="13" t="s">
        <v>3</v>
      </c>
    </row>
    <row r="16" spans="1:8" x14ac:dyDescent="0.25">
      <c r="A16" s="13" t="s">
        <v>4</v>
      </c>
      <c r="B16" s="13">
        <f>(0.5*B13*B13+0.5*B14*B14-B15*B15+80000)/600</f>
        <v>99.975375000000014</v>
      </c>
      <c r="C16" s="13" t="s">
        <v>3</v>
      </c>
    </row>
    <row r="17" spans="1:3" x14ac:dyDescent="0.25">
      <c r="A17" s="13" t="s">
        <v>5</v>
      </c>
      <c r="B17" s="13">
        <f>(B13*B13-B14*B14+40000)/400</f>
        <v>150.02212500000002</v>
      </c>
      <c r="C17" s="13" t="s">
        <v>3</v>
      </c>
    </row>
  </sheetData>
  <mergeCells count="1">
    <mergeCell ref="G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>
      <selection activeCell="A2" sqref="A2"/>
    </sheetView>
  </sheetViews>
  <sheetFormatPr baseColWidth="10" defaultRowHeight="15" x14ac:dyDescent="0.25"/>
  <sheetData>
    <row r="1" spans="1:21" ht="15.75" thickBot="1" x14ac:dyDescent="0.3"/>
    <row r="2" spans="1:21" ht="15.75" thickBot="1" x14ac:dyDescent="0.3">
      <c r="A2" t="s">
        <v>23</v>
      </c>
      <c r="B2" t="s">
        <v>15</v>
      </c>
      <c r="C2" t="str">
        <f>L3</f>
        <v>x_1</v>
      </c>
      <c r="D2" t="s">
        <v>19</v>
      </c>
      <c r="E2" t="str">
        <f>N3</f>
        <v>x_2</v>
      </c>
      <c r="F2" t="s">
        <v>20</v>
      </c>
      <c r="G2" t="str">
        <f>P3</f>
        <v>x_3</v>
      </c>
      <c r="H2" t="s">
        <v>21</v>
      </c>
      <c r="I2" t="s">
        <v>18</v>
      </c>
      <c r="J2" t="s">
        <v>22</v>
      </c>
      <c r="L2" s="10" t="s">
        <v>16</v>
      </c>
      <c r="M2" s="11"/>
      <c r="N2" s="11"/>
      <c r="O2" s="11"/>
      <c r="P2" s="11"/>
      <c r="Q2" s="12"/>
    </row>
    <row r="3" spans="1:21" x14ac:dyDescent="0.25">
      <c r="A3">
        <v>0</v>
      </c>
      <c r="B3">
        <f t="shared" ref="B3:B34" si="0">$A3*$T$4</f>
        <v>0</v>
      </c>
      <c r="C3">
        <f>Feuil1!$B$13*COS($B3)+Feuil2!L$4</f>
        <v>180.3</v>
      </c>
      <c r="D3">
        <f>Feuil1!$B$13*SIN($B3)+Feuil2!M$4</f>
        <v>0</v>
      </c>
      <c r="E3">
        <f>Feuil1!$B$14*COS($B3)+Feuil2!N$4</f>
        <v>111.8</v>
      </c>
      <c r="F3">
        <f>Feuil1!$B$14*SIN($B3)+Feuil2!O$4</f>
        <v>200</v>
      </c>
      <c r="G3">
        <f>Feuil1!$B$15*COS($B3)+Feuil2!P$4</f>
        <v>506.2</v>
      </c>
      <c r="H3">
        <f>Feuil1!$B$15*SIN($B3)+Feuil2!Q$4</f>
        <v>100</v>
      </c>
      <c r="I3">
        <f t="shared" ref="I3:I34" si="1">IF(A3&lt;=2/10*$U$4,0,IF(A3&lt;=5/10*$U$4,300,IF(A3&lt;=7/10*$U$4,300,IF(A3&lt;=$U$4,0))))</f>
        <v>0</v>
      </c>
      <c r="J3">
        <v>0</v>
      </c>
      <c r="L3" s="1" t="s">
        <v>6</v>
      </c>
      <c r="M3" s="2" t="s">
        <v>9</v>
      </c>
      <c r="N3" s="1" t="s">
        <v>7</v>
      </c>
      <c r="O3" s="2" t="s">
        <v>10</v>
      </c>
      <c r="P3" s="1" t="s">
        <v>8</v>
      </c>
      <c r="Q3" s="6" t="s">
        <v>11</v>
      </c>
      <c r="R3" s="1" t="s">
        <v>12</v>
      </c>
      <c r="S3" s="2" t="s">
        <v>13</v>
      </c>
      <c r="T3" s="8" t="s">
        <v>14</v>
      </c>
      <c r="U3" s="8" t="s">
        <v>17</v>
      </c>
    </row>
    <row r="4" spans="1:21" ht="15.75" thickBot="1" x14ac:dyDescent="0.3">
      <c r="A4">
        <v>1</v>
      </c>
      <c r="B4">
        <f t="shared" si="0"/>
        <v>6.2831853071795868E-2</v>
      </c>
      <c r="C4">
        <f>Feuil1!$B$13*COS($B4)+Feuil2!L$4</f>
        <v>179.94421913561737</v>
      </c>
      <c r="D4">
        <f>Feuil1!$B$13*SIN($B4)+Feuil2!M$4</f>
        <v>11.321130671135203</v>
      </c>
      <c r="E4">
        <f>Feuil1!$B$14*COS($B4)+Feuil2!N$4</f>
        <v>111.57938823828076</v>
      </c>
      <c r="F4">
        <f>Feuil1!$B$14*SIN($B4)+Feuil2!O$4</f>
        <v>207.01998008337725</v>
      </c>
      <c r="G4">
        <f>Feuil1!$B$15*COS($B4)+Feuil2!P$4</f>
        <v>505.79311140190958</v>
      </c>
      <c r="H4">
        <f>Feuil1!$B$15*SIN($B4)+Feuil2!Q$4</f>
        <v>112.94740512694442</v>
      </c>
      <c r="I4">
        <f t="shared" si="1"/>
        <v>0</v>
      </c>
      <c r="J4">
        <f t="shared" ref="J4:J35" si="2">IF(A4&lt;=2/10*$U$4,200,IF(A4&lt;=5/10*$U$4,200,IF(A4&lt;=7/10*$U$4,0,IF(A4&lt;=$U$4,0))))</f>
        <v>200</v>
      </c>
      <c r="L4" s="3">
        <v>0</v>
      </c>
      <c r="M4" s="4">
        <v>0</v>
      </c>
      <c r="N4" s="3">
        <v>0</v>
      </c>
      <c r="O4" s="4">
        <v>200</v>
      </c>
      <c r="P4" s="3">
        <v>300</v>
      </c>
      <c r="Q4" s="7">
        <v>100</v>
      </c>
      <c r="R4" s="3">
        <v>0</v>
      </c>
      <c r="S4" s="4">
        <f>2*PI()</f>
        <v>6.2831853071795862</v>
      </c>
      <c r="T4" s="9">
        <f>2*PI()/$U$4</f>
        <v>6.2831853071795868E-2</v>
      </c>
      <c r="U4" s="9">
        <v>100</v>
      </c>
    </row>
    <row r="5" spans="1:21" x14ac:dyDescent="0.25">
      <c r="A5">
        <v>2</v>
      </c>
      <c r="B5">
        <f t="shared" si="0"/>
        <v>0.12566370614359174</v>
      </c>
      <c r="C5">
        <f>Feuil1!$B$13*COS($B5)+Feuil2!L$4</f>
        <v>178.87828064700037</v>
      </c>
      <c r="D5">
        <f>Feuil1!$B$13*SIN($B5)+Feuil2!M$4</f>
        <v>22.597582011644061</v>
      </c>
      <c r="E5">
        <f>Feuil1!$B$14*COS($B5)+Feuil2!N$4</f>
        <v>110.91842360695863</v>
      </c>
      <c r="F5">
        <f>Feuil1!$B$14*SIN($B5)+Feuil2!O$4</f>
        <v>214.01225551248922</v>
      </c>
      <c r="G5">
        <f>Feuil1!$B$15*COS($B5)+Feuil2!P$4</f>
        <v>504.57405141104533</v>
      </c>
      <c r="H5">
        <f>Feuil1!$B$15*SIN($B5)+Feuil2!Q$4</f>
        <v>125.84371276095953</v>
      </c>
      <c r="I5">
        <f t="shared" si="1"/>
        <v>0</v>
      </c>
      <c r="J5">
        <f t="shared" si="2"/>
        <v>200</v>
      </c>
    </row>
    <row r="6" spans="1:21" x14ac:dyDescent="0.25">
      <c r="A6">
        <v>3</v>
      </c>
      <c r="B6">
        <f t="shared" si="0"/>
        <v>0.1884955592153876</v>
      </c>
      <c r="C6">
        <f>Feuil1!$B$13*COS($B6)+Feuil2!L$4</f>
        <v>177.10639130638259</v>
      </c>
      <c r="D6">
        <f>Feuil1!$B$13*SIN($B6)+Feuil2!M$4</f>
        <v>33.784851019806155</v>
      </c>
      <c r="E6">
        <f>Feuil1!$B$14*COS($B6)+Feuil2!N$4</f>
        <v>109.81971463146739</v>
      </c>
      <c r="F6">
        <f>Feuil1!$B$14*SIN($B6)+Feuil2!O$4</f>
        <v>220.94923097068403</v>
      </c>
      <c r="G6">
        <f>Feuil1!$B$15*COS($B6)+Feuil2!P$4</f>
        <v>502.54763110025561</v>
      </c>
      <c r="H6">
        <f>Feuil1!$B$15*SIN($B6)+Feuil2!Q$4</f>
        <v>138.63802706757642</v>
      </c>
      <c r="I6">
        <f t="shared" si="1"/>
        <v>0</v>
      </c>
      <c r="J6">
        <f t="shared" si="2"/>
        <v>200</v>
      </c>
    </row>
    <row r="7" spans="1:21" x14ac:dyDescent="0.25">
      <c r="A7">
        <v>4</v>
      </c>
      <c r="B7">
        <f t="shared" si="0"/>
        <v>0.25132741228718347</v>
      </c>
      <c r="C7">
        <f>Feuil1!$B$13*COS($B7)+Feuil2!L$4</f>
        <v>174.6355439514922</v>
      </c>
      <c r="D7">
        <f>Feuil1!$B$13*SIN($B7)+Feuil2!M$4</f>
        <v>44.83878665582332</v>
      </c>
      <c r="E7">
        <f>Feuil1!$B$14*COS($B7)+Feuil2!N$4</f>
        <v>108.28759741418095</v>
      </c>
      <c r="F7">
        <f>Feuil1!$B$14*SIN($B7)+Feuil2!O$4</f>
        <v>227.80352938503077</v>
      </c>
      <c r="G7">
        <f>Feuil1!$B$15*COS($B7)+Feuil2!P$4</f>
        <v>499.72184782472368</v>
      </c>
      <c r="H7">
        <f>Feuil1!$B$15*SIN($B7)+Feuil2!Q$4</f>
        <v>151.27985473339305</v>
      </c>
      <c r="I7">
        <f t="shared" si="1"/>
        <v>0</v>
      </c>
      <c r="J7">
        <f t="shared" si="2"/>
        <v>200</v>
      </c>
    </row>
    <row r="8" spans="1:21" x14ac:dyDescent="0.25">
      <c r="A8">
        <v>5</v>
      </c>
      <c r="B8">
        <f t="shared" si="0"/>
        <v>0.31415926535897931</v>
      </c>
      <c r="C8">
        <f>Feuil1!$B$13*COS($B8)+Feuil2!L$4</f>
        <v>171.4754898880162</v>
      </c>
      <c r="D8">
        <f>Feuil1!$B$13*SIN($B8)+Feuil2!M$4</f>
        <v>55.715764085803016</v>
      </c>
      <c r="E8">
        <f>Feuil1!$B$14*COS($B8)+Feuil2!N$4</f>
        <v>106.32811852179816</v>
      </c>
      <c r="F8">
        <f>Feuil1!$B$14*SIN($B8)+Feuil2!O$4</f>
        <v>234.54809997111911</v>
      </c>
      <c r="G8">
        <f>Feuil1!$B$15*COS($B8)+Feuil2!P$4</f>
        <v>496.10785366006064</v>
      </c>
      <c r="H8">
        <f>Feuil1!$B$15*SIN($B8)+Feuil2!Q$4</f>
        <v>163.71930424011416</v>
      </c>
      <c r="I8">
        <f t="shared" si="1"/>
        <v>0</v>
      </c>
      <c r="J8">
        <f t="shared" si="2"/>
        <v>200</v>
      </c>
    </row>
    <row r="9" spans="1:21" x14ac:dyDescent="0.25">
      <c r="A9">
        <v>6</v>
      </c>
      <c r="B9">
        <f t="shared" si="0"/>
        <v>0.37699111843077521</v>
      </c>
      <c r="C9">
        <f>Feuil1!$B$13*COS($B9)+Feuil2!L$4</f>
        <v>167.63870040565172</v>
      </c>
      <c r="D9">
        <f>Feuil1!$B$13*SIN($B9)+Feuil2!M$4</f>
        <v>66.372856849047437</v>
      </c>
      <c r="E9">
        <f>Feuil1!$B$14*COS($B9)+Feuil2!N$4</f>
        <v>103.9490111223065</v>
      </c>
      <c r="F9">
        <f>Feuil1!$B$14*SIN($B9)+Feuil2!O$4</f>
        <v>241.156324990147</v>
      </c>
      <c r="G9">
        <f>Feuil1!$B$15*COS($B9)+Feuil2!P$4</f>
        <v>491.71991139015745</v>
      </c>
      <c r="H9">
        <f>Feuil1!$B$15*SIN($B9)+Feuil2!Q$4</f>
        <v>175.90728276358061</v>
      </c>
      <c r="I9">
        <f t="shared" si="1"/>
        <v>0</v>
      </c>
      <c r="J9">
        <f t="shared" si="2"/>
        <v>200</v>
      </c>
    </row>
    <row r="10" spans="1:21" x14ac:dyDescent="0.25">
      <c r="A10">
        <v>7</v>
      </c>
      <c r="B10">
        <f t="shared" si="0"/>
        <v>0.4398229715025711</v>
      </c>
      <c r="C10">
        <f>Feuil1!$B$13*COS($B10)+Feuil2!L$4</f>
        <v>163.14031755962333</v>
      </c>
      <c r="D10">
        <f>Feuil1!$B$13*SIN($B10)+Feuil2!M$4</f>
        <v>76.768006269182621</v>
      </c>
      <c r="E10">
        <f>Feuil1!$B$14*COS($B10)+Feuil2!N$4</f>
        <v>101.15966446570097</v>
      </c>
      <c r="F10">
        <f>Feuil1!$B$14*SIN($B10)+Feuil2!O$4</f>
        <v>247.60212479697512</v>
      </c>
      <c r="G10">
        <f>Feuil1!$B$15*COS($B10)+Feuil2!P$4</f>
        <v>486.57533821849324</v>
      </c>
      <c r="H10">
        <f>Feuil1!$B$15*SIN($B10)+Feuil2!Q$4</f>
        <v>187.79568992071799</v>
      </c>
      <c r="I10">
        <f t="shared" si="1"/>
        <v>0</v>
      </c>
      <c r="J10">
        <f t="shared" si="2"/>
        <v>200</v>
      </c>
    </row>
    <row r="11" spans="1:21" x14ac:dyDescent="0.25">
      <c r="A11">
        <v>8</v>
      </c>
      <c r="B11">
        <f t="shared" si="0"/>
        <v>0.50265482457436694</v>
      </c>
      <c r="C11">
        <f>Feuil1!$B$13*COS($B11)+Feuil2!L$4</f>
        <v>157.99809441190862</v>
      </c>
      <c r="D11">
        <f>Feuil1!$B$13*SIN($B11)+Feuil2!M$4</f>
        <v>86.860187440539278</v>
      </c>
      <c r="E11">
        <f>Feuil1!$B$14*COS($B11)+Feuil2!N$4</f>
        <v>97.97108682890395</v>
      </c>
      <c r="F11">
        <f>Feuil1!$B$14*SIN($B11)+Feuil2!O$4</f>
        <v>253.86006076457176</v>
      </c>
      <c r="G11">
        <f>Feuil1!$B$15*COS($B11)+Feuil2!P$4</f>
        <v>480.69443742504467</v>
      </c>
      <c r="H11">
        <f>Feuil1!$B$15*SIN($B11)+Feuil2!Q$4</f>
        <v>199.33760759977369</v>
      </c>
      <c r="I11">
        <f t="shared" si="1"/>
        <v>0</v>
      </c>
      <c r="J11">
        <f t="shared" si="2"/>
        <v>200</v>
      </c>
    </row>
    <row r="12" spans="1:21" x14ac:dyDescent="0.25">
      <c r="A12">
        <v>9</v>
      </c>
      <c r="B12">
        <f t="shared" si="0"/>
        <v>0.56548667764616278</v>
      </c>
      <c r="C12">
        <f>Feuil1!$B$13*COS($B12)+Feuil2!L$4</f>
        <v>152.23232496801333</v>
      </c>
      <c r="D12">
        <f>Feuil1!$B$13*SIN($B12)+Feuil2!M$4</f>
        <v>96.609571134713107</v>
      </c>
      <c r="E12">
        <f>Feuil1!$B$14*COS($B12)+Feuil2!N$4</f>
        <v>94.395862071125279</v>
      </c>
      <c r="F12">
        <f>Feuil1!$B$14*SIN($B12)+Feuil2!O$4</f>
        <v>259.90543567865183</v>
      </c>
      <c r="G12">
        <f>Feuil1!$B$15*COS($B12)+Feuil2!P$4</f>
        <v>474.10041823851549</v>
      </c>
      <c r="H12">
        <f>Feuil1!$B$15*SIN($B12)+Feuil2!Q$4</f>
        <v>210.48748512466909</v>
      </c>
      <c r="I12">
        <f t="shared" si="1"/>
        <v>0</v>
      </c>
      <c r="J12">
        <f t="shared" si="2"/>
        <v>200</v>
      </c>
    </row>
    <row r="13" spans="1:21" x14ac:dyDescent="0.25">
      <c r="A13">
        <v>10</v>
      </c>
      <c r="B13">
        <f t="shared" si="0"/>
        <v>0.62831853071795862</v>
      </c>
      <c r="C13">
        <f>Feuil1!$B$13*COS($B13)+Feuil2!L$4</f>
        <v>145.86576408580302</v>
      </c>
      <c r="D13">
        <f>Feuil1!$B$13*SIN($B13)+Feuil2!M$4</f>
        <v>105.97768098833291</v>
      </c>
      <c r="E13">
        <f>Feuil1!$B$14*COS($B13)+Feuil2!N$4</f>
        <v>90.44809997111912</v>
      </c>
      <c r="F13">
        <f>Feuil1!$B$14*SIN($B13)+Feuil2!O$4</f>
        <v>265.7143912062985</v>
      </c>
      <c r="G13">
        <f>Feuil1!$B$15*COS($B13)+Feuil2!P$4</f>
        <v>466.81930424011415</v>
      </c>
      <c r="H13">
        <f>Feuil1!$B$15*SIN($B13)+Feuil2!Q$4</f>
        <v>221.20131902270793</v>
      </c>
      <c r="I13">
        <f t="shared" si="1"/>
        <v>0</v>
      </c>
      <c r="J13">
        <f t="shared" si="2"/>
        <v>200</v>
      </c>
    </row>
    <row r="14" spans="1:21" x14ac:dyDescent="0.25">
      <c r="A14">
        <v>11</v>
      </c>
      <c r="B14">
        <f t="shared" si="0"/>
        <v>0.69115038378975457</v>
      </c>
      <c r="C14">
        <f>Feuil1!$B$13*COS($B14)+Feuil2!L$4</f>
        <v>138.92353767247479</v>
      </c>
      <c r="D14">
        <f>Feuil1!$B$13*SIN($B14)+Feuil2!M$4</f>
        <v>114.92754535168876</v>
      </c>
      <c r="E14">
        <f>Feuil1!$B$14*COS($B14)+Feuil2!N$4</f>
        <v>86.143380542333219</v>
      </c>
      <c r="F14">
        <f>Feuil1!$B$14*SIN($B14)+Feuil2!O$4</f>
        <v>271.26400205390348</v>
      </c>
      <c r="G14">
        <f>Feuil1!$B$15*COS($B14)+Feuil2!P$4</f>
        <v>458.8798306603677</v>
      </c>
      <c r="H14">
        <f>Feuil1!$B$15*SIN($B14)+Feuil2!Q$4</f>
        <v>231.43682668617981</v>
      </c>
      <c r="I14">
        <f t="shared" si="1"/>
        <v>0</v>
      </c>
      <c r="J14">
        <f t="shared" si="2"/>
        <v>200</v>
      </c>
    </row>
    <row r="15" spans="1:21" x14ac:dyDescent="0.25">
      <c r="A15">
        <v>12</v>
      </c>
      <c r="B15">
        <f t="shared" si="0"/>
        <v>0.75398223686155041</v>
      </c>
      <c r="C15">
        <f>Feuil1!$B$13*COS($B15)+Feuil2!L$4</f>
        <v>131.43304352408052</v>
      </c>
      <c r="D15">
        <f>Feuil1!$B$13*SIN($B15)+Feuil2!M$4</f>
        <v>123.42384319894259</v>
      </c>
      <c r="E15">
        <f>Feuil1!$B$14*COS($B15)+Feuil2!N$4</f>
        <v>81.498692545713808</v>
      </c>
      <c r="F15">
        <f>Feuil1!$B$14*SIN($B15)+Feuil2!O$4</f>
        <v>276.53236644282742</v>
      </c>
      <c r="G15">
        <f>Feuil1!$B$15*COS($B15)+Feuil2!P$4</f>
        <v>450.31333097429501</v>
      </c>
      <c r="H15">
        <f>Feuil1!$B$15*SIN($B15)+Feuil2!Q$4</f>
        <v>241.1536132424956</v>
      </c>
      <c r="I15">
        <f t="shared" si="1"/>
        <v>0</v>
      </c>
      <c r="J15">
        <f t="shared" si="2"/>
        <v>200</v>
      </c>
    </row>
    <row r="16" spans="1:21" x14ac:dyDescent="0.25">
      <c r="A16">
        <v>13</v>
      </c>
      <c r="B16">
        <f t="shared" si="0"/>
        <v>0.81681408993334625</v>
      </c>
      <c r="C16">
        <f>Feuil1!$B$13*COS($B16)+Feuil2!L$4</f>
        <v>123.42384319894256</v>
      </c>
      <c r="D16">
        <f>Feuil1!$B$13*SIN($B16)+Feuil2!M$4</f>
        <v>131.43304352408052</v>
      </c>
      <c r="E16">
        <f>Feuil1!$B$14*COS($B16)+Feuil2!N$4</f>
        <v>76.532366442827382</v>
      </c>
      <c r="F16">
        <f>Feuil1!$B$14*SIN($B16)+Feuil2!O$4</f>
        <v>281.49869254571382</v>
      </c>
      <c r="G16">
        <f>Feuil1!$B$15*COS($B16)+Feuil2!P$4</f>
        <v>441.15361324249557</v>
      </c>
      <c r="H16">
        <f>Feuil1!$B$15*SIN($B16)+Feuil2!Q$4</f>
        <v>250.31333097429504</v>
      </c>
      <c r="I16">
        <f t="shared" si="1"/>
        <v>0</v>
      </c>
      <c r="J16">
        <f t="shared" si="2"/>
        <v>200</v>
      </c>
    </row>
    <row r="17" spans="1:10" x14ac:dyDescent="0.25">
      <c r="A17">
        <v>14</v>
      </c>
      <c r="B17">
        <f t="shared" si="0"/>
        <v>0.87964594300514221</v>
      </c>
      <c r="C17">
        <f>Feuil1!$B$13*COS($B17)+Feuil2!L$4</f>
        <v>114.92754535168875</v>
      </c>
      <c r="D17">
        <f>Feuil1!$B$13*SIN($B17)+Feuil2!M$4</f>
        <v>138.92353767247482</v>
      </c>
      <c r="E17">
        <f>Feuil1!$B$14*COS($B17)+Feuil2!N$4</f>
        <v>71.264002053903496</v>
      </c>
      <c r="F17">
        <f>Feuil1!$B$14*SIN($B17)+Feuil2!O$4</f>
        <v>286.14338054233326</v>
      </c>
      <c r="G17">
        <f>Feuil1!$B$15*COS($B17)+Feuil2!P$4</f>
        <v>431.43682668617976</v>
      </c>
      <c r="H17">
        <f>Feuil1!$B$15*SIN($B17)+Feuil2!Q$4</f>
        <v>258.8798306603677</v>
      </c>
      <c r="I17">
        <f t="shared" si="1"/>
        <v>0</v>
      </c>
      <c r="J17">
        <f t="shared" si="2"/>
        <v>200</v>
      </c>
    </row>
    <row r="18" spans="1:10" x14ac:dyDescent="0.25">
      <c r="A18">
        <v>15</v>
      </c>
      <c r="B18">
        <f t="shared" si="0"/>
        <v>0.94247779607693805</v>
      </c>
      <c r="C18">
        <f>Feuil1!$B$13*COS($B18)+Feuil2!L$4</f>
        <v>105.97768098833289</v>
      </c>
      <c r="D18">
        <f>Feuil1!$B$13*SIN($B18)+Feuil2!M$4</f>
        <v>145.86576408580302</v>
      </c>
      <c r="E18">
        <f>Feuil1!$B$14*COS($B18)+Feuil2!N$4</f>
        <v>65.714391206298487</v>
      </c>
      <c r="F18">
        <f>Feuil1!$B$14*SIN($B18)+Feuil2!O$4</f>
        <v>290.44809997111912</v>
      </c>
      <c r="G18">
        <f>Feuil1!$B$15*COS($B18)+Feuil2!P$4</f>
        <v>421.20131902270793</v>
      </c>
      <c r="H18">
        <f>Feuil1!$B$15*SIN($B18)+Feuil2!Q$4</f>
        <v>266.81930424011415</v>
      </c>
      <c r="I18">
        <f t="shared" si="1"/>
        <v>0</v>
      </c>
      <c r="J18">
        <f t="shared" si="2"/>
        <v>200</v>
      </c>
    </row>
    <row r="19" spans="1:10" x14ac:dyDescent="0.25">
      <c r="A19">
        <v>16</v>
      </c>
      <c r="B19">
        <f t="shared" si="0"/>
        <v>1.0053096491487339</v>
      </c>
      <c r="C19">
        <f>Feuil1!$B$13*COS($B19)+Feuil2!L$4</f>
        <v>96.609571134713079</v>
      </c>
      <c r="D19">
        <f>Feuil1!$B$13*SIN($B19)+Feuil2!M$4</f>
        <v>152.23232496801333</v>
      </c>
      <c r="E19">
        <f>Feuil1!$B$14*COS($B19)+Feuil2!N$4</f>
        <v>59.905435678651813</v>
      </c>
      <c r="F19">
        <f>Feuil1!$B$14*SIN($B19)+Feuil2!O$4</f>
        <v>294.39586207112529</v>
      </c>
      <c r="G19">
        <f>Feuil1!$B$15*COS($B19)+Feuil2!P$4</f>
        <v>410.48748512466909</v>
      </c>
      <c r="H19">
        <f>Feuil1!$B$15*SIN($B19)+Feuil2!Q$4</f>
        <v>274.10041823851549</v>
      </c>
      <c r="I19">
        <f t="shared" si="1"/>
        <v>0</v>
      </c>
      <c r="J19">
        <f t="shared" si="2"/>
        <v>200</v>
      </c>
    </row>
    <row r="20" spans="1:10" x14ac:dyDescent="0.25">
      <c r="A20">
        <v>17</v>
      </c>
      <c r="B20">
        <f t="shared" si="0"/>
        <v>1.0681415022205298</v>
      </c>
      <c r="C20">
        <f>Feuil1!$B$13*COS($B20)+Feuil2!L$4</f>
        <v>86.860187440539249</v>
      </c>
      <c r="D20">
        <f>Feuil1!$B$13*SIN($B20)+Feuil2!M$4</f>
        <v>157.99809441190862</v>
      </c>
      <c r="E20">
        <f>Feuil1!$B$14*COS($B20)+Feuil2!N$4</f>
        <v>53.860060764571756</v>
      </c>
      <c r="F20">
        <f>Feuil1!$B$14*SIN($B20)+Feuil2!O$4</f>
        <v>297.97108682890394</v>
      </c>
      <c r="G20">
        <f>Feuil1!$B$15*COS($B20)+Feuil2!P$4</f>
        <v>399.33760759977366</v>
      </c>
      <c r="H20">
        <f>Feuil1!$B$15*SIN($B20)+Feuil2!Q$4</f>
        <v>280.69443742504473</v>
      </c>
      <c r="I20">
        <f t="shared" si="1"/>
        <v>0</v>
      </c>
      <c r="J20">
        <f t="shared" si="2"/>
        <v>200</v>
      </c>
    </row>
    <row r="21" spans="1:10" x14ac:dyDescent="0.25">
      <c r="A21">
        <v>18</v>
      </c>
      <c r="B21">
        <f t="shared" si="0"/>
        <v>1.1309733552923256</v>
      </c>
      <c r="C21">
        <f>Feuil1!$B$13*COS($B21)+Feuil2!L$4</f>
        <v>76.768006269182607</v>
      </c>
      <c r="D21">
        <f>Feuil1!$B$13*SIN($B21)+Feuil2!M$4</f>
        <v>163.14031755962333</v>
      </c>
      <c r="E21">
        <f>Feuil1!$B$14*COS($B21)+Feuil2!N$4</f>
        <v>47.602124796975119</v>
      </c>
      <c r="F21">
        <f>Feuil1!$B$14*SIN($B21)+Feuil2!O$4</f>
        <v>301.15966446570098</v>
      </c>
      <c r="G21">
        <f>Feuil1!$B$15*COS($B21)+Feuil2!P$4</f>
        <v>387.79568992071796</v>
      </c>
      <c r="H21">
        <f>Feuil1!$B$15*SIN($B21)+Feuil2!Q$4</f>
        <v>286.57533821849324</v>
      </c>
      <c r="I21">
        <f t="shared" si="1"/>
        <v>0</v>
      </c>
      <c r="J21">
        <f t="shared" si="2"/>
        <v>200</v>
      </c>
    </row>
    <row r="22" spans="1:10" x14ac:dyDescent="0.25">
      <c r="A22">
        <v>19</v>
      </c>
      <c r="B22">
        <f t="shared" si="0"/>
        <v>1.1938052083641215</v>
      </c>
      <c r="C22">
        <f>Feuil1!$B$13*COS($B22)+Feuil2!L$4</f>
        <v>66.372856849047423</v>
      </c>
      <c r="D22">
        <f>Feuil1!$B$13*SIN($B22)+Feuil2!M$4</f>
        <v>167.63870040565175</v>
      </c>
      <c r="E22">
        <f>Feuil1!$B$14*COS($B22)+Feuil2!N$4</f>
        <v>41.156324990146985</v>
      </c>
      <c r="F22">
        <f>Feuil1!$B$14*SIN($B22)+Feuil2!O$4</f>
        <v>303.9490111223065</v>
      </c>
      <c r="G22">
        <f>Feuil1!$B$15*COS($B22)+Feuil2!P$4</f>
        <v>375.90728276358055</v>
      </c>
      <c r="H22">
        <f>Feuil1!$B$15*SIN($B22)+Feuil2!Q$4</f>
        <v>291.71991139015745</v>
      </c>
      <c r="I22">
        <f t="shared" si="1"/>
        <v>0</v>
      </c>
      <c r="J22">
        <f t="shared" si="2"/>
        <v>200</v>
      </c>
    </row>
    <row r="23" spans="1:10" x14ac:dyDescent="0.25">
      <c r="A23">
        <v>20</v>
      </c>
      <c r="B23">
        <f t="shared" si="0"/>
        <v>1.2566370614359172</v>
      </c>
      <c r="C23">
        <f>Feuil1!$B$13*COS($B23)+Feuil2!L$4</f>
        <v>55.715764085803031</v>
      </c>
      <c r="D23">
        <f>Feuil1!$B$13*SIN($B23)+Feuil2!M$4</f>
        <v>171.4754898880162</v>
      </c>
      <c r="E23">
        <f>Feuil1!$B$14*COS($B23)+Feuil2!N$4</f>
        <v>34.548099971119122</v>
      </c>
      <c r="F23">
        <f>Feuil1!$B$14*SIN($B23)+Feuil2!O$4</f>
        <v>306.32811852179816</v>
      </c>
      <c r="G23">
        <f>Feuil1!$B$15*COS($B23)+Feuil2!P$4</f>
        <v>363.71930424011418</v>
      </c>
      <c r="H23">
        <f>Feuil1!$B$15*SIN($B23)+Feuil2!Q$4</f>
        <v>296.10785366006064</v>
      </c>
      <c r="I23">
        <f t="shared" si="1"/>
        <v>0</v>
      </c>
      <c r="J23">
        <f t="shared" si="2"/>
        <v>200</v>
      </c>
    </row>
    <row r="24" spans="1:10" x14ac:dyDescent="0.25">
      <c r="A24">
        <v>21</v>
      </c>
      <c r="B24">
        <f t="shared" si="0"/>
        <v>1.3194689145077132</v>
      </c>
      <c r="C24">
        <f>Feuil1!$B$13*COS($B24)+Feuil2!L$4</f>
        <v>44.838786655823313</v>
      </c>
      <c r="D24">
        <f>Feuil1!$B$13*SIN($B24)+Feuil2!M$4</f>
        <v>174.6355439514922</v>
      </c>
      <c r="E24">
        <f>Feuil1!$B$14*COS($B24)+Feuil2!N$4</f>
        <v>27.80352938503076</v>
      </c>
      <c r="F24">
        <f>Feuil1!$B$14*SIN($B24)+Feuil2!O$4</f>
        <v>308.28759741418094</v>
      </c>
      <c r="G24">
        <f>Feuil1!$B$15*COS($B24)+Feuil2!P$4</f>
        <v>351.27985473339305</v>
      </c>
      <c r="H24">
        <f>Feuil1!$B$15*SIN($B24)+Feuil2!Q$4</f>
        <v>299.72184782472368</v>
      </c>
      <c r="I24">
        <f t="shared" si="1"/>
        <v>300</v>
      </c>
      <c r="J24">
        <f t="shared" si="2"/>
        <v>200</v>
      </c>
    </row>
    <row r="25" spans="1:10" x14ac:dyDescent="0.25">
      <c r="A25">
        <v>22</v>
      </c>
      <c r="B25">
        <f t="shared" si="0"/>
        <v>1.3823007675795091</v>
      </c>
      <c r="C25">
        <f>Feuil1!$B$13*COS($B25)+Feuil2!L$4</f>
        <v>33.784851019806133</v>
      </c>
      <c r="D25">
        <f>Feuil1!$B$13*SIN($B25)+Feuil2!M$4</f>
        <v>177.10639130638259</v>
      </c>
      <c r="E25">
        <f>Feuil1!$B$14*COS($B25)+Feuil2!N$4</f>
        <v>20.949230970683999</v>
      </c>
      <c r="F25">
        <f>Feuil1!$B$14*SIN($B25)+Feuil2!O$4</f>
        <v>309.81971463146738</v>
      </c>
      <c r="G25">
        <f>Feuil1!$B$15*COS($B25)+Feuil2!P$4</f>
        <v>338.63802706757639</v>
      </c>
      <c r="H25">
        <f>Feuil1!$B$15*SIN($B25)+Feuil2!Q$4</f>
        <v>302.54763110025561</v>
      </c>
      <c r="I25">
        <f t="shared" si="1"/>
        <v>300</v>
      </c>
      <c r="J25">
        <f t="shared" si="2"/>
        <v>200</v>
      </c>
    </row>
    <row r="26" spans="1:10" x14ac:dyDescent="0.25">
      <c r="A26">
        <v>23</v>
      </c>
      <c r="B26">
        <f t="shared" si="0"/>
        <v>1.4451326206513049</v>
      </c>
      <c r="C26">
        <f>Feuil1!$B$13*COS($B26)+Feuil2!L$4</f>
        <v>22.597582011644061</v>
      </c>
      <c r="D26">
        <f>Feuil1!$B$13*SIN($B26)+Feuil2!M$4</f>
        <v>178.87828064700037</v>
      </c>
      <c r="E26">
        <f>Feuil1!$B$14*COS($B26)+Feuil2!N$4</f>
        <v>14.012255512489215</v>
      </c>
      <c r="F26">
        <f>Feuil1!$B$14*SIN($B26)+Feuil2!O$4</f>
        <v>310.91842360695864</v>
      </c>
      <c r="G26">
        <f>Feuil1!$B$15*COS($B26)+Feuil2!P$4</f>
        <v>325.84371276095953</v>
      </c>
      <c r="H26">
        <f>Feuil1!$B$15*SIN($B26)+Feuil2!Q$4</f>
        <v>304.57405141104533</v>
      </c>
      <c r="I26">
        <f t="shared" si="1"/>
        <v>300</v>
      </c>
      <c r="J26">
        <f t="shared" si="2"/>
        <v>200</v>
      </c>
    </row>
    <row r="27" spans="1:10" x14ac:dyDescent="0.25">
      <c r="A27">
        <v>24</v>
      </c>
      <c r="B27">
        <f t="shared" si="0"/>
        <v>1.5079644737231008</v>
      </c>
      <c r="C27">
        <f>Feuil1!$B$13*COS($B27)+Feuil2!L$4</f>
        <v>11.32113067113519</v>
      </c>
      <c r="D27">
        <f>Feuil1!$B$13*SIN($B27)+Feuil2!M$4</f>
        <v>179.94421913561737</v>
      </c>
      <c r="E27">
        <f>Feuil1!$B$14*COS($B27)+Feuil2!N$4</f>
        <v>7.0199800833772272</v>
      </c>
      <c r="F27">
        <f>Feuil1!$B$14*SIN($B27)+Feuil2!O$4</f>
        <v>311.57938823828079</v>
      </c>
      <c r="G27">
        <f>Feuil1!$B$15*COS($B27)+Feuil2!P$4</f>
        <v>312.94740512694443</v>
      </c>
      <c r="H27">
        <f>Feuil1!$B$15*SIN($B27)+Feuil2!Q$4</f>
        <v>305.79311140190958</v>
      </c>
      <c r="I27">
        <f t="shared" si="1"/>
        <v>300</v>
      </c>
      <c r="J27">
        <f t="shared" si="2"/>
        <v>200</v>
      </c>
    </row>
    <row r="28" spans="1:10" x14ac:dyDescent="0.25">
      <c r="A28">
        <v>25</v>
      </c>
      <c r="B28">
        <f t="shared" si="0"/>
        <v>1.5707963267948968</v>
      </c>
      <c r="C28">
        <f>Feuil1!$B$13*COS($B28)+Feuil2!L$4</f>
        <v>-2.8989928946981938E-14</v>
      </c>
      <c r="D28">
        <f>Feuil1!$B$13*SIN($B28)+Feuil2!M$4</f>
        <v>180.3</v>
      </c>
      <c r="E28">
        <f>Feuil1!$B$14*COS($B28)+Feuil2!N$4</f>
        <v>-1.7976006967679314E-14</v>
      </c>
      <c r="F28">
        <f>Feuil1!$B$14*SIN($B28)+Feuil2!O$4</f>
        <v>311.8</v>
      </c>
      <c r="G28">
        <f>Feuil1!$B$15*COS($B28)+Feuil2!P$4</f>
        <v>299.99999999999994</v>
      </c>
      <c r="H28">
        <f>Feuil1!$B$15*SIN($B28)+Feuil2!Q$4</f>
        <v>306.2</v>
      </c>
      <c r="I28">
        <f t="shared" si="1"/>
        <v>300</v>
      </c>
      <c r="J28">
        <f t="shared" si="2"/>
        <v>200</v>
      </c>
    </row>
    <row r="29" spans="1:10" x14ac:dyDescent="0.25">
      <c r="A29">
        <v>26</v>
      </c>
      <c r="B29">
        <f t="shared" si="0"/>
        <v>1.6336281798666925</v>
      </c>
      <c r="C29">
        <f>Feuil1!$B$13*COS($B29)+Feuil2!L$4</f>
        <v>-11.321130671135206</v>
      </c>
      <c r="D29">
        <f>Feuil1!$B$13*SIN($B29)+Feuil2!M$4</f>
        <v>179.94421913561737</v>
      </c>
      <c r="E29">
        <f>Feuil1!$B$14*COS($B29)+Feuil2!N$4</f>
        <v>-7.0199800833772379</v>
      </c>
      <c r="F29">
        <f>Feuil1!$B$14*SIN($B29)+Feuil2!O$4</f>
        <v>311.57938823828079</v>
      </c>
      <c r="G29">
        <f>Feuil1!$B$15*COS($B29)+Feuil2!P$4</f>
        <v>287.05259487305557</v>
      </c>
      <c r="H29">
        <f>Feuil1!$B$15*SIN($B29)+Feuil2!Q$4</f>
        <v>305.79311140190958</v>
      </c>
      <c r="I29">
        <f t="shared" si="1"/>
        <v>300</v>
      </c>
      <c r="J29">
        <f t="shared" si="2"/>
        <v>200</v>
      </c>
    </row>
    <row r="30" spans="1:10" x14ac:dyDescent="0.25">
      <c r="A30">
        <v>27</v>
      </c>
      <c r="B30">
        <f t="shared" si="0"/>
        <v>1.6964600329384885</v>
      </c>
      <c r="C30">
        <f>Feuil1!$B$13*COS($B30)+Feuil2!L$4</f>
        <v>-22.597582011644079</v>
      </c>
      <c r="D30">
        <f>Feuil1!$B$13*SIN($B30)+Feuil2!M$4</f>
        <v>178.87828064700037</v>
      </c>
      <c r="E30">
        <f>Feuil1!$B$14*COS($B30)+Feuil2!N$4</f>
        <v>-14.012255512489228</v>
      </c>
      <c r="F30">
        <f>Feuil1!$B$14*SIN($B30)+Feuil2!O$4</f>
        <v>310.91842360695864</v>
      </c>
      <c r="G30">
        <f>Feuil1!$B$15*COS($B30)+Feuil2!P$4</f>
        <v>274.15628723904047</v>
      </c>
      <c r="H30">
        <f>Feuil1!$B$15*SIN($B30)+Feuil2!Q$4</f>
        <v>304.57405141104528</v>
      </c>
      <c r="I30">
        <f t="shared" si="1"/>
        <v>300</v>
      </c>
      <c r="J30">
        <f t="shared" si="2"/>
        <v>200</v>
      </c>
    </row>
    <row r="31" spans="1:10" x14ac:dyDescent="0.25">
      <c r="A31">
        <v>28</v>
      </c>
      <c r="B31">
        <f t="shared" si="0"/>
        <v>1.7592918860102844</v>
      </c>
      <c r="C31">
        <f>Feuil1!$B$13*COS($B31)+Feuil2!L$4</f>
        <v>-33.78485101980619</v>
      </c>
      <c r="D31">
        <f>Feuil1!$B$13*SIN($B31)+Feuil2!M$4</f>
        <v>177.10639130638256</v>
      </c>
      <c r="E31">
        <f>Feuil1!$B$14*COS($B31)+Feuil2!N$4</f>
        <v>-20.949230970684035</v>
      </c>
      <c r="F31">
        <f>Feuil1!$B$14*SIN($B31)+Feuil2!O$4</f>
        <v>309.81971463146738</v>
      </c>
      <c r="G31">
        <f>Feuil1!$B$15*COS($B31)+Feuil2!P$4</f>
        <v>261.36197293242355</v>
      </c>
      <c r="H31">
        <f>Feuil1!$B$15*SIN($B31)+Feuil2!Q$4</f>
        <v>302.54763110025556</v>
      </c>
      <c r="I31">
        <f t="shared" si="1"/>
        <v>300</v>
      </c>
      <c r="J31">
        <f t="shared" si="2"/>
        <v>200</v>
      </c>
    </row>
    <row r="32" spans="1:10" x14ac:dyDescent="0.25">
      <c r="A32">
        <v>29</v>
      </c>
      <c r="B32">
        <f t="shared" si="0"/>
        <v>1.8221237390820801</v>
      </c>
      <c r="C32">
        <f>Feuil1!$B$13*COS($B32)+Feuil2!L$4</f>
        <v>-44.838786655823334</v>
      </c>
      <c r="D32">
        <f>Feuil1!$B$13*SIN($B32)+Feuil2!M$4</f>
        <v>174.6355439514922</v>
      </c>
      <c r="E32">
        <f>Feuil1!$B$14*COS($B32)+Feuil2!N$4</f>
        <v>-27.803529385030771</v>
      </c>
      <c r="F32">
        <f>Feuil1!$B$14*SIN($B32)+Feuil2!O$4</f>
        <v>308.28759741418094</v>
      </c>
      <c r="G32">
        <f>Feuil1!$B$15*COS($B32)+Feuil2!P$4</f>
        <v>248.72014526660695</v>
      </c>
      <c r="H32">
        <f>Feuil1!$B$15*SIN($B32)+Feuil2!Q$4</f>
        <v>299.72184782472368</v>
      </c>
      <c r="I32">
        <f t="shared" si="1"/>
        <v>300</v>
      </c>
      <c r="J32">
        <f t="shared" si="2"/>
        <v>200</v>
      </c>
    </row>
    <row r="33" spans="1:10" x14ac:dyDescent="0.25">
      <c r="A33">
        <v>30</v>
      </c>
      <c r="B33">
        <f t="shared" si="0"/>
        <v>1.8849555921538761</v>
      </c>
      <c r="C33">
        <f>Feuil1!$B$13*COS($B33)+Feuil2!L$4</f>
        <v>-55.715764085803052</v>
      </c>
      <c r="D33">
        <f>Feuil1!$B$13*SIN($B33)+Feuil2!M$4</f>
        <v>171.4754898880162</v>
      </c>
      <c r="E33">
        <f>Feuil1!$B$14*COS($B33)+Feuil2!N$4</f>
        <v>-34.548099971119136</v>
      </c>
      <c r="F33">
        <f>Feuil1!$B$14*SIN($B33)+Feuil2!O$4</f>
        <v>306.32811852179816</v>
      </c>
      <c r="G33">
        <f>Feuil1!$B$15*COS($B33)+Feuil2!P$4</f>
        <v>236.28069575988582</v>
      </c>
      <c r="H33">
        <f>Feuil1!$B$15*SIN($B33)+Feuil2!Q$4</f>
        <v>296.10785366006064</v>
      </c>
      <c r="I33">
        <f t="shared" si="1"/>
        <v>300</v>
      </c>
      <c r="J33">
        <f t="shared" si="2"/>
        <v>200</v>
      </c>
    </row>
    <row r="34" spans="1:10" x14ac:dyDescent="0.25">
      <c r="A34">
        <v>31</v>
      </c>
      <c r="B34">
        <f t="shared" si="0"/>
        <v>1.9477874452256718</v>
      </c>
      <c r="C34">
        <f>Feuil1!$B$13*COS($B34)+Feuil2!L$4</f>
        <v>-66.372856849047437</v>
      </c>
      <c r="D34">
        <f>Feuil1!$B$13*SIN($B34)+Feuil2!M$4</f>
        <v>167.63870040565172</v>
      </c>
      <c r="E34">
        <f>Feuil1!$B$14*COS($B34)+Feuil2!N$4</f>
        <v>-41.156324990146999</v>
      </c>
      <c r="F34">
        <f>Feuil1!$B$14*SIN($B34)+Feuil2!O$4</f>
        <v>303.9490111223065</v>
      </c>
      <c r="G34">
        <f>Feuil1!$B$15*COS($B34)+Feuil2!P$4</f>
        <v>224.09271723641939</v>
      </c>
      <c r="H34">
        <f>Feuil1!$B$15*SIN($B34)+Feuil2!Q$4</f>
        <v>291.71991139015745</v>
      </c>
      <c r="I34">
        <f t="shared" si="1"/>
        <v>300</v>
      </c>
      <c r="J34">
        <f t="shared" si="2"/>
        <v>200</v>
      </c>
    </row>
    <row r="35" spans="1:10" x14ac:dyDescent="0.25">
      <c r="A35">
        <v>32</v>
      </c>
      <c r="B35">
        <f t="shared" ref="B35:B66" si="3">$A35*$T$4</f>
        <v>2.0106192982974678</v>
      </c>
      <c r="C35">
        <f>Feuil1!$B$13*COS($B35)+Feuil2!L$4</f>
        <v>-76.768006269182621</v>
      </c>
      <c r="D35">
        <f>Feuil1!$B$13*SIN($B35)+Feuil2!M$4</f>
        <v>163.14031755962333</v>
      </c>
      <c r="E35">
        <f>Feuil1!$B$14*COS($B35)+Feuil2!N$4</f>
        <v>-47.602124796975126</v>
      </c>
      <c r="F35">
        <f>Feuil1!$B$14*SIN($B35)+Feuil2!O$4</f>
        <v>301.15966446570098</v>
      </c>
      <c r="G35">
        <f>Feuil1!$B$15*COS($B35)+Feuil2!P$4</f>
        <v>212.20431007928201</v>
      </c>
      <c r="H35">
        <f>Feuil1!$B$15*SIN($B35)+Feuil2!Q$4</f>
        <v>286.57533821849324</v>
      </c>
      <c r="I35">
        <f t="shared" ref="I35:I66" si="4">IF(A35&lt;=2/10*$U$4,0,IF(A35&lt;=5/10*$U$4,300,IF(A35&lt;=7/10*$U$4,300,IF(A35&lt;=$U$4,0))))</f>
        <v>300</v>
      </c>
      <c r="J35">
        <f t="shared" si="2"/>
        <v>200</v>
      </c>
    </row>
    <row r="36" spans="1:10" x14ac:dyDescent="0.25">
      <c r="A36">
        <v>33</v>
      </c>
      <c r="B36">
        <f t="shared" si="3"/>
        <v>2.0734511513692637</v>
      </c>
      <c r="C36">
        <f>Feuil1!$B$13*COS($B36)+Feuil2!L$4</f>
        <v>-86.860187440539292</v>
      </c>
      <c r="D36">
        <f>Feuil1!$B$13*SIN($B36)+Feuil2!M$4</f>
        <v>157.9980944119086</v>
      </c>
      <c r="E36">
        <f>Feuil1!$B$14*COS($B36)+Feuil2!N$4</f>
        <v>-53.860060764571784</v>
      </c>
      <c r="F36">
        <f>Feuil1!$B$14*SIN($B36)+Feuil2!O$4</f>
        <v>297.97108682890394</v>
      </c>
      <c r="G36">
        <f>Feuil1!$B$15*COS($B36)+Feuil2!P$4</f>
        <v>200.66239240022628</v>
      </c>
      <c r="H36">
        <f>Feuil1!$B$15*SIN($B36)+Feuil2!Q$4</f>
        <v>280.69443742504461</v>
      </c>
      <c r="I36">
        <f t="shared" si="4"/>
        <v>300</v>
      </c>
      <c r="J36">
        <f t="shared" ref="J36:J67" si="5">IF(A36&lt;=2/10*$U$4,200,IF(A36&lt;=5/10*$U$4,200,IF(A36&lt;=7/10*$U$4,0,IF(A36&lt;=$U$4,0))))</f>
        <v>200</v>
      </c>
    </row>
    <row r="37" spans="1:10" x14ac:dyDescent="0.25">
      <c r="A37">
        <v>34</v>
      </c>
      <c r="B37">
        <f t="shared" si="3"/>
        <v>2.1362830044410597</v>
      </c>
      <c r="C37">
        <f>Feuil1!$B$13*COS($B37)+Feuil2!L$4</f>
        <v>-96.60957113471315</v>
      </c>
      <c r="D37">
        <f>Feuil1!$B$13*SIN($B37)+Feuil2!M$4</f>
        <v>152.2323249680133</v>
      </c>
      <c r="E37">
        <f>Feuil1!$B$14*COS($B37)+Feuil2!N$4</f>
        <v>-59.905435678651848</v>
      </c>
      <c r="F37">
        <f>Feuil1!$B$14*SIN($B37)+Feuil2!O$4</f>
        <v>294.39586207112529</v>
      </c>
      <c r="G37">
        <f>Feuil1!$B$15*COS($B37)+Feuil2!P$4</f>
        <v>189.51251487533085</v>
      </c>
      <c r="H37">
        <f>Feuil1!$B$15*SIN($B37)+Feuil2!Q$4</f>
        <v>274.10041823851549</v>
      </c>
      <c r="I37">
        <f t="shared" si="4"/>
        <v>300</v>
      </c>
      <c r="J37">
        <f t="shared" si="5"/>
        <v>200</v>
      </c>
    </row>
    <row r="38" spans="1:10" x14ac:dyDescent="0.25">
      <c r="A38">
        <v>35</v>
      </c>
      <c r="B38">
        <f t="shared" si="3"/>
        <v>2.1991148575128552</v>
      </c>
      <c r="C38">
        <f>Feuil1!$B$13*COS($B38)+Feuil2!L$4</f>
        <v>-105.97768098833289</v>
      </c>
      <c r="D38">
        <f>Feuil1!$B$13*SIN($B38)+Feuil2!M$4</f>
        <v>145.86576408580302</v>
      </c>
      <c r="E38">
        <f>Feuil1!$B$14*COS($B38)+Feuil2!N$4</f>
        <v>-65.714391206298487</v>
      </c>
      <c r="F38">
        <f>Feuil1!$B$14*SIN($B38)+Feuil2!O$4</f>
        <v>290.44809997111912</v>
      </c>
      <c r="G38">
        <f>Feuil1!$B$15*COS($B38)+Feuil2!P$4</f>
        <v>178.79868097729207</v>
      </c>
      <c r="H38">
        <f>Feuil1!$B$15*SIN($B38)+Feuil2!Q$4</f>
        <v>266.81930424011415</v>
      </c>
      <c r="I38">
        <f t="shared" si="4"/>
        <v>300</v>
      </c>
      <c r="J38">
        <f t="shared" si="5"/>
        <v>200</v>
      </c>
    </row>
    <row r="39" spans="1:10" x14ac:dyDescent="0.25">
      <c r="A39">
        <v>36</v>
      </c>
      <c r="B39">
        <f t="shared" si="3"/>
        <v>2.2619467105846511</v>
      </c>
      <c r="C39">
        <f>Feuil1!$B$13*COS($B39)+Feuil2!L$4</f>
        <v>-114.92754535168876</v>
      </c>
      <c r="D39">
        <f>Feuil1!$B$13*SIN($B39)+Feuil2!M$4</f>
        <v>138.92353767247482</v>
      </c>
      <c r="E39">
        <f>Feuil1!$B$14*COS($B39)+Feuil2!N$4</f>
        <v>-71.264002053903511</v>
      </c>
      <c r="F39">
        <f>Feuil1!$B$14*SIN($B39)+Feuil2!O$4</f>
        <v>286.14338054233326</v>
      </c>
      <c r="G39">
        <f>Feuil1!$B$15*COS($B39)+Feuil2!P$4</f>
        <v>168.56317331382019</v>
      </c>
      <c r="H39">
        <f>Feuil1!$B$15*SIN($B39)+Feuil2!Q$4</f>
        <v>258.8798306603677</v>
      </c>
      <c r="I39">
        <f t="shared" si="4"/>
        <v>300</v>
      </c>
      <c r="J39">
        <f t="shared" si="5"/>
        <v>200</v>
      </c>
    </row>
    <row r="40" spans="1:10" x14ac:dyDescent="0.25">
      <c r="A40">
        <v>37</v>
      </c>
      <c r="B40">
        <f t="shared" si="3"/>
        <v>2.3247785636564471</v>
      </c>
      <c r="C40">
        <f>Feuil1!$B$13*COS($B40)+Feuil2!L$4</f>
        <v>-123.42384319894259</v>
      </c>
      <c r="D40">
        <f>Feuil1!$B$13*SIN($B40)+Feuil2!M$4</f>
        <v>131.43304352408049</v>
      </c>
      <c r="E40">
        <f>Feuil1!$B$14*COS($B40)+Feuil2!N$4</f>
        <v>-76.532366442827396</v>
      </c>
      <c r="F40">
        <f>Feuil1!$B$14*SIN($B40)+Feuil2!O$4</f>
        <v>281.49869254571377</v>
      </c>
      <c r="G40">
        <f>Feuil1!$B$15*COS($B40)+Feuil2!P$4</f>
        <v>158.8463867575044</v>
      </c>
      <c r="H40">
        <f>Feuil1!$B$15*SIN($B40)+Feuil2!Q$4</f>
        <v>250.31333097429504</v>
      </c>
      <c r="I40">
        <f t="shared" si="4"/>
        <v>300</v>
      </c>
      <c r="J40">
        <f t="shared" si="5"/>
        <v>200</v>
      </c>
    </row>
    <row r="41" spans="1:10" x14ac:dyDescent="0.25">
      <c r="A41">
        <v>38</v>
      </c>
      <c r="B41">
        <f t="shared" si="3"/>
        <v>2.387610416728243</v>
      </c>
      <c r="C41">
        <f>Feuil1!$B$13*COS($B41)+Feuil2!L$4</f>
        <v>-131.43304352408052</v>
      </c>
      <c r="D41">
        <f>Feuil1!$B$13*SIN($B41)+Feuil2!M$4</f>
        <v>123.42384319894255</v>
      </c>
      <c r="E41">
        <f>Feuil1!$B$14*COS($B41)+Feuil2!N$4</f>
        <v>-81.498692545713823</v>
      </c>
      <c r="F41">
        <f>Feuil1!$B$14*SIN($B41)+Feuil2!O$4</f>
        <v>276.53236644282737</v>
      </c>
      <c r="G41">
        <f>Feuil1!$B$15*COS($B41)+Feuil2!P$4</f>
        <v>149.68666902570493</v>
      </c>
      <c r="H41">
        <f>Feuil1!$B$15*SIN($B41)+Feuil2!Q$4</f>
        <v>241.15361324249557</v>
      </c>
      <c r="I41">
        <f t="shared" si="4"/>
        <v>300</v>
      </c>
      <c r="J41">
        <f t="shared" si="5"/>
        <v>200</v>
      </c>
    </row>
    <row r="42" spans="1:10" x14ac:dyDescent="0.25">
      <c r="A42">
        <v>39</v>
      </c>
      <c r="B42">
        <f t="shared" si="3"/>
        <v>2.450442269800039</v>
      </c>
      <c r="C42">
        <f>Feuil1!$B$13*COS($B42)+Feuil2!L$4</f>
        <v>-138.92353767247482</v>
      </c>
      <c r="D42">
        <f>Feuil1!$B$13*SIN($B42)+Feuil2!M$4</f>
        <v>114.92754535168874</v>
      </c>
      <c r="E42">
        <f>Feuil1!$B$14*COS($B42)+Feuil2!N$4</f>
        <v>-86.143380542333247</v>
      </c>
      <c r="F42">
        <f>Feuil1!$B$14*SIN($B42)+Feuil2!O$4</f>
        <v>271.26400205390348</v>
      </c>
      <c r="G42">
        <f>Feuil1!$B$15*COS($B42)+Feuil2!P$4</f>
        <v>141.12016933963224</v>
      </c>
      <c r="H42">
        <f>Feuil1!$B$15*SIN($B42)+Feuil2!Q$4</f>
        <v>231.43682668617978</v>
      </c>
      <c r="I42">
        <f t="shared" si="4"/>
        <v>300</v>
      </c>
      <c r="J42">
        <f t="shared" si="5"/>
        <v>200</v>
      </c>
    </row>
    <row r="43" spans="1:10" x14ac:dyDescent="0.25">
      <c r="A43">
        <v>40</v>
      </c>
      <c r="B43">
        <f t="shared" si="3"/>
        <v>2.5132741228718345</v>
      </c>
      <c r="C43">
        <f>Feuil1!$B$13*COS($B43)+Feuil2!L$4</f>
        <v>-145.86576408580302</v>
      </c>
      <c r="D43">
        <f>Feuil1!$B$13*SIN($B43)+Feuil2!M$4</f>
        <v>105.97768098833293</v>
      </c>
      <c r="E43">
        <f>Feuil1!$B$14*COS($B43)+Feuil2!N$4</f>
        <v>-90.448099971119106</v>
      </c>
      <c r="F43">
        <f>Feuil1!$B$14*SIN($B43)+Feuil2!O$4</f>
        <v>265.7143912062985</v>
      </c>
      <c r="G43">
        <f>Feuil1!$B$15*COS($B43)+Feuil2!P$4</f>
        <v>133.18069575988588</v>
      </c>
      <c r="H43">
        <f>Feuil1!$B$15*SIN($B43)+Feuil2!Q$4</f>
        <v>221.20131902270799</v>
      </c>
      <c r="I43">
        <f t="shared" si="4"/>
        <v>300</v>
      </c>
      <c r="J43">
        <f t="shared" si="5"/>
        <v>200</v>
      </c>
    </row>
    <row r="44" spans="1:10" x14ac:dyDescent="0.25">
      <c r="A44">
        <v>41</v>
      </c>
      <c r="B44">
        <f t="shared" si="3"/>
        <v>2.5761059759436304</v>
      </c>
      <c r="C44">
        <f>Feuil1!$B$13*COS($B44)+Feuil2!L$4</f>
        <v>-152.23232496801333</v>
      </c>
      <c r="D44">
        <f>Feuil1!$B$13*SIN($B44)+Feuil2!M$4</f>
        <v>96.609571134713107</v>
      </c>
      <c r="E44">
        <f>Feuil1!$B$14*COS($B44)+Feuil2!N$4</f>
        <v>-94.395862071125279</v>
      </c>
      <c r="F44">
        <f>Feuil1!$B$14*SIN($B44)+Feuil2!O$4</f>
        <v>259.90543567865183</v>
      </c>
      <c r="G44">
        <f>Feuil1!$B$15*COS($B44)+Feuil2!P$4</f>
        <v>125.89958176148451</v>
      </c>
      <c r="H44">
        <f>Feuil1!$B$15*SIN($B44)+Feuil2!Q$4</f>
        <v>210.48748512466909</v>
      </c>
      <c r="I44">
        <f t="shared" si="4"/>
        <v>300</v>
      </c>
      <c r="J44">
        <f t="shared" si="5"/>
        <v>200</v>
      </c>
    </row>
    <row r="45" spans="1:10" x14ac:dyDescent="0.25">
      <c r="A45">
        <v>42</v>
      </c>
      <c r="B45">
        <f t="shared" si="3"/>
        <v>2.6389378290154264</v>
      </c>
      <c r="C45">
        <f>Feuil1!$B$13*COS($B45)+Feuil2!L$4</f>
        <v>-157.99809441190862</v>
      </c>
      <c r="D45">
        <f>Feuil1!$B$13*SIN($B45)+Feuil2!M$4</f>
        <v>86.860187440539264</v>
      </c>
      <c r="E45">
        <f>Feuil1!$B$14*COS($B45)+Feuil2!N$4</f>
        <v>-97.97108682890395</v>
      </c>
      <c r="F45">
        <f>Feuil1!$B$14*SIN($B45)+Feuil2!O$4</f>
        <v>253.86006076457176</v>
      </c>
      <c r="G45">
        <f>Feuil1!$B$15*COS($B45)+Feuil2!P$4</f>
        <v>119.30556257495533</v>
      </c>
      <c r="H45">
        <f>Feuil1!$B$15*SIN($B45)+Feuil2!Q$4</f>
        <v>199.33760759977366</v>
      </c>
      <c r="I45">
        <f t="shared" si="4"/>
        <v>300</v>
      </c>
      <c r="J45">
        <f t="shared" si="5"/>
        <v>200</v>
      </c>
    </row>
    <row r="46" spans="1:10" x14ac:dyDescent="0.25">
      <c r="A46">
        <v>43</v>
      </c>
      <c r="B46">
        <f t="shared" si="3"/>
        <v>2.7017696820872223</v>
      </c>
      <c r="C46">
        <f>Feuil1!$B$13*COS($B46)+Feuil2!L$4</f>
        <v>-163.14031755962333</v>
      </c>
      <c r="D46">
        <f>Feuil1!$B$13*SIN($B46)+Feuil2!M$4</f>
        <v>76.768006269182578</v>
      </c>
      <c r="E46">
        <f>Feuil1!$B$14*COS($B46)+Feuil2!N$4</f>
        <v>-101.15966446570098</v>
      </c>
      <c r="F46">
        <f>Feuil1!$B$14*SIN($B46)+Feuil2!O$4</f>
        <v>247.60212479697509</v>
      </c>
      <c r="G46">
        <f>Feuil1!$B$15*COS($B46)+Feuil2!P$4</f>
        <v>113.42466178150679</v>
      </c>
      <c r="H46">
        <f>Feuil1!$B$15*SIN($B46)+Feuil2!Q$4</f>
        <v>187.79568992071796</v>
      </c>
      <c r="I46">
        <f t="shared" si="4"/>
        <v>300</v>
      </c>
      <c r="J46">
        <f t="shared" si="5"/>
        <v>200</v>
      </c>
    </row>
    <row r="47" spans="1:10" x14ac:dyDescent="0.25">
      <c r="A47">
        <v>44</v>
      </c>
      <c r="B47">
        <f t="shared" si="3"/>
        <v>2.7646015351590183</v>
      </c>
      <c r="C47">
        <f>Feuil1!$B$13*COS($B47)+Feuil2!L$4</f>
        <v>-167.63870040565175</v>
      </c>
      <c r="D47">
        <f>Feuil1!$B$13*SIN($B47)+Feuil2!M$4</f>
        <v>66.372856849047409</v>
      </c>
      <c r="E47">
        <f>Feuil1!$B$14*COS($B47)+Feuil2!N$4</f>
        <v>-103.94901112230652</v>
      </c>
      <c r="F47">
        <f>Feuil1!$B$14*SIN($B47)+Feuil2!O$4</f>
        <v>241.15632499014697</v>
      </c>
      <c r="G47">
        <f>Feuil1!$B$15*COS($B47)+Feuil2!P$4</f>
        <v>108.28008860984255</v>
      </c>
      <c r="H47">
        <f>Feuil1!$B$15*SIN($B47)+Feuil2!Q$4</f>
        <v>175.90728276358055</v>
      </c>
      <c r="I47">
        <f t="shared" si="4"/>
        <v>300</v>
      </c>
      <c r="J47">
        <f t="shared" si="5"/>
        <v>200</v>
      </c>
    </row>
    <row r="48" spans="1:10" x14ac:dyDescent="0.25">
      <c r="A48">
        <v>45</v>
      </c>
      <c r="B48">
        <f t="shared" si="3"/>
        <v>2.8274333882308142</v>
      </c>
      <c r="C48">
        <f>Feuil1!$B$13*COS($B48)+Feuil2!L$4</f>
        <v>-171.4754898880162</v>
      </c>
      <c r="D48">
        <f>Feuil1!$B$13*SIN($B48)+Feuil2!M$4</f>
        <v>55.715764085802967</v>
      </c>
      <c r="E48">
        <f>Feuil1!$B$14*COS($B48)+Feuil2!N$4</f>
        <v>-106.32811852179817</v>
      </c>
      <c r="F48">
        <f>Feuil1!$B$14*SIN($B48)+Feuil2!O$4</f>
        <v>234.54809997111909</v>
      </c>
      <c r="G48">
        <f>Feuil1!$B$15*COS($B48)+Feuil2!P$4</f>
        <v>103.89214633993933</v>
      </c>
      <c r="H48">
        <f>Feuil1!$B$15*SIN($B48)+Feuil2!Q$4</f>
        <v>163.7193042401141</v>
      </c>
      <c r="I48">
        <f t="shared" si="4"/>
        <v>300</v>
      </c>
      <c r="J48">
        <f t="shared" si="5"/>
        <v>200</v>
      </c>
    </row>
    <row r="49" spans="1:10" x14ac:dyDescent="0.25">
      <c r="A49">
        <v>46</v>
      </c>
      <c r="B49">
        <f t="shared" si="3"/>
        <v>2.8902652413026098</v>
      </c>
      <c r="C49">
        <f>Feuil1!$B$13*COS($B49)+Feuil2!L$4</f>
        <v>-174.6355439514922</v>
      </c>
      <c r="D49">
        <f>Feuil1!$B$13*SIN($B49)+Feuil2!M$4</f>
        <v>44.838786655823327</v>
      </c>
      <c r="E49">
        <f>Feuil1!$B$14*COS($B49)+Feuil2!N$4</f>
        <v>-108.28759741418095</v>
      </c>
      <c r="F49">
        <f>Feuil1!$B$14*SIN($B49)+Feuil2!O$4</f>
        <v>227.80352938503077</v>
      </c>
      <c r="G49">
        <f>Feuil1!$B$15*COS($B49)+Feuil2!P$4</f>
        <v>100.27815217527629</v>
      </c>
      <c r="H49">
        <f>Feuil1!$B$15*SIN($B49)+Feuil2!Q$4</f>
        <v>151.27985473339305</v>
      </c>
      <c r="I49">
        <f t="shared" si="4"/>
        <v>300</v>
      </c>
      <c r="J49">
        <f t="shared" si="5"/>
        <v>200</v>
      </c>
    </row>
    <row r="50" spans="1:10" x14ac:dyDescent="0.25">
      <c r="A50">
        <v>47</v>
      </c>
      <c r="B50">
        <f t="shared" si="3"/>
        <v>2.9530970943744057</v>
      </c>
      <c r="C50">
        <f>Feuil1!$B$13*COS($B50)+Feuil2!L$4</f>
        <v>-177.10639130638259</v>
      </c>
      <c r="D50">
        <f>Feuil1!$B$13*SIN($B50)+Feuil2!M$4</f>
        <v>33.78485101980614</v>
      </c>
      <c r="E50">
        <f>Feuil1!$B$14*COS($B50)+Feuil2!N$4</f>
        <v>-109.81971463146739</v>
      </c>
      <c r="F50">
        <f>Feuil1!$B$14*SIN($B50)+Feuil2!O$4</f>
        <v>220.949230970684</v>
      </c>
      <c r="G50">
        <f>Feuil1!$B$15*COS($B50)+Feuil2!P$4</f>
        <v>97.452368899744386</v>
      </c>
      <c r="H50">
        <f>Feuil1!$B$15*SIN($B50)+Feuil2!Q$4</f>
        <v>138.63802706757639</v>
      </c>
      <c r="I50">
        <f t="shared" si="4"/>
        <v>300</v>
      </c>
      <c r="J50">
        <f t="shared" si="5"/>
        <v>200</v>
      </c>
    </row>
    <row r="51" spans="1:10" x14ac:dyDescent="0.25">
      <c r="A51">
        <v>48</v>
      </c>
      <c r="B51">
        <f t="shared" si="3"/>
        <v>3.0159289474462017</v>
      </c>
      <c r="C51">
        <f>Feuil1!$B$13*COS($B51)+Feuil2!L$4</f>
        <v>-178.87828064700037</v>
      </c>
      <c r="D51">
        <f>Feuil1!$B$13*SIN($B51)+Feuil2!M$4</f>
        <v>22.597582011644029</v>
      </c>
      <c r="E51">
        <f>Feuil1!$B$14*COS($B51)+Feuil2!N$4</f>
        <v>-110.91842360695863</v>
      </c>
      <c r="F51">
        <f>Feuil1!$B$14*SIN($B51)+Feuil2!O$4</f>
        <v>214.01225551248919</v>
      </c>
      <c r="G51">
        <f>Feuil1!$B$15*COS($B51)+Feuil2!P$4</f>
        <v>95.425948588954668</v>
      </c>
      <c r="H51">
        <f>Feuil1!$B$15*SIN($B51)+Feuil2!Q$4</f>
        <v>125.84371276095951</v>
      </c>
      <c r="I51">
        <f t="shared" si="4"/>
        <v>300</v>
      </c>
      <c r="J51">
        <f t="shared" si="5"/>
        <v>200</v>
      </c>
    </row>
    <row r="52" spans="1:10" x14ac:dyDescent="0.25">
      <c r="A52">
        <v>49</v>
      </c>
      <c r="B52">
        <f t="shared" si="3"/>
        <v>3.0787608005179976</v>
      </c>
      <c r="C52">
        <f>Feuil1!$B$13*COS($B52)+Feuil2!L$4</f>
        <v>-179.94421913561737</v>
      </c>
      <c r="D52">
        <f>Feuil1!$B$13*SIN($B52)+Feuil2!M$4</f>
        <v>11.32113067113516</v>
      </c>
      <c r="E52">
        <f>Feuil1!$B$14*COS($B52)+Feuil2!N$4</f>
        <v>-111.57938823828076</v>
      </c>
      <c r="F52">
        <f>Feuil1!$B$14*SIN($B52)+Feuil2!O$4</f>
        <v>207.01998008337722</v>
      </c>
      <c r="G52">
        <f>Feuil1!$B$15*COS($B52)+Feuil2!P$4</f>
        <v>94.206888598090416</v>
      </c>
      <c r="H52">
        <f>Feuil1!$B$15*SIN($B52)+Feuil2!Q$4</f>
        <v>112.94740512694437</v>
      </c>
      <c r="I52">
        <f t="shared" si="4"/>
        <v>300</v>
      </c>
      <c r="J52">
        <f t="shared" si="5"/>
        <v>200</v>
      </c>
    </row>
    <row r="53" spans="1:10" x14ac:dyDescent="0.25">
      <c r="A53">
        <v>50</v>
      </c>
      <c r="B53">
        <f t="shared" si="3"/>
        <v>3.1415926535897936</v>
      </c>
      <c r="C53">
        <f>Feuil1!$B$13*COS($B53)+Feuil2!L$4</f>
        <v>-180.3</v>
      </c>
      <c r="D53">
        <f>Feuil1!$B$13*SIN($B53)+Feuil2!M$4</f>
        <v>-5.7979857893963876E-14</v>
      </c>
      <c r="E53">
        <f>Feuil1!$B$14*COS($B53)+Feuil2!N$4</f>
        <v>-111.8</v>
      </c>
      <c r="F53">
        <f>Feuil1!$B$14*SIN($B53)+Feuil2!O$4</f>
        <v>199.99999999999997</v>
      </c>
      <c r="G53">
        <f>Feuil1!$B$15*COS($B53)+Feuil2!P$4</f>
        <v>93.800000000000011</v>
      </c>
      <c r="H53">
        <f>Feuil1!$B$15*SIN($B53)+Feuil2!Q$4</f>
        <v>99.999999999999929</v>
      </c>
      <c r="I53">
        <f t="shared" si="4"/>
        <v>300</v>
      </c>
      <c r="J53">
        <f t="shared" si="5"/>
        <v>200</v>
      </c>
    </row>
    <row r="54" spans="1:10" x14ac:dyDescent="0.25">
      <c r="A54">
        <v>51</v>
      </c>
      <c r="B54">
        <f t="shared" si="3"/>
        <v>3.2044245066615891</v>
      </c>
      <c r="C54">
        <f>Feuil1!$B$13*COS($B54)+Feuil2!L$4</f>
        <v>-179.94421913561737</v>
      </c>
      <c r="D54">
        <f>Feuil1!$B$13*SIN($B54)+Feuil2!M$4</f>
        <v>-11.321130671135197</v>
      </c>
      <c r="E54">
        <f>Feuil1!$B$14*COS($B54)+Feuil2!N$4</f>
        <v>-111.57938823828076</v>
      </c>
      <c r="F54">
        <f>Feuil1!$B$14*SIN($B54)+Feuil2!O$4</f>
        <v>192.98001991662278</v>
      </c>
      <c r="G54">
        <f>Feuil1!$B$15*COS($B54)+Feuil2!P$4</f>
        <v>94.206888598090416</v>
      </c>
      <c r="H54">
        <f>Feuil1!$B$15*SIN($B54)+Feuil2!Q$4</f>
        <v>87.052594873055597</v>
      </c>
      <c r="I54">
        <f t="shared" si="4"/>
        <v>300</v>
      </c>
      <c r="J54">
        <f t="shared" si="5"/>
        <v>0</v>
      </c>
    </row>
    <row r="55" spans="1:10" x14ac:dyDescent="0.25">
      <c r="A55">
        <v>52</v>
      </c>
      <c r="B55">
        <f t="shared" si="3"/>
        <v>3.267256359733385</v>
      </c>
      <c r="C55">
        <f>Feuil1!$B$13*COS($B55)+Feuil2!L$4</f>
        <v>-178.87828064700037</v>
      </c>
      <c r="D55">
        <f>Feuil1!$B$13*SIN($B55)+Feuil2!M$4</f>
        <v>-22.597582011644064</v>
      </c>
      <c r="E55">
        <f>Feuil1!$B$14*COS($B55)+Feuil2!N$4</f>
        <v>-110.91842360695863</v>
      </c>
      <c r="F55">
        <f>Feuil1!$B$14*SIN($B55)+Feuil2!O$4</f>
        <v>185.98774448751078</v>
      </c>
      <c r="G55">
        <f>Feuil1!$B$15*COS($B55)+Feuil2!P$4</f>
        <v>95.425948588954668</v>
      </c>
      <c r="H55">
        <f>Feuil1!$B$15*SIN($B55)+Feuil2!Q$4</f>
        <v>74.156287239040466</v>
      </c>
      <c r="I55">
        <f t="shared" si="4"/>
        <v>300</v>
      </c>
      <c r="J55">
        <f t="shared" si="5"/>
        <v>0</v>
      </c>
    </row>
    <row r="56" spans="1:10" x14ac:dyDescent="0.25">
      <c r="A56">
        <v>53</v>
      </c>
      <c r="B56">
        <f t="shared" si="3"/>
        <v>3.330088212805181</v>
      </c>
      <c r="C56">
        <f>Feuil1!$B$13*COS($B56)+Feuil2!L$4</f>
        <v>-177.10639130638256</v>
      </c>
      <c r="D56">
        <f>Feuil1!$B$13*SIN($B56)+Feuil2!M$4</f>
        <v>-33.784851019806176</v>
      </c>
      <c r="E56">
        <f>Feuil1!$B$14*COS($B56)+Feuil2!N$4</f>
        <v>-109.81971463146738</v>
      </c>
      <c r="F56">
        <f>Feuil1!$B$14*SIN($B56)+Feuil2!O$4</f>
        <v>179.05076902931597</v>
      </c>
      <c r="G56">
        <f>Feuil1!$B$15*COS($B56)+Feuil2!P$4</f>
        <v>97.452368899744414</v>
      </c>
      <c r="H56">
        <f>Feuil1!$B$15*SIN($B56)+Feuil2!Q$4</f>
        <v>61.361972932423555</v>
      </c>
      <c r="I56">
        <f t="shared" si="4"/>
        <v>300</v>
      </c>
      <c r="J56">
        <f t="shared" si="5"/>
        <v>0</v>
      </c>
    </row>
    <row r="57" spans="1:10" x14ac:dyDescent="0.25">
      <c r="A57">
        <v>54</v>
      </c>
      <c r="B57">
        <f t="shared" si="3"/>
        <v>3.3929200658769769</v>
      </c>
      <c r="C57">
        <f>Feuil1!$B$13*COS($B57)+Feuil2!L$4</f>
        <v>-174.6355439514922</v>
      </c>
      <c r="D57">
        <f>Feuil1!$B$13*SIN($B57)+Feuil2!M$4</f>
        <v>-44.838786655823363</v>
      </c>
      <c r="E57">
        <f>Feuil1!$B$14*COS($B57)+Feuil2!N$4</f>
        <v>-108.28759741418095</v>
      </c>
      <c r="F57">
        <f>Feuil1!$B$14*SIN($B57)+Feuil2!O$4</f>
        <v>172.1964706149692</v>
      </c>
      <c r="G57">
        <f>Feuil1!$B$15*COS($B57)+Feuil2!P$4</f>
        <v>100.27815217527629</v>
      </c>
      <c r="H57">
        <f>Feuil1!$B$15*SIN($B57)+Feuil2!Q$4</f>
        <v>48.720145266606899</v>
      </c>
      <c r="I57">
        <f t="shared" si="4"/>
        <v>300</v>
      </c>
      <c r="J57">
        <f t="shared" si="5"/>
        <v>0</v>
      </c>
    </row>
    <row r="58" spans="1:10" x14ac:dyDescent="0.25">
      <c r="A58">
        <v>55</v>
      </c>
      <c r="B58">
        <f t="shared" si="3"/>
        <v>3.4557519189487729</v>
      </c>
      <c r="C58">
        <f>Feuil1!$B$13*COS($B58)+Feuil2!L$4</f>
        <v>-171.4754898880162</v>
      </c>
      <c r="D58">
        <f>Feuil1!$B$13*SIN($B58)+Feuil2!M$4</f>
        <v>-55.71576408580308</v>
      </c>
      <c r="E58">
        <f>Feuil1!$B$14*COS($B58)+Feuil2!N$4</f>
        <v>-106.32811852179816</v>
      </c>
      <c r="F58">
        <f>Feuil1!$B$14*SIN($B58)+Feuil2!O$4</f>
        <v>165.45190002888086</v>
      </c>
      <c r="G58">
        <f>Feuil1!$B$15*COS($B58)+Feuil2!P$4</f>
        <v>103.89214633993936</v>
      </c>
      <c r="H58">
        <f>Feuil1!$B$15*SIN($B58)+Feuil2!Q$4</f>
        <v>36.280695759885781</v>
      </c>
      <c r="I58">
        <f t="shared" si="4"/>
        <v>300</v>
      </c>
      <c r="J58">
        <f t="shared" si="5"/>
        <v>0</v>
      </c>
    </row>
    <row r="59" spans="1:10" x14ac:dyDescent="0.25">
      <c r="A59">
        <v>56</v>
      </c>
      <c r="B59">
        <f t="shared" si="3"/>
        <v>3.5185837720205688</v>
      </c>
      <c r="C59">
        <f>Feuil1!$B$13*COS($B59)+Feuil2!L$4</f>
        <v>-167.63870040565172</v>
      </c>
      <c r="D59">
        <f>Feuil1!$B$13*SIN($B59)+Feuil2!M$4</f>
        <v>-66.372856849047508</v>
      </c>
      <c r="E59">
        <f>Feuil1!$B$14*COS($B59)+Feuil2!N$4</f>
        <v>-103.94901112230649</v>
      </c>
      <c r="F59">
        <f>Feuil1!$B$14*SIN($B59)+Feuil2!O$4</f>
        <v>158.84367500985297</v>
      </c>
      <c r="G59">
        <f>Feuil1!$B$15*COS($B59)+Feuil2!P$4</f>
        <v>108.28008860984261</v>
      </c>
      <c r="H59">
        <f>Feuil1!$B$15*SIN($B59)+Feuil2!Q$4</f>
        <v>24.092717236419332</v>
      </c>
      <c r="I59">
        <f t="shared" si="4"/>
        <v>300</v>
      </c>
      <c r="J59">
        <f t="shared" si="5"/>
        <v>0</v>
      </c>
    </row>
    <row r="60" spans="1:10" x14ac:dyDescent="0.25">
      <c r="A60">
        <v>57</v>
      </c>
      <c r="B60">
        <f t="shared" si="3"/>
        <v>3.5814156250923643</v>
      </c>
      <c r="C60">
        <f>Feuil1!$B$13*COS($B60)+Feuil2!L$4</f>
        <v>-163.14031755962333</v>
      </c>
      <c r="D60">
        <f>Feuil1!$B$13*SIN($B60)+Feuil2!M$4</f>
        <v>-76.768006269182607</v>
      </c>
      <c r="E60">
        <f>Feuil1!$B$14*COS($B60)+Feuil2!N$4</f>
        <v>-101.15966446570097</v>
      </c>
      <c r="F60">
        <f>Feuil1!$B$14*SIN($B60)+Feuil2!O$4</f>
        <v>152.39787520302488</v>
      </c>
      <c r="G60">
        <f>Feuil1!$B$15*COS($B60)+Feuil2!P$4</f>
        <v>113.42466178150679</v>
      </c>
      <c r="H60">
        <f>Feuil1!$B$15*SIN($B60)+Feuil2!Q$4</f>
        <v>12.204310079282024</v>
      </c>
      <c r="I60">
        <f t="shared" si="4"/>
        <v>300</v>
      </c>
      <c r="J60">
        <f t="shared" si="5"/>
        <v>0</v>
      </c>
    </row>
    <row r="61" spans="1:10" x14ac:dyDescent="0.25">
      <c r="A61">
        <v>58</v>
      </c>
      <c r="B61">
        <f t="shared" si="3"/>
        <v>3.6442474781641603</v>
      </c>
      <c r="C61">
        <f>Feuil1!$B$13*COS($B61)+Feuil2!L$4</f>
        <v>-157.9980944119086</v>
      </c>
      <c r="D61">
        <f>Feuil1!$B$13*SIN($B61)+Feuil2!M$4</f>
        <v>-86.860187440539292</v>
      </c>
      <c r="E61">
        <f>Feuil1!$B$14*COS($B61)+Feuil2!N$4</f>
        <v>-97.971086828903935</v>
      </c>
      <c r="F61">
        <f>Feuil1!$B$14*SIN($B61)+Feuil2!O$4</f>
        <v>146.13993923542822</v>
      </c>
      <c r="G61">
        <f>Feuil1!$B$15*COS($B61)+Feuil2!P$4</f>
        <v>119.30556257495536</v>
      </c>
      <c r="H61">
        <f>Feuil1!$B$15*SIN($B61)+Feuil2!Q$4</f>
        <v>0.66239240022629531</v>
      </c>
      <c r="I61">
        <f t="shared" si="4"/>
        <v>300</v>
      </c>
      <c r="J61">
        <f t="shared" si="5"/>
        <v>0</v>
      </c>
    </row>
    <row r="62" spans="1:10" x14ac:dyDescent="0.25">
      <c r="A62">
        <v>59</v>
      </c>
      <c r="B62">
        <f t="shared" si="3"/>
        <v>3.7070793312359562</v>
      </c>
      <c r="C62">
        <f>Feuil1!$B$13*COS($B62)+Feuil2!L$4</f>
        <v>-152.2323249680133</v>
      </c>
      <c r="D62">
        <f>Feuil1!$B$13*SIN($B62)+Feuil2!M$4</f>
        <v>-96.609571134713121</v>
      </c>
      <c r="E62">
        <f>Feuil1!$B$14*COS($B62)+Feuil2!N$4</f>
        <v>-94.395862071125265</v>
      </c>
      <c r="F62">
        <f>Feuil1!$B$14*SIN($B62)+Feuil2!O$4</f>
        <v>140.09456432134817</v>
      </c>
      <c r="G62">
        <f>Feuil1!$B$15*COS($B62)+Feuil2!P$4</f>
        <v>125.89958176148451</v>
      </c>
      <c r="H62">
        <f>Feuil1!$B$15*SIN($B62)+Feuil2!Q$4</f>
        <v>-10.487485124669121</v>
      </c>
      <c r="I62">
        <f t="shared" si="4"/>
        <v>300</v>
      </c>
      <c r="J62">
        <f t="shared" si="5"/>
        <v>0</v>
      </c>
    </row>
    <row r="63" spans="1:10" x14ac:dyDescent="0.25">
      <c r="A63">
        <v>60</v>
      </c>
      <c r="B63">
        <f t="shared" si="3"/>
        <v>3.7699111843077522</v>
      </c>
      <c r="C63">
        <f>Feuil1!$B$13*COS($B63)+Feuil2!L$4</f>
        <v>-145.86576408580299</v>
      </c>
      <c r="D63">
        <f>Feuil1!$B$13*SIN($B63)+Feuil2!M$4</f>
        <v>-105.97768098833295</v>
      </c>
      <c r="E63">
        <f>Feuil1!$B$14*COS($B63)+Feuil2!N$4</f>
        <v>-90.448099971119092</v>
      </c>
      <c r="F63">
        <f>Feuil1!$B$14*SIN($B63)+Feuil2!O$4</f>
        <v>134.2856087937015</v>
      </c>
      <c r="G63">
        <f>Feuil1!$B$15*COS($B63)+Feuil2!P$4</f>
        <v>133.18069575988588</v>
      </c>
      <c r="H63">
        <f>Feuil1!$B$15*SIN($B63)+Feuil2!Q$4</f>
        <v>-21.201319022708006</v>
      </c>
      <c r="I63">
        <f t="shared" si="4"/>
        <v>300</v>
      </c>
      <c r="J63">
        <f t="shared" si="5"/>
        <v>0</v>
      </c>
    </row>
    <row r="64" spans="1:10" x14ac:dyDescent="0.25">
      <c r="A64">
        <v>61</v>
      </c>
      <c r="B64">
        <f t="shared" si="3"/>
        <v>3.8327430373795481</v>
      </c>
      <c r="C64">
        <f>Feuil1!$B$13*COS($B64)+Feuil2!L$4</f>
        <v>-138.92353767247477</v>
      </c>
      <c r="D64">
        <f>Feuil1!$B$13*SIN($B64)+Feuil2!M$4</f>
        <v>-114.92754535168881</v>
      </c>
      <c r="E64">
        <f>Feuil1!$B$14*COS($B64)+Feuil2!N$4</f>
        <v>-86.143380542333205</v>
      </c>
      <c r="F64">
        <f>Feuil1!$B$14*SIN($B64)+Feuil2!O$4</f>
        <v>128.73599794609646</v>
      </c>
      <c r="G64">
        <f>Feuil1!$B$15*COS($B64)+Feuil2!P$4</f>
        <v>141.1201693396323</v>
      </c>
      <c r="H64">
        <f>Feuil1!$B$15*SIN($B64)+Feuil2!Q$4</f>
        <v>-31.43682668617987</v>
      </c>
      <c r="I64">
        <f t="shared" si="4"/>
        <v>300</v>
      </c>
      <c r="J64">
        <f t="shared" si="5"/>
        <v>0</v>
      </c>
    </row>
    <row r="65" spans="1:10" x14ac:dyDescent="0.25">
      <c r="A65">
        <v>62</v>
      </c>
      <c r="B65">
        <f t="shared" si="3"/>
        <v>3.8955748904513436</v>
      </c>
      <c r="C65">
        <f>Feuil1!$B$13*COS($B65)+Feuil2!L$4</f>
        <v>-131.43304352408052</v>
      </c>
      <c r="D65">
        <f>Feuil1!$B$13*SIN($B65)+Feuil2!M$4</f>
        <v>-123.42384319894259</v>
      </c>
      <c r="E65">
        <f>Feuil1!$B$14*COS($B65)+Feuil2!N$4</f>
        <v>-81.498692545713808</v>
      </c>
      <c r="F65">
        <f>Feuil1!$B$14*SIN($B65)+Feuil2!O$4</f>
        <v>123.4676335571726</v>
      </c>
      <c r="G65">
        <f>Feuil1!$B$15*COS($B65)+Feuil2!P$4</f>
        <v>149.68666902570496</v>
      </c>
      <c r="H65">
        <f>Feuil1!$B$15*SIN($B65)+Feuil2!Q$4</f>
        <v>-41.153613242495595</v>
      </c>
      <c r="I65">
        <f t="shared" si="4"/>
        <v>300</v>
      </c>
      <c r="J65">
        <f t="shared" si="5"/>
        <v>0</v>
      </c>
    </row>
    <row r="66" spans="1:10" x14ac:dyDescent="0.25">
      <c r="A66">
        <v>63</v>
      </c>
      <c r="B66">
        <f t="shared" si="3"/>
        <v>3.9584067435231396</v>
      </c>
      <c r="C66">
        <f>Feuil1!$B$13*COS($B66)+Feuil2!L$4</f>
        <v>-123.42384319894256</v>
      </c>
      <c r="D66">
        <f>Feuil1!$B$13*SIN($B66)+Feuil2!M$4</f>
        <v>-131.43304352408052</v>
      </c>
      <c r="E66">
        <f>Feuil1!$B$14*COS($B66)+Feuil2!N$4</f>
        <v>-76.532366442827382</v>
      </c>
      <c r="F66">
        <f>Feuil1!$B$14*SIN($B66)+Feuil2!O$4</f>
        <v>118.50130745428619</v>
      </c>
      <c r="G66">
        <f>Feuil1!$B$15*COS($B66)+Feuil2!P$4</f>
        <v>158.8463867575044</v>
      </c>
      <c r="H66">
        <f>Feuil1!$B$15*SIN($B66)+Feuil2!Q$4</f>
        <v>-50.313330974295042</v>
      </c>
      <c r="I66">
        <f t="shared" si="4"/>
        <v>300</v>
      </c>
      <c r="J66">
        <f t="shared" si="5"/>
        <v>0</v>
      </c>
    </row>
    <row r="67" spans="1:10" x14ac:dyDescent="0.25">
      <c r="A67">
        <v>64</v>
      </c>
      <c r="B67">
        <f t="shared" ref="B67:B103" si="6">$A67*$T$4</f>
        <v>4.0212385965949355</v>
      </c>
      <c r="C67">
        <f>Feuil1!$B$13*COS($B67)+Feuil2!L$4</f>
        <v>-114.92754535168874</v>
      </c>
      <c r="D67">
        <f>Feuil1!$B$13*SIN($B67)+Feuil2!M$4</f>
        <v>-138.92353767247482</v>
      </c>
      <c r="E67">
        <f>Feuil1!$B$14*COS($B67)+Feuil2!N$4</f>
        <v>-71.264002053903482</v>
      </c>
      <c r="F67">
        <f>Feuil1!$B$14*SIN($B67)+Feuil2!O$4</f>
        <v>113.85661945766675</v>
      </c>
      <c r="G67">
        <f>Feuil1!$B$15*COS($B67)+Feuil2!P$4</f>
        <v>168.56317331382022</v>
      </c>
      <c r="H67">
        <f>Feuil1!$B$15*SIN($B67)+Feuil2!Q$4</f>
        <v>-58.879830660367759</v>
      </c>
      <c r="I67">
        <f t="shared" ref="I67:I103" si="7">IF(A67&lt;=2/10*$U$4,0,IF(A67&lt;=5/10*$U$4,300,IF(A67&lt;=7/10*$U$4,300,IF(A67&lt;=$U$4,0))))</f>
        <v>300</v>
      </c>
      <c r="J67">
        <f t="shared" si="5"/>
        <v>0</v>
      </c>
    </row>
    <row r="68" spans="1:10" x14ac:dyDescent="0.25">
      <c r="A68">
        <v>65</v>
      </c>
      <c r="B68">
        <f t="shared" si="6"/>
        <v>4.0840704496667311</v>
      </c>
      <c r="C68">
        <f>Feuil1!$B$13*COS($B68)+Feuil2!L$4</f>
        <v>-105.97768098833293</v>
      </c>
      <c r="D68">
        <f>Feuil1!$B$13*SIN($B68)+Feuil2!M$4</f>
        <v>-145.86576408580302</v>
      </c>
      <c r="E68">
        <f>Feuil1!$B$14*COS($B68)+Feuil2!N$4</f>
        <v>-65.714391206298501</v>
      </c>
      <c r="F68">
        <f>Feuil1!$B$14*SIN($B68)+Feuil2!O$4</f>
        <v>109.55190002888089</v>
      </c>
      <c r="G68">
        <f>Feuil1!$B$15*COS($B68)+Feuil2!P$4</f>
        <v>178.79868097729201</v>
      </c>
      <c r="H68">
        <f>Feuil1!$B$15*SIN($B68)+Feuil2!Q$4</f>
        <v>-66.819304240114121</v>
      </c>
      <c r="I68">
        <f t="shared" si="7"/>
        <v>300</v>
      </c>
      <c r="J68">
        <f t="shared" ref="J68:J103" si="8">IF(A68&lt;=2/10*$U$4,200,IF(A68&lt;=5/10*$U$4,200,IF(A68&lt;=7/10*$U$4,0,IF(A68&lt;=$U$4,0))))</f>
        <v>0</v>
      </c>
    </row>
    <row r="69" spans="1:10" x14ac:dyDescent="0.25">
      <c r="A69">
        <v>66</v>
      </c>
      <c r="B69">
        <f t="shared" si="6"/>
        <v>4.1469023027385274</v>
      </c>
      <c r="C69">
        <f>Feuil1!$B$13*COS($B69)+Feuil2!L$4</f>
        <v>-96.609571134713036</v>
      </c>
      <c r="D69">
        <f>Feuil1!$B$13*SIN($B69)+Feuil2!M$4</f>
        <v>-152.23232496801336</v>
      </c>
      <c r="E69">
        <f>Feuil1!$B$14*COS($B69)+Feuil2!N$4</f>
        <v>-59.905435678651784</v>
      </c>
      <c r="F69">
        <f>Feuil1!$B$14*SIN($B69)+Feuil2!O$4</f>
        <v>105.60413792887469</v>
      </c>
      <c r="G69">
        <f>Feuil1!$B$15*COS($B69)+Feuil2!P$4</f>
        <v>189.51251487533096</v>
      </c>
      <c r="H69">
        <f>Feuil1!$B$15*SIN($B69)+Feuil2!Q$4</f>
        <v>-74.100418238515545</v>
      </c>
      <c r="I69">
        <f t="shared" si="7"/>
        <v>300</v>
      </c>
      <c r="J69">
        <f t="shared" si="8"/>
        <v>0</v>
      </c>
    </row>
    <row r="70" spans="1:10" x14ac:dyDescent="0.25">
      <c r="A70">
        <v>67</v>
      </c>
      <c r="B70">
        <f t="shared" si="6"/>
        <v>4.209734155810323</v>
      </c>
      <c r="C70">
        <f>Feuil1!$B$13*COS($B70)+Feuil2!L$4</f>
        <v>-86.860187440539264</v>
      </c>
      <c r="D70">
        <f>Feuil1!$B$13*SIN($B70)+Feuil2!M$4</f>
        <v>-157.99809441190862</v>
      </c>
      <c r="E70">
        <f>Feuil1!$B$14*COS($B70)+Feuil2!N$4</f>
        <v>-53.860060764571763</v>
      </c>
      <c r="F70">
        <f>Feuil1!$B$14*SIN($B70)+Feuil2!O$4</f>
        <v>102.02891317109605</v>
      </c>
      <c r="G70">
        <f>Feuil1!$B$15*COS($B70)+Feuil2!P$4</f>
        <v>200.66239240022634</v>
      </c>
      <c r="H70">
        <f>Feuil1!$B$15*SIN($B70)+Feuil2!Q$4</f>
        <v>-80.694437425044669</v>
      </c>
      <c r="I70">
        <f t="shared" si="7"/>
        <v>300</v>
      </c>
      <c r="J70">
        <f t="shared" si="8"/>
        <v>0</v>
      </c>
    </row>
    <row r="71" spans="1:10" x14ac:dyDescent="0.25">
      <c r="A71">
        <v>68</v>
      </c>
      <c r="B71">
        <f t="shared" si="6"/>
        <v>4.2725660088821193</v>
      </c>
      <c r="C71">
        <f>Feuil1!$B$13*COS($B71)+Feuil2!L$4</f>
        <v>-76.768006269182521</v>
      </c>
      <c r="D71">
        <f>Feuil1!$B$13*SIN($B71)+Feuil2!M$4</f>
        <v>-163.14031755962338</v>
      </c>
      <c r="E71">
        <f>Feuil1!$B$14*COS($B71)+Feuil2!N$4</f>
        <v>-47.602124796975069</v>
      </c>
      <c r="F71">
        <f>Feuil1!$B$14*SIN($B71)+Feuil2!O$4</f>
        <v>98.840335534298987</v>
      </c>
      <c r="G71">
        <f>Feuil1!$B$15*COS($B71)+Feuil2!P$4</f>
        <v>212.20431007928212</v>
      </c>
      <c r="H71">
        <f>Feuil1!$B$15*SIN($B71)+Feuil2!Q$4</f>
        <v>-86.575338218493272</v>
      </c>
      <c r="I71">
        <f t="shared" si="7"/>
        <v>300</v>
      </c>
      <c r="J71">
        <f t="shared" si="8"/>
        <v>0</v>
      </c>
    </row>
    <row r="72" spans="1:10" x14ac:dyDescent="0.25">
      <c r="A72">
        <v>69</v>
      </c>
      <c r="B72">
        <f t="shared" si="6"/>
        <v>4.3353978619539149</v>
      </c>
      <c r="C72">
        <f>Feuil1!$B$13*COS($B72)+Feuil2!L$4</f>
        <v>-66.372856849047409</v>
      </c>
      <c r="D72">
        <f>Feuil1!$B$13*SIN($B72)+Feuil2!M$4</f>
        <v>-167.63870040565175</v>
      </c>
      <c r="E72">
        <f>Feuil1!$B$14*COS($B72)+Feuil2!N$4</f>
        <v>-41.156324990146977</v>
      </c>
      <c r="F72">
        <f>Feuil1!$B$14*SIN($B72)+Feuil2!O$4</f>
        <v>96.050988877693484</v>
      </c>
      <c r="G72">
        <f>Feuil1!$B$15*COS($B72)+Feuil2!P$4</f>
        <v>224.09271723641945</v>
      </c>
      <c r="H72">
        <f>Feuil1!$B$15*SIN($B72)+Feuil2!Q$4</f>
        <v>-91.719911390157449</v>
      </c>
      <c r="I72">
        <f t="shared" si="7"/>
        <v>300</v>
      </c>
      <c r="J72">
        <f t="shared" si="8"/>
        <v>0</v>
      </c>
    </row>
    <row r="73" spans="1:10" x14ac:dyDescent="0.25">
      <c r="A73">
        <v>70</v>
      </c>
      <c r="B73">
        <f t="shared" si="6"/>
        <v>4.3982297150257104</v>
      </c>
      <c r="C73">
        <f>Feuil1!$B$13*COS($B73)+Feuil2!L$4</f>
        <v>-55.715764085803052</v>
      </c>
      <c r="D73">
        <f>Feuil1!$B$13*SIN($B73)+Feuil2!M$4</f>
        <v>-171.4754898880162</v>
      </c>
      <c r="E73">
        <f>Feuil1!$B$14*COS($B73)+Feuil2!N$4</f>
        <v>-34.548099971119136</v>
      </c>
      <c r="F73">
        <f>Feuil1!$B$14*SIN($B73)+Feuil2!O$4</f>
        <v>93.67188147820184</v>
      </c>
      <c r="G73">
        <f>Feuil1!$B$15*COS($B73)+Feuil2!P$4</f>
        <v>236.28069575988582</v>
      </c>
      <c r="H73">
        <f>Feuil1!$B$15*SIN($B73)+Feuil2!Q$4</f>
        <v>-96.107853660060641</v>
      </c>
      <c r="I73">
        <f t="shared" si="7"/>
        <v>300</v>
      </c>
      <c r="J73">
        <f t="shared" si="8"/>
        <v>0</v>
      </c>
    </row>
    <row r="74" spans="1:10" x14ac:dyDescent="0.25">
      <c r="A74">
        <v>71</v>
      </c>
      <c r="B74">
        <f t="shared" si="6"/>
        <v>4.4610615680975068</v>
      </c>
      <c r="C74">
        <f>Feuil1!$B$13*COS($B74)+Feuil2!L$4</f>
        <v>-44.838786655823256</v>
      </c>
      <c r="D74">
        <f>Feuil1!$B$13*SIN($B74)+Feuil2!M$4</f>
        <v>-174.63554395149222</v>
      </c>
      <c r="E74">
        <f>Feuil1!$B$14*COS($B74)+Feuil2!N$4</f>
        <v>-27.803529385030725</v>
      </c>
      <c r="F74">
        <f>Feuil1!$B$14*SIN($B74)+Feuil2!O$4</f>
        <v>91.712402585819035</v>
      </c>
      <c r="G74">
        <f>Feuil1!$B$15*COS($B74)+Feuil2!P$4</f>
        <v>248.72014526660701</v>
      </c>
      <c r="H74">
        <f>Feuil1!$B$15*SIN($B74)+Feuil2!Q$4</f>
        <v>-99.721847824723739</v>
      </c>
      <c r="I74">
        <f t="shared" si="7"/>
        <v>0</v>
      </c>
      <c r="J74">
        <f t="shared" si="8"/>
        <v>0</v>
      </c>
    </row>
    <row r="75" spans="1:10" x14ac:dyDescent="0.25">
      <c r="A75">
        <v>72</v>
      </c>
      <c r="B75">
        <f t="shared" si="6"/>
        <v>4.5238934211693023</v>
      </c>
      <c r="C75">
        <f>Feuil1!$B$13*COS($B75)+Feuil2!L$4</f>
        <v>-33.784851019806155</v>
      </c>
      <c r="D75">
        <f>Feuil1!$B$13*SIN($B75)+Feuil2!M$4</f>
        <v>-177.10639130638259</v>
      </c>
      <c r="E75">
        <f>Feuil1!$B$14*COS($B75)+Feuil2!N$4</f>
        <v>-20.949230970684013</v>
      </c>
      <c r="F75">
        <f>Feuil1!$B$14*SIN($B75)+Feuil2!O$4</f>
        <v>90.180285368532608</v>
      </c>
      <c r="G75">
        <f>Feuil1!$B$15*COS($B75)+Feuil2!P$4</f>
        <v>261.36197293242355</v>
      </c>
      <c r="H75">
        <f>Feuil1!$B$15*SIN($B75)+Feuil2!Q$4</f>
        <v>-102.54763110025561</v>
      </c>
      <c r="I75">
        <f t="shared" si="7"/>
        <v>0</v>
      </c>
      <c r="J75">
        <f t="shared" si="8"/>
        <v>0</v>
      </c>
    </row>
    <row r="76" spans="1:10" x14ac:dyDescent="0.25">
      <c r="A76">
        <v>73</v>
      </c>
      <c r="B76">
        <f t="shared" si="6"/>
        <v>4.5867252742410987</v>
      </c>
      <c r="C76">
        <f>Feuil1!$B$13*COS($B76)+Feuil2!L$4</f>
        <v>-22.597582011643965</v>
      </c>
      <c r="D76">
        <f>Feuil1!$B$13*SIN($B76)+Feuil2!M$4</f>
        <v>-178.87828064700037</v>
      </c>
      <c r="E76">
        <f>Feuil1!$B$14*COS($B76)+Feuil2!N$4</f>
        <v>-14.012255512489157</v>
      </c>
      <c r="F76">
        <f>Feuil1!$B$14*SIN($B76)+Feuil2!O$4</f>
        <v>89.081576393041374</v>
      </c>
      <c r="G76">
        <f>Feuil1!$B$15*COS($B76)+Feuil2!P$4</f>
        <v>274.15628723904058</v>
      </c>
      <c r="H76">
        <f>Feuil1!$B$15*SIN($B76)+Feuil2!Q$4</f>
        <v>-104.57405141104533</v>
      </c>
      <c r="I76">
        <f t="shared" si="7"/>
        <v>0</v>
      </c>
      <c r="J76">
        <f t="shared" si="8"/>
        <v>0</v>
      </c>
    </row>
    <row r="77" spans="1:10" x14ac:dyDescent="0.25">
      <c r="A77">
        <v>74</v>
      </c>
      <c r="B77">
        <f t="shared" si="6"/>
        <v>4.6495571273128942</v>
      </c>
      <c r="C77">
        <f>Feuil1!$B$13*COS($B77)+Feuil2!L$4</f>
        <v>-11.321130671135172</v>
      </c>
      <c r="D77">
        <f>Feuil1!$B$13*SIN($B77)+Feuil2!M$4</f>
        <v>-179.94421913561737</v>
      </c>
      <c r="E77">
        <f>Feuil1!$B$14*COS($B77)+Feuil2!N$4</f>
        <v>-7.0199800833772166</v>
      </c>
      <c r="F77">
        <f>Feuil1!$B$14*SIN($B77)+Feuil2!O$4</f>
        <v>88.420611761719243</v>
      </c>
      <c r="G77">
        <f>Feuil1!$B$15*COS($B77)+Feuil2!P$4</f>
        <v>287.05259487305563</v>
      </c>
      <c r="H77">
        <f>Feuil1!$B$15*SIN($B77)+Feuil2!Q$4</f>
        <v>-105.79311140190958</v>
      </c>
      <c r="I77">
        <f t="shared" si="7"/>
        <v>0</v>
      </c>
      <c r="J77">
        <f t="shared" si="8"/>
        <v>0</v>
      </c>
    </row>
    <row r="78" spans="1:10" x14ac:dyDescent="0.25">
      <c r="A78">
        <v>75</v>
      </c>
      <c r="B78">
        <f t="shared" si="6"/>
        <v>4.7123889803846897</v>
      </c>
      <c r="C78">
        <f>Feuil1!$B$13*COS($B78)+Feuil2!L$4</f>
        <v>-3.3134139963003628E-14</v>
      </c>
      <c r="D78">
        <f>Feuil1!$B$13*SIN($B78)+Feuil2!M$4</f>
        <v>-180.3</v>
      </c>
      <c r="E78">
        <f>Feuil1!$B$14*COS($B78)+Feuil2!N$4</f>
        <v>-2.0545739588817558E-14</v>
      </c>
      <c r="F78">
        <f>Feuil1!$B$14*SIN($B78)+Feuil2!O$4</f>
        <v>88.2</v>
      </c>
      <c r="G78">
        <f>Feuil1!$B$15*COS($B78)+Feuil2!P$4</f>
        <v>299.99999999999994</v>
      </c>
      <c r="H78">
        <f>Feuil1!$B$15*SIN($B78)+Feuil2!Q$4</f>
        <v>-106.19999999999999</v>
      </c>
      <c r="I78">
        <f t="shared" si="7"/>
        <v>0</v>
      </c>
      <c r="J78">
        <f t="shared" si="8"/>
        <v>0</v>
      </c>
    </row>
    <row r="79" spans="1:10" x14ac:dyDescent="0.25">
      <c r="A79">
        <v>76</v>
      </c>
      <c r="B79">
        <f t="shared" si="6"/>
        <v>4.7752208334564861</v>
      </c>
      <c r="C79">
        <f>Feuil1!$B$13*COS($B79)+Feuil2!L$4</f>
        <v>11.321130671135265</v>
      </c>
      <c r="D79">
        <f>Feuil1!$B$13*SIN($B79)+Feuil2!M$4</f>
        <v>-179.94421913561737</v>
      </c>
      <c r="E79">
        <f>Feuil1!$B$14*COS($B79)+Feuil2!N$4</f>
        <v>7.0199800833772734</v>
      </c>
      <c r="F79">
        <f>Feuil1!$B$14*SIN($B79)+Feuil2!O$4</f>
        <v>88.420611761719243</v>
      </c>
      <c r="G79">
        <f>Feuil1!$B$15*COS($B79)+Feuil2!P$4</f>
        <v>312.94740512694449</v>
      </c>
      <c r="H79">
        <f>Feuil1!$B$15*SIN($B79)+Feuil2!Q$4</f>
        <v>-105.79311140190958</v>
      </c>
      <c r="I79">
        <f t="shared" si="7"/>
        <v>0</v>
      </c>
      <c r="J79">
        <f t="shared" si="8"/>
        <v>0</v>
      </c>
    </row>
    <row r="80" spans="1:10" x14ac:dyDescent="0.25">
      <c r="A80">
        <v>77</v>
      </c>
      <c r="B80">
        <f t="shared" si="6"/>
        <v>4.8380526865282816</v>
      </c>
      <c r="C80">
        <f>Feuil1!$B$13*COS($B80)+Feuil2!L$4</f>
        <v>22.597582011644054</v>
      </c>
      <c r="D80">
        <f>Feuil1!$B$13*SIN($B80)+Feuil2!M$4</f>
        <v>-178.87828064700037</v>
      </c>
      <c r="E80">
        <f>Feuil1!$B$14*COS($B80)+Feuil2!N$4</f>
        <v>14.012255512489213</v>
      </c>
      <c r="F80">
        <f>Feuil1!$B$14*SIN($B80)+Feuil2!O$4</f>
        <v>89.081576393041374</v>
      </c>
      <c r="G80">
        <f>Feuil1!$B$15*COS($B80)+Feuil2!P$4</f>
        <v>325.84371276095953</v>
      </c>
      <c r="H80">
        <f>Feuil1!$B$15*SIN($B80)+Feuil2!Q$4</f>
        <v>-104.57405141104533</v>
      </c>
      <c r="I80">
        <f t="shared" si="7"/>
        <v>0</v>
      </c>
      <c r="J80">
        <f t="shared" si="8"/>
        <v>0</v>
      </c>
    </row>
    <row r="81" spans="1:10" x14ac:dyDescent="0.25">
      <c r="A81">
        <v>78</v>
      </c>
      <c r="B81">
        <f t="shared" si="6"/>
        <v>4.900884539600078</v>
      </c>
      <c r="C81">
        <f>Feuil1!$B$13*COS($B81)+Feuil2!L$4</f>
        <v>33.78485101980624</v>
      </c>
      <c r="D81">
        <f>Feuil1!$B$13*SIN($B81)+Feuil2!M$4</f>
        <v>-177.10639130638256</v>
      </c>
      <c r="E81">
        <f>Feuil1!$B$14*COS($B81)+Feuil2!N$4</f>
        <v>20.94923097068407</v>
      </c>
      <c r="F81">
        <f>Feuil1!$B$14*SIN($B81)+Feuil2!O$4</f>
        <v>90.180285368532623</v>
      </c>
      <c r="G81">
        <f>Feuil1!$B$15*COS($B81)+Feuil2!P$4</f>
        <v>338.6380270675765</v>
      </c>
      <c r="H81">
        <f>Feuil1!$B$15*SIN($B81)+Feuil2!Q$4</f>
        <v>-102.54763110025559</v>
      </c>
      <c r="I81">
        <f t="shared" si="7"/>
        <v>0</v>
      </c>
      <c r="J81">
        <f t="shared" si="8"/>
        <v>0</v>
      </c>
    </row>
    <row r="82" spans="1:10" x14ac:dyDescent="0.25">
      <c r="A82">
        <v>79</v>
      </c>
      <c r="B82">
        <f t="shared" si="6"/>
        <v>4.9637163926718735</v>
      </c>
      <c r="C82">
        <f>Feuil1!$B$13*COS($B82)+Feuil2!L$4</f>
        <v>44.838786655823348</v>
      </c>
      <c r="D82">
        <f>Feuil1!$B$13*SIN($B82)+Feuil2!M$4</f>
        <v>-174.6355439514922</v>
      </c>
      <c r="E82">
        <f>Feuil1!$B$14*COS($B82)+Feuil2!N$4</f>
        <v>27.803529385030782</v>
      </c>
      <c r="F82">
        <f>Feuil1!$B$14*SIN($B82)+Feuil2!O$4</f>
        <v>91.712402585819049</v>
      </c>
      <c r="G82">
        <f>Feuil1!$B$15*COS($B82)+Feuil2!P$4</f>
        <v>351.27985473339311</v>
      </c>
      <c r="H82">
        <f>Feuil1!$B$15*SIN($B82)+Feuil2!Q$4</f>
        <v>-99.72184782472371</v>
      </c>
      <c r="I82">
        <f t="shared" si="7"/>
        <v>0</v>
      </c>
      <c r="J82">
        <f t="shared" si="8"/>
        <v>0</v>
      </c>
    </row>
    <row r="83" spans="1:10" x14ac:dyDescent="0.25">
      <c r="A83">
        <v>80</v>
      </c>
      <c r="B83">
        <f t="shared" si="6"/>
        <v>5.026548245743669</v>
      </c>
      <c r="C83">
        <f>Feuil1!$B$13*COS($B83)+Feuil2!L$4</f>
        <v>55.715764085802988</v>
      </c>
      <c r="D83">
        <f>Feuil1!$B$13*SIN($B83)+Feuil2!M$4</f>
        <v>-171.4754898880162</v>
      </c>
      <c r="E83">
        <f>Feuil1!$B$14*COS($B83)+Feuil2!N$4</f>
        <v>34.5480999711191</v>
      </c>
      <c r="F83">
        <f>Feuil1!$B$14*SIN($B83)+Feuil2!O$4</f>
        <v>93.671881478201826</v>
      </c>
      <c r="G83">
        <f>Feuil1!$B$15*COS($B83)+Feuil2!P$4</f>
        <v>363.71930424011413</v>
      </c>
      <c r="H83">
        <f>Feuil1!$B$15*SIN($B83)+Feuil2!Q$4</f>
        <v>-96.10785366006067</v>
      </c>
      <c r="I83">
        <f t="shared" si="7"/>
        <v>0</v>
      </c>
      <c r="J83">
        <f t="shared" si="8"/>
        <v>0</v>
      </c>
    </row>
    <row r="84" spans="1:10" x14ac:dyDescent="0.25">
      <c r="A84">
        <v>81</v>
      </c>
      <c r="B84">
        <f t="shared" si="6"/>
        <v>5.0893800988154654</v>
      </c>
      <c r="C84">
        <f>Feuil1!$B$13*COS($B84)+Feuil2!L$4</f>
        <v>66.372856849047494</v>
      </c>
      <c r="D84">
        <f>Feuil1!$B$13*SIN($B84)+Feuil2!M$4</f>
        <v>-167.63870040565172</v>
      </c>
      <c r="E84">
        <f>Feuil1!$B$14*COS($B84)+Feuil2!N$4</f>
        <v>41.156324990147027</v>
      </c>
      <c r="F84">
        <f>Feuil1!$B$14*SIN($B84)+Feuil2!O$4</f>
        <v>96.050988877693513</v>
      </c>
      <c r="G84">
        <f>Feuil1!$B$15*COS($B84)+Feuil2!P$4</f>
        <v>375.90728276358067</v>
      </c>
      <c r="H84">
        <f>Feuil1!$B$15*SIN($B84)+Feuil2!Q$4</f>
        <v>-91.719911390157392</v>
      </c>
      <c r="I84">
        <f t="shared" si="7"/>
        <v>0</v>
      </c>
      <c r="J84">
        <f t="shared" si="8"/>
        <v>0</v>
      </c>
    </row>
    <row r="85" spans="1:10" x14ac:dyDescent="0.25">
      <c r="A85">
        <v>82</v>
      </c>
      <c r="B85">
        <f t="shared" si="6"/>
        <v>5.1522119518872609</v>
      </c>
      <c r="C85">
        <f>Feuil1!$B$13*COS($B85)+Feuil2!L$4</f>
        <v>76.768006269182592</v>
      </c>
      <c r="D85">
        <f>Feuil1!$B$13*SIN($B85)+Feuil2!M$4</f>
        <v>-163.14031755962333</v>
      </c>
      <c r="E85">
        <f>Feuil1!$B$14*COS($B85)+Feuil2!N$4</f>
        <v>47.602124796975119</v>
      </c>
      <c r="F85">
        <f>Feuil1!$B$14*SIN($B85)+Feuil2!O$4</f>
        <v>98.840335534299015</v>
      </c>
      <c r="G85">
        <f>Feuil1!$B$15*COS($B85)+Feuil2!P$4</f>
        <v>387.79568992071796</v>
      </c>
      <c r="H85">
        <f>Feuil1!$B$15*SIN($B85)+Feuil2!Q$4</f>
        <v>-86.575338218493215</v>
      </c>
      <c r="I85">
        <f t="shared" si="7"/>
        <v>0</v>
      </c>
      <c r="J85">
        <f t="shared" si="8"/>
        <v>0</v>
      </c>
    </row>
    <row r="86" spans="1:10" x14ac:dyDescent="0.25">
      <c r="A86">
        <v>83</v>
      </c>
      <c r="B86">
        <f t="shared" si="6"/>
        <v>5.2150438049590573</v>
      </c>
      <c r="C86">
        <f>Feuil1!$B$13*COS($B86)+Feuil2!L$4</f>
        <v>86.860187440539349</v>
      </c>
      <c r="D86">
        <f>Feuil1!$B$13*SIN($B86)+Feuil2!M$4</f>
        <v>-157.99809441190857</v>
      </c>
      <c r="E86">
        <f>Feuil1!$B$14*COS($B86)+Feuil2!N$4</f>
        <v>53.860060764571813</v>
      </c>
      <c r="F86">
        <f>Feuil1!$B$14*SIN($B86)+Feuil2!O$4</f>
        <v>102.02891317109608</v>
      </c>
      <c r="G86">
        <f>Feuil1!$B$15*COS($B86)+Feuil2!P$4</f>
        <v>399.33760759977378</v>
      </c>
      <c r="H86">
        <f>Feuil1!$B$15*SIN($B86)+Feuil2!Q$4</f>
        <v>-80.694437425044612</v>
      </c>
      <c r="I86">
        <f t="shared" si="7"/>
        <v>0</v>
      </c>
      <c r="J86">
        <f t="shared" si="8"/>
        <v>0</v>
      </c>
    </row>
    <row r="87" spans="1:10" x14ac:dyDescent="0.25">
      <c r="A87">
        <v>84</v>
      </c>
      <c r="B87">
        <f t="shared" si="6"/>
        <v>5.2778756580308528</v>
      </c>
      <c r="C87">
        <f>Feuil1!$B$13*COS($B87)+Feuil2!L$4</f>
        <v>96.609571134713121</v>
      </c>
      <c r="D87">
        <f>Feuil1!$B$13*SIN($B87)+Feuil2!M$4</f>
        <v>-152.2323249680133</v>
      </c>
      <c r="E87">
        <f>Feuil1!$B$14*COS($B87)+Feuil2!N$4</f>
        <v>59.905435678651834</v>
      </c>
      <c r="F87">
        <f>Feuil1!$B$14*SIN($B87)+Feuil2!O$4</f>
        <v>105.60413792887474</v>
      </c>
      <c r="G87">
        <f>Feuil1!$B$15*COS($B87)+Feuil2!P$4</f>
        <v>410.48748512466909</v>
      </c>
      <c r="H87">
        <f>Feuil1!$B$15*SIN($B87)+Feuil2!Q$4</f>
        <v>-74.100418238515488</v>
      </c>
      <c r="I87">
        <f t="shared" si="7"/>
        <v>0</v>
      </c>
      <c r="J87">
        <f t="shared" si="8"/>
        <v>0</v>
      </c>
    </row>
    <row r="88" spans="1:10" x14ac:dyDescent="0.25">
      <c r="A88">
        <v>85</v>
      </c>
      <c r="B88">
        <f t="shared" si="6"/>
        <v>5.3407075111026492</v>
      </c>
      <c r="C88">
        <f>Feuil1!$B$13*COS($B88)+Feuil2!L$4</f>
        <v>105.97768098833302</v>
      </c>
      <c r="D88">
        <f>Feuil1!$B$13*SIN($B88)+Feuil2!M$4</f>
        <v>-145.86576408580297</v>
      </c>
      <c r="E88">
        <f>Feuil1!$B$14*COS($B88)+Feuil2!N$4</f>
        <v>65.714391206298558</v>
      </c>
      <c r="F88">
        <f>Feuil1!$B$14*SIN($B88)+Feuil2!O$4</f>
        <v>109.55190002888092</v>
      </c>
      <c r="G88">
        <f>Feuil1!$B$15*COS($B88)+Feuil2!P$4</f>
        <v>421.20131902270805</v>
      </c>
      <c r="H88">
        <f>Feuil1!$B$15*SIN($B88)+Feuil2!Q$4</f>
        <v>-66.819304240114064</v>
      </c>
      <c r="I88">
        <f t="shared" si="7"/>
        <v>0</v>
      </c>
      <c r="J88">
        <f t="shared" si="8"/>
        <v>0</v>
      </c>
    </row>
    <row r="89" spans="1:10" x14ac:dyDescent="0.25">
      <c r="A89">
        <v>86</v>
      </c>
      <c r="B89">
        <f t="shared" si="6"/>
        <v>5.4035393641744447</v>
      </c>
      <c r="C89">
        <f>Feuil1!$B$13*COS($B89)+Feuil2!L$4</f>
        <v>114.92754535168881</v>
      </c>
      <c r="D89">
        <f>Feuil1!$B$13*SIN($B89)+Feuil2!M$4</f>
        <v>-138.92353767247477</v>
      </c>
      <c r="E89">
        <f>Feuil1!$B$14*COS($B89)+Feuil2!N$4</f>
        <v>71.264002053903539</v>
      </c>
      <c r="F89">
        <f>Feuil1!$B$14*SIN($B89)+Feuil2!O$4</f>
        <v>113.8566194576668</v>
      </c>
      <c r="G89">
        <f>Feuil1!$B$15*COS($B89)+Feuil2!P$4</f>
        <v>431.43682668617987</v>
      </c>
      <c r="H89">
        <f>Feuil1!$B$15*SIN($B89)+Feuil2!Q$4</f>
        <v>-58.879830660367702</v>
      </c>
      <c r="I89">
        <f t="shared" si="7"/>
        <v>0</v>
      </c>
      <c r="J89">
        <f t="shared" si="8"/>
        <v>0</v>
      </c>
    </row>
    <row r="90" spans="1:10" x14ac:dyDescent="0.25">
      <c r="A90">
        <v>87</v>
      </c>
      <c r="B90">
        <f t="shared" si="6"/>
        <v>5.4663712172462402</v>
      </c>
      <c r="C90">
        <f>Feuil1!$B$13*COS($B90)+Feuil2!L$4</f>
        <v>123.42384319894256</v>
      </c>
      <c r="D90">
        <f>Feuil1!$B$13*SIN($B90)+Feuil2!M$4</f>
        <v>-131.43304352408052</v>
      </c>
      <c r="E90">
        <f>Feuil1!$B$14*COS($B90)+Feuil2!N$4</f>
        <v>76.532366442827382</v>
      </c>
      <c r="F90">
        <f>Feuil1!$B$14*SIN($B90)+Feuil2!O$4</f>
        <v>118.50130745428619</v>
      </c>
      <c r="G90">
        <f>Feuil1!$B$15*COS($B90)+Feuil2!P$4</f>
        <v>441.15361324249557</v>
      </c>
      <c r="H90">
        <f>Feuil1!$B$15*SIN($B90)+Feuil2!Q$4</f>
        <v>-50.313330974295042</v>
      </c>
      <c r="I90">
        <f t="shared" si="7"/>
        <v>0</v>
      </c>
      <c r="J90">
        <f t="shared" si="8"/>
        <v>0</v>
      </c>
    </row>
    <row r="91" spans="1:10" x14ac:dyDescent="0.25">
      <c r="A91">
        <v>88</v>
      </c>
      <c r="B91">
        <f t="shared" si="6"/>
        <v>5.5292030703180366</v>
      </c>
      <c r="C91">
        <f>Feuil1!$B$13*COS($B91)+Feuil2!L$4</f>
        <v>131.43304352408057</v>
      </c>
      <c r="D91">
        <f>Feuil1!$B$13*SIN($B91)+Feuil2!M$4</f>
        <v>-123.42384319894251</v>
      </c>
      <c r="E91">
        <f>Feuil1!$B$14*COS($B91)+Feuil2!N$4</f>
        <v>81.498692545713851</v>
      </c>
      <c r="F91">
        <f>Feuil1!$B$14*SIN($B91)+Feuil2!O$4</f>
        <v>123.46763355717265</v>
      </c>
      <c r="G91">
        <f>Feuil1!$B$15*COS($B91)+Feuil2!P$4</f>
        <v>450.31333097429513</v>
      </c>
      <c r="H91">
        <f>Feuil1!$B$15*SIN($B91)+Feuil2!Q$4</f>
        <v>-41.15361324249551</v>
      </c>
      <c r="I91">
        <f t="shared" si="7"/>
        <v>0</v>
      </c>
      <c r="J91">
        <f t="shared" si="8"/>
        <v>0</v>
      </c>
    </row>
    <row r="92" spans="1:10" x14ac:dyDescent="0.25">
      <c r="A92">
        <v>89</v>
      </c>
      <c r="B92">
        <f t="shared" si="6"/>
        <v>5.5920349233898321</v>
      </c>
      <c r="C92">
        <f>Feuil1!$B$13*COS($B92)+Feuil2!L$4</f>
        <v>138.92353767247482</v>
      </c>
      <c r="D92">
        <f>Feuil1!$B$13*SIN($B92)+Feuil2!M$4</f>
        <v>-114.92754535168875</v>
      </c>
      <c r="E92">
        <f>Feuil1!$B$14*COS($B92)+Feuil2!N$4</f>
        <v>86.143380542333247</v>
      </c>
      <c r="F92">
        <f>Feuil1!$B$14*SIN($B92)+Feuil2!O$4</f>
        <v>128.73599794609652</v>
      </c>
      <c r="G92">
        <f>Feuil1!$B$15*COS($B92)+Feuil2!P$4</f>
        <v>458.87983066036776</v>
      </c>
      <c r="H92">
        <f>Feuil1!$B$15*SIN($B92)+Feuil2!Q$4</f>
        <v>-31.436826686179785</v>
      </c>
      <c r="I92">
        <f t="shared" si="7"/>
        <v>0</v>
      </c>
      <c r="J92">
        <f t="shared" si="8"/>
        <v>0</v>
      </c>
    </row>
    <row r="93" spans="1:10" x14ac:dyDescent="0.25">
      <c r="A93">
        <v>90</v>
      </c>
      <c r="B93">
        <f t="shared" si="6"/>
        <v>5.6548667764616285</v>
      </c>
      <c r="C93">
        <f>Feuil1!$B$13*COS($B93)+Feuil2!L$4</f>
        <v>145.86576408580311</v>
      </c>
      <c r="D93">
        <f>Feuil1!$B$13*SIN($B93)+Feuil2!M$4</f>
        <v>-105.97768098833281</v>
      </c>
      <c r="E93">
        <f>Feuil1!$B$14*COS($B93)+Feuil2!N$4</f>
        <v>90.448099971119163</v>
      </c>
      <c r="F93">
        <f>Feuil1!$B$14*SIN($B93)+Feuil2!O$4</f>
        <v>134.28560879370156</v>
      </c>
      <c r="G93">
        <f>Feuil1!$B$15*COS($B93)+Feuil2!P$4</f>
        <v>466.81930424011421</v>
      </c>
      <c r="H93">
        <f>Feuil1!$B$15*SIN($B93)+Feuil2!Q$4</f>
        <v>-21.201319022707835</v>
      </c>
      <c r="I93">
        <f t="shared" si="7"/>
        <v>0</v>
      </c>
      <c r="J93">
        <f t="shared" si="8"/>
        <v>0</v>
      </c>
    </row>
    <row r="94" spans="1:10" x14ac:dyDescent="0.25">
      <c r="A94">
        <v>91</v>
      </c>
      <c r="B94">
        <f t="shared" si="6"/>
        <v>5.717698629533424</v>
      </c>
      <c r="C94">
        <f>Feuil1!$B$13*COS($B94)+Feuil2!L$4</f>
        <v>152.23232496801336</v>
      </c>
      <c r="D94">
        <f>Feuil1!$B$13*SIN($B94)+Feuil2!M$4</f>
        <v>-96.609571134713036</v>
      </c>
      <c r="E94">
        <f>Feuil1!$B$14*COS($B94)+Feuil2!N$4</f>
        <v>94.395862071125308</v>
      </c>
      <c r="F94">
        <f>Feuil1!$B$14*SIN($B94)+Feuil2!O$4</f>
        <v>140.09456432134823</v>
      </c>
      <c r="G94">
        <f>Feuil1!$B$15*COS($B94)+Feuil2!P$4</f>
        <v>474.10041823851554</v>
      </c>
      <c r="H94">
        <f>Feuil1!$B$15*SIN($B94)+Feuil2!Q$4</f>
        <v>-10.487485124669035</v>
      </c>
      <c r="I94">
        <f t="shared" si="7"/>
        <v>0</v>
      </c>
      <c r="J94">
        <f t="shared" si="8"/>
        <v>0</v>
      </c>
    </row>
    <row r="95" spans="1:10" x14ac:dyDescent="0.25">
      <c r="A95">
        <v>92</v>
      </c>
      <c r="B95">
        <f t="shared" si="6"/>
        <v>5.7805304826052195</v>
      </c>
      <c r="C95">
        <f>Feuil1!$B$13*COS($B95)+Feuil2!L$4</f>
        <v>157.99809441190862</v>
      </c>
      <c r="D95">
        <f>Feuil1!$B$13*SIN($B95)+Feuil2!M$4</f>
        <v>-86.860187440539278</v>
      </c>
      <c r="E95">
        <f>Feuil1!$B$14*COS($B95)+Feuil2!N$4</f>
        <v>97.97108682890395</v>
      </c>
      <c r="F95">
        <f>Feuil1!$B$14*SIN($B95)+Feuil2!O$4</f>
        <v>146.13993923542824</v>
      </c>
      <c r="G95">
        <f>Feuil1!$B$15*COS($B95)+Feuil2!P$4</f>
        <v>480.69443742504467</v>
      </c>
      <c r="H95">
        <f>Feuil1!$B$15*SIN($B95)+Feuil2!Q$4</f>
        <v>0.66239240022630952</v>
      </c>
      <c r="I95">
        <f t="shared" si="7"/>
        <v>0</v>
      </c>
      <c r="J95">
        <f t="shared" si="8"/>
        <v>0</v>
      </c>
    </row>
    <row r="96" spans="1:10" x14ac:dyDescent="0.25">
      <c r="A96">
        <v>93</v>
      </c>
      <c r="B96">
        <f t="shared" si="6"/>
        <v>5.8433623356770159</v>
      </c>
      <c r="C96">
        <f>Feuil1!$B$13*COS($B96)+Feuil2!L$4</f>
        <v>163.14031755962336</v>
      </c>
      <c r="D96">
        <f>Feuil1!$B$13*SIN($B96)+Feuil2!M$4</f>
        <v>-76.768006269182521</v>
      </c>
      <c r="E96">
        <f>Feuil1!$B$14*COS($B96)+Feuil2!N$4</f>
        <v>101.159664465701</v>
      </c>
      <c r="F96">
        <f>Feuil1!$B$14*SIN($B96)+Feuil2!O$4</f>
        <v>152.39787520302494</v>
      </c>
      <c r="G96">
        <f>Feuil1!$B$15*COS($B96)+Feuil2!P$4</f>
        <v>486.57533821849324</v>
      </c>
      <c r="H96">
        <f>Feuil1!$B$15*SIN($B96)+Feuil2!Q$4</f>
        <v>12.204310079282109</v>
      </c>
      <c r="I96">
        <f t="shared" si="7"/>
        <v>0</v>
      </c>
      <c r="J96">
        <f t="shared" si="8"/>
        <v>0</v>
      </c>
    </row>
    <row r="97" spans="1:10" x14ac:dyDescent="0.25">
      <c r="A97">
        <v>94</v>
      </c>
      <c r="B97">
        <f t="shared" si="6"/>
        <v>5.9061941887488114</v>
      </c>
      <c r="C97">
        <f>Feuil1!$B$13*COS($B97)+Feuil2!L$4</f>
        <v>167.63870040565175</v>
      </c>
      <c r="D97">
        <f>Feuil1!$B$13*SIN($B97)+Feuil2!M$4</f>
        <v>-66.372856849047423</v>
      </c>
      <c r="E97">
        <f>Feuil1!$B$14*COS($B97)+Feuil2!N$4</f>
        <v>103.94901112230652</v>
      </c>
      <c r="F97">
        <f>Feuil1!$B$14*SIN($B97)+Feuil2!O$4</f>
        <v>158.84367500985303</v>
      </c>
      <c r="G97">
        <f>Feuil1!$B$15*COS($B97)+Feuil2!P$4</f>
        <v>491.71991139015745</v>
      </c>
      <c r="H97">
        <f>Feuil1!$B$15*SIN($B97)+Feuil2!Q$4</f>
        <v>24.092717236419432</v>
      </c>
      <c r="I97">
        <f t="shared" si="7"/>
        <v>0</v>
      </c>
      <c r="J97">
        <f t="shared" si="8"/>
        <v>0</v>
      </c>
    </row>
    <row r="98" spans="1:10" x14ac:dyDescent="0.25">
      <c r="A98">
        <v>95</v>
      </c>
      <c r="B98">
        <f t="shared" si="6"/>
        <v>5.9690260418206078</v>
      </c>
      <c r="C98">
        <f>Feuil1!$B$13*COS($B98)+Feuil2!L$4</f>
        <v>171.47548988801623</v>
      </c>
      <c r="D98">
        <f>Feuil1!$B$13*SIN($B98)+Feuil2!M$4</f>
        <v>-55.71576408580291</v>
      </c>
      <c r="E98">
        <f>Feuil1!$B$14*COS($B98)+Feuil2!N$4</f>
        <v>106.32811852179819</v>
      </c>
      <c r="F98">
        <f>Feuil1!$B$14*SIN($B98)+Feuil2!O$4</f>
        <v>165.45190002888094</v>
      </c>
      <c r="G98">
        <f>Feuil1!$B$15*COS($B98)+Feuil2!P$4</f>
        <v>496.1078536600607</v>
      </c>
      <c r="H98">
        <f>Feuil1!$B$15*SIN($B98)+Feuil2!Q$4</f>
        <v>36.28069575988598</v>
      </c>
      <c r="I98">
        <f t="shared" si="7"/>
        <v>0</v>
      </c>
      <c r="J98">
        <f t="shared" si="8"/>
        <v>0</v>
      </c>
    </row>
    <row r="99" spans="1:10" x14ac:dyDescent="0.25">
      <c r="A99">
        <v>96</v>
      </c>
      <c r="B99">
        <f t="shared" si="6"/>
        <v>6.0318578948924033</v>
      </c>
      <c r="C99">
        <f>Feuil1!$B$13*COS($B99)+Feuil2!L$4</f>
        <v>174.63554395149222</v>
      </c>
      <c r="D99">
        <f>Feuil1!$B$13*SIN($B99)+Feuil2!M$4</f>
        <v>-44.83878665582327</v>
      </c>
      <c r="E99">
        <f>Feuil1!$B$14*COS($B99)+Feuil2!N$4</f>
        <v>108.28759741418096</v>
      </c>
      <c r="F99">
        <f>Feuil1!$B$14*SIN($B99)+Feuil2!O$4</f>
        <v>172.19647061496926</v>
      </c>
      <c r="G99">
        <f>Feuil1!$B$15*COS($B99)+Feuil2!P$4</f>
        <v>499.72184782472374</v>
      </c>
      <c r="H99">
        <f>Feuil1!$B$15*SIN($B99)+Feuil2!Q$4</f>
        <v>48.720145266607005</v>
      </c>
      <c r="I99">
        <f t="shared" si="7"/>
        <v>0</v>
      </c>
      <c r="J99">
        <f t="shared" si="8"/>
        <v>0</v>
      </c>
    </row>
    <row r="100" spans="1:10" x14ac:dyDescent="0.25">
      <c r="A100">
        <v>97</v>
      </c>
      <c r="B100">
        <f t="shared" si="6"/>
        <v>6.0946897479641988</v>
      </c>
      <c r="C100">
        <f>Feuil1!$B$13*COS($B100)+Feuil2!L$4</f>
        <v>177.10639130638259</v>
      </c>
      <c r="D100">
        <f>Feuil1!$B$13*SIN($B100)+Feuil2!M$4</f>
        <v>-33.784851019806162</v>
      </c>
      <c r="E100">
        <f>Feuil1!$B$14*COS($B100)+Feuil2!N$4</f>
        <v>109.81971463146739</v>
      </c>
      <c r="F100">
        <f>Feuil1!$B$14*SIN($B100)+Feuil2!O$4</f>
        <v>179.05076902931597</v>
      </c>
      <c r="G100">
        <f>Feuil1!$B$15*COS($B100)+Feuil2!P$4</f>
        <v>502.54763110025561</v>
      </c>
      <c r="H100">
        <f>Feuil1!$B$15*SIN($B100)+Feuil2!Q$4</f>
        <v>61.361972932423569</v>
      </c>
      <c r="I100">
        <f t="shared" si="7"/>
        <v>0</v>
      </c>
      <c r="J100">
        <f t="shared" si="8"/>
        <v>0</v>
      </c>
    </row>
    <row r="101" spans="1:10" x14ac:dyDescent="0.25">
      <c r="A101">
        <v>98</v>
      </c>
      <c r="B101">
        <f t="shared" si="6"/>
        <v>6.1575216010359952</v>
      </c>
      <c r="C101">
        <f>Feuil1!$B$13*COS($B101)+Feuil2!L$4</f>
        <v>178.87828064700037</v>
      </c>
      <c r="D101">
        <f>Feuil1!$B$13*SIN($B101)+Feuil2!M$4</f>
        <v>-22.597582011643976</v>
      </c>
      <c r="E101">
        <f>Feuil1!$B$14*COS($B101)+Feuil2!N$4</f>
        <v>110.91842360695863</v>
      </c>
      <c r="F101">
        <f>Feuil1!$B$14*SIN($B101)+Feuil2!O$4</f>
        <v>185.98774448751084</v>
      </c>
      <c r="G101">
        <f>Feuil1!$B$15*COS($B101)+Feuil2!P$4</f>
        <v>504.57405141104533</v>
      </c>
      <c r="H101">
        <f>Feuil1!$B$15*SIN($B101)+Feuil2!Q$4</f>
        <v>74.156287239040566</v>
      </c>
      <c r="I101">
        <f t="shared" si="7"/>
        <v>0</v>
      </c>
      <c r="J101">
        <f t="shared" si="8"/>
        <v>0</v>
      </c>
    </row>
    <row r="102" spans="1:10" x14ac:dyDescent="0.25">
      <c r="A102">
        <v>99</v>
      </c>
      <c r="B102">
        <f t="shared" si="6"/>
        <v>6.2203534541077907</v>
      </c>
      <c r="C102">
        <f>Feuil1!$B$13*COS($B102)+Feuil2!L$4</f>
        <v>179.94421913561737</v>
      </c>
      <c r="D102">
        <f>Feuil1!$B$13*SIN($B102)+Feuil2!M$4</f>
        <v>-11.321130671135181</v>
      </c>
      <c r="E102">
        <f>Feuil1!$B$14*COS($B102)+Feuil2!N$4</f>
        <v>111.57938823828076</v>
      </c>
      <c r="F102">
        <f>Feuil1!$B$14*SIN($B102)+Feuil2!O$4</f>
        <v>192.98001991662278</v>
      </c>
      <c r="G102">
        <f>Feuil1!$B$15*COS($B102)+Feuil2!P$4</f>
        <v>505.79311140190958</v>
      </c>
      <c r="H102">
        <f>Feuil1!$B$15*SIN($B102)+Feuil2!Q$4</f>
        <v>87.052594873055611</v>
      </c>
      <c r="I102">
        <f t="shared" si="7"/>
        <v>0</v>
      </c>
      <c r="J102">
        <f t="shared" si="8"/>
        <v>0</v>
      </c>
    </row>
    <row r="103" spans="1:10" x14ac:dyDescent="0.25">
      <c r="A103">
        <v>100</v>
      </c>
      <c r="B103">
        <f t="shared" si="6"/>
        <v>6.2831853071795871</v>
      </c>
      <c r="C103">
        <f>Feuil1!$B$13*COS($B103)+Feuil2!L$4</f>
        <v>180.3</v>
      </c>
      <c r="D103">
        <f>Feuil1!$B$13*SIN($B103)+Feuil2!M$4</f>
        <v>1.1595971578792775E-13</v>
      </c>
      <c r="E103">
        <f>Feuil1!$B$14*COS($B103)+Feuil2!N$4</f>
        <v>111.8</v>
      </c>
      <c r="F103">
        <f>Feuil1!$B$14*SIN($B103)+Feuil2!O$4</f>
        <v>200.00000000000009</v>
      </c>
      <c r="G103">
        <f>Feuil1!$B$15*COS($B103)+Feuil2!P$4</f>
        <v>506.2</v>
      </c>
      <c r="H103">
        <f>Feuil1!$B$15*SIN($B103)+Feuil2!Q$4</f>
        <v>100.00000000000013</v>
      </c>
      <c r="I103">
        <f t="shared" si="7"/>
        <v>0</v>
      </c>
      <c r="J103">
        <f t="shared" si="8"/>
        <v>0</v>
      </c>
    </row>
  </sheetData>
  <mergeCells count="1"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Bruno BELLIER</cp:lastModifiedBy>
  <dcterms:created xsi:type="dcterms:W3CDTF">2015-12-16T15:36:17Z</dcterms:created>
  <dcterms:modified xsi:type="dcterms:W3CDTF">2017-01-09T21:57:40Z</dcterms:modified>
</cp:coreProperties>
</file>