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510" yWindow="570" windowWidth="14055" windowHeight="4050"/>
  </bookViews>
  <sheets>
    <sheet name="Feuille1" sheetId="1" r:id="rId1"/>
  </sheets>
  <calcPr calcId="145621"/>
</workbook>
</file>

<file path=xl/calcChain.xml><?xml version="1.0" encoding="utf-8"?>
<calcChain xmlns="http://schemas.openxmlformats.org/spreadsheetml/2006/main">
  <c r="J10" i="1" l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9" i="1"/>
  <c r="K9" i="1" s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4" i="1"/>
  <c r="H47" i="1"/>
  <c r="H46" i="1"/>
  <c r="H45" i="1"/>
  <c r="H43" i="1"/>
  <c r="H42" i="1"/>
  <c r="H41" i="1"/>
  <c r="H35" i="1"/>
  <c r="H34" i="1"/>
  <c r="H31" i="1"/>
  <c r="H30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0" i="1"/>
  <c r="H9" i="1"/>
  <c r="H38" i="1" s="1"/>
  <c r="H69" i="1" s="1"/>
  <c r="H6" i="1"/>
  <c r="H5" i="1"/>
  <c r="H4" i="1"/>
  <c r="K52" i="1" l="1"/>
</calcChain>
</file>

<file path=xl/sharedStrings.xml><?xml version="1.0" encoding="utf-8"?>
<sst xmlns="http://schemas.openxmlformats.org/spreadsheetml/2006/main" count="169" uniqueCount="166">
  <si>
    <t>Désignation</t>
  </si>
  <si>
    <t>Utilité</t>
  </si>
  <si>
    <t>Référence</t>
  </si>
  <si>
    <t>Fournisseur/Site</t>
  </si>
  <si>
    <t>Qtés</t>
  </si>
  <si>
    <t>Prix (unité)</t>
  </si>
  <si>
    <t>Prix (total)</t>
  </si>
  <si>
    <t>Choix Capteur</t>
  </si>
  <si>
    <t>Détection lingos et côtés</t>
  </si>
  <si>
    <t>Télémètre ultrason "SRF05"</t>
  </si>
  <si>
    <t>Détection des objets situés sur le côté gauche et côté droit du robot</t>
  </si>
  <si>
    <t>http://www.lextronic.fr/P1763-telemetre-ultrason-srf05.html</t>
  </si>
  <si>
    <t>Detecteur de prox IR</t>
  </si>
  <si>
    <t>http://www.astanadigital.com/attachment.php?id_attachment=109</t>
  </si>
  <si>
    <t>Martériels création Balise</t>
  </si>
  <si>
    <t>Emmetrice</t>
  </si>
  <si>
    <t>PIC</t>
  </si>
  <si>
    <t>16F84A (18 Broches)</t>
  </si>
  <si>
    <t>CIPIC16F84-04P-R</t>
  </si>
  <si>
    <t>http://www.electronique-diffusion.fr/product_info.php?products_id=79284</t>
  </si>
  <si>
    <t>Régulateur</t>
  </si>
  <si>
    <t>5v</t>
  </si>
  <si>
    <t>7805 + ROHS + TO-220</t>
  </si>
  <si>
    <t>http://www.electronique-diffusion.fr/product_info.php?products_id=77730</t>
  </si>
  <si>
    <t>12v</t>
  </si>
  <si>
    <t>24v</t>
  </si>
  <si>
    <t>Quartz</t>
  </si>
  <si>
    <t>4MHz</t>
  </si>
  <si>
    <t>QUQZ4MHZ</t>
  </si>
  <si>
    <t>http://www.electronique-diffusion.fr/product_info.php?products_id=25405</t>
  </si>
  <si>
    <t>Condensateur (quartz)</t>
  </si>
  <si>
    <t>22pF</t>
  </si>
  <si>
    <t>CDC25422PF</t>
  </si>
  <si>
    <t>http://www.electronique-diffusion.fr/product_info.php?products_id=1470</t>
  </si>
  <si>
    <t>Branchement</t>
  </si>
  <si>
    <t>BORNIER A VIS DROIT 2 PLOT</t>
  </si>
  <si>
    <t>COCMM554130</t>
  </si>
  <si>
    <t>http://www.electronique-diffusion.fr/product_info.php?products_id=10769</t>
  </si>
  <si>
    <t>BORNIER A VIS DROIT 3 PLOT</t>
  </si>
  <si>
    <t>COCMM554131</t>
  </si>
  <si>
    <t>http://www.electronique-diffusion.fr/product_info.php?products_id=10770</t>
  </si>
  <si>
    <t>BORNIER A VIS DROIT 4 PLOT</t>
  </si>
  <si>
    <t>COCMM554132</t>
  </si>
  <si>
    <t>http://www.electronique-diffusion.fr/product_info.php?products_id=10771</t>
  </si>
  <si>
    <t>Potentiométre (Em)</t>
  </si>
  <si>
    <t>1K</t>
  </si>
  <si>
    <t>POTAPC161KR</t>
  </si>
  <si>
    <t>http://www.electronique-diffusion.fr/product_info.php?products_id=23840</t>
  </si>
  <si>
    <t>Diode (Em - Alim)</t>
  </si>
  <si>
    <t>DI1N4150</t>
  </si>
  <si>
    <t>http://www.electronique-diffusion.fr/product_info.php?products_id=12509</t>
  </si>
  <si>
    <t>Condensateur (Em - Alim)</t>
  </si>
  <si>
    <t>0.33µF</t>
  </si>
  <si>
    <t>CDC254330PF</t>
  </si>
  <si>
    <t>0.1µF</t>
  </si>
  <si>
    <t>CDC254100PF</t>
  </si>
  <si>
    <t>Resistance (Em)</t>
  </si>
  <si>
    <t>RE1433R</t>
  </si>
  <si>
    <t>10K</t>
  </si>
  <si>
    <t>RE1410KR</t>
  </si>
  <si>
    <t>RE14130R</t>
  </si>
  <si>
    <t>13k</t>
  </si>
  <si>
    <t>RE1413KR</t>
  </si>
  <si>
    <t>RE14100R</t>
  </si>
  <si>
    <t>Source IR (Em)</t>
  </si>
  <si>
    <t>LED EMETTRICE I.R. TSAL-6200</t>
  </si>
  <si>
    <t>OPTSAL6200</t>
  </si>
  <si>
    <t>http://www.electronique-diffusion.fr/product_info.php?products_id=21334</t>
  </si>
  <si>
    <t>Transistor (Em)</t>
  </si>
  <si>
    <t>TIP 122</t>
  </si>
  <si>
    <t>http://www.st.com/internet/com/TECHNICAL_RESOURCES/TECHNICAL_LITERATURE/DATASHEET/CD00000911.pdf</t>
  </si>
  <si>
    <t>http://www.electronique-diffusion.fr/product_info.php?products_id=38462</t>
  </si>
  <si>
    <t>LED (Em/Re - Signal)</t>
  </si>
  <si>
    <t>LED KINGBRIGHT Ø5 L-7113GD VERTE 20mcd</t>
  </si>
  <si>
    <t>OPKBL7113GD</t>
  </si>
  <si>
    <t>http://www.electronique-diffusion.fr/product_info.php?products_id=68329</t>
  </si>
  <si>
    <t>LED KINGBRIGHT Ø5 L-53HD ROUGE 5mcd</t>
  </si>
  <si>
    <t>OPKBL53HD</t>
  </si>
  <si>
    <t>http://www.electronique-diffusion.fr/product_info.php?products_id=20512</t>
  </si>
  <si>
    <t>LED DIAMETRE 5mm BLEUE HLMP-DB00 3mcd - Trop cher!!</t>
  </si>
  <si>
    <t>OPHLMP-DB00</t>
  </si>
  <si>
    <t>http://www.electronique-diffusion.fr/dl/OPHLMP-DB00.pdf</t>
  </si>
  <si>
    <t>http://www.electronique-diffusion.fr/product_info.php?products_id=18681</t>
  </si>
  <si>
    <t>Interrupteur - DILS</t>
  </si>
  <si>
    <t>INTER DIP SWITCH APEM 3 CONTACTS</t>
  </si>
  <si>
    <t>COAPDS03</t>
  </si>
  <si>
    <t>http://www.electronique-diffusion.fr/product_info.php?cPath=244_395_396&amp;products_id=10524</t>
  </si>
  <si>
    <t>Interrupteur - RAZ</t>
  </si>
  <si>
    <t>APEM POUSSOIR CI KSA TRAVERSANT 5mm</t>
  </si>
  <si>
    <t>COAPPHAP3301A</t>
  </si>
  <si>
    <t>http://www.electronique-diffusion.fr/dl/coapphap33xx.pdf</t>
  </si>
  <si>
    <t>http://www.electronique-diffusion.fr/product_info.php?cPath=244_397_398&amp;products_id=10554</t>
  </si>
  <si>
    <t>Fusibles</t>
  </si>
  <si>
    <t>http://www.electronique-diffusion.fr/index.php?cPath=8_11_1405</t>
  </si>
  <si>
    <t>http://www.electronique-diffusion.fr/index.php?cPath=8_11_80</t>
  </si>
  <si>
    <t>Receptrice</t>
  </si>
  <si>
    <t>Condensateur (Re - Alim)</t>
  </si>
  <si>
    <t>0.1 µF</t>
  </si>
  <si>
    <t>Resistance (Re - Signal)</t>
  </si>
  <si>
    <t>Recepteur IR (Re)</t>
  </si>
  <si>
    <t>Attention 40kHz - TSOP1740</t>
  </si>
  <si>
    <t>OPTFMS5540</t>
  </si>
  <si>
    <t>http://www.datasheetcatalog.org/datasheets/208/301092_DS.pdf</t>
  </si>
  <si>
    <t>http://www.electronique-diffusion.fr/product_info.php?products_id=21233</t>
  </si>
  <si>
    <t>Resistance (Re)</t>
  </si>
  <si>
    <t>Multiplexeur (Re)</t>
  </si>
  <si>
    <t>74151 (5V)</t>
  </si>
  <si>
    <t>CI74150</t>
  </si>
  <si>
    <t>http://www.electronique-diffusion.fr/product_info.php?products_id=36265</t>
  </si>
  <si>
    <t>Interrupteur - ON/OFF</t>
  </si>
  <si>
    <t>COB146</t>
  </si>
  <si>
    <t>http://www.electronique-diffusion.fr/product_info.php?cPath=244_388_404&amp;products_id=10624</t>
  </si>
  <si>
    <t>Detection pièces (CD)</t>
  </si>
  <si>
    <t>MICRO SWITCH Fin de course</t>
  </si>
  <si>
    <t>2 Détection des pièces</t>
  </si>
  <si>
    <t>MICRO SWITCH ZIPPY SÉRIE DF 3A 125VAC</t>
  </si>
  <si>
    <t>http://www.electronique-diffusion.fr/product_info.php?cPath=244_1196_5965&amp;products_id=89898</t>
  </si>
  <si>
    <t>2 Remise à 0 de la postion à un mur</t>
  </si>
  <si>
    <t>POUSSOIR D'ARRET D'URGENCE BI. AEPM Diamétre 24</t>
  </si>
  <si>
    <t>COAPA01ES</t>
  </si>
  <si>
    <t>http://www.electronique-diffusion.fr/dl/coapa01esxx.pdf</t>
  </si>
  <si>
    <t>http://www.electronique-diffusion.fr/product_info.php?products_id=10497</t>
  </si>
  <si>
    <t>ADAM HALL VELCRO 20mm</t>
  </si>
  <si>
    <t>SOADAM5810</t>
  </si>
  <si>
    <t>http://www.electronique-diffusion.fr/product_info.php?products_id=93553</t>
  </si>
  <si>
    <t>Molude Infrarouge</t>
  </si>
  <si>
    <t>DETECTEUR DE PROX. IR LYNXMOTION IRPD-01</t>
  </si>
  <si>
    <t>DVROLYNX-IRPD01</t>
  </si>
  <si>
    <t>DETECTEUR DE DISTANCE IR SHARP</t>
  </si>
  <si>
    <t>OPGP2D15</t>
  </si>
  <si>
    <t>http://www.electronique-diffusion.fr/product_info.php?products_id=18492</t>
  </si>
  <si>
    <t>Réalisation de Circuits Imprimés</t>
  </si>
  <si>
    <t>Circuit imprimé époxy présensibilisée épaisseur 16/10e  200X300 mm</t>
  </si>
  <si>
    <t>(Plaque de cuivre)</t>
  </si>
  <si>
    <t>CPE1800</t>
  </si>
  <si>
    <t>http://www.electronique-diffusion.fr/product_info.php?cPath=495_496_501&amp;products_id=12115</t>
  </si>
  <si>
    <t>Revelateur</t>
  </si>
  <si>
    <t>(Sous forme de poudre)</t>
  </si>
  <si>
    <t>CPAR45-P</t>
  </si>
  <si>
    <t>http://www.electronique-diffusion.fr/product_info.php?products_id=12057</t>
  </si>
  <si>
    <t>Perchlorure de Fer (pour la gravure)</t>
  </si>
  <si>
    <t>(Granulés à dissoudre)</t>
  </si>
  <si>
    <t>CPAR37</t>
  </si>
  <si>
    <t>http://www.electronique-diffusion.fr/product_info.php?products_id=12050</t>
  </si>
  <si>
    <t>Acetone (finition pour enlever la résine)</t>
  </si>
  <si>
    <t>ACETONE BIDON 1 LITRE</t>
  </si>
  <si>
    <t>Labo de Matériaux (Atila)</t>
  </si>
  <si>
    <t>atila.atli@ecam.fr</t>
  </si>
  <si>
    <t>Total :</t>
  </si>
  <si>
    <t>Ressources</t>
  </si>
  <si>
    <t>Detection robot adverse</t>
  </si>
  <si>
    <t>http://simon.chaudeurge.free.fr/DIY/index.php/post/Fabriquer-une-balise-InfraRouge</t>
  </si>
  <si>
    <t>Fusibles réarmables</t>
  </si>
  <si>
    <t>http://spcfa.ac-amiens.fr/sites/spcfa.ac-amiens.fr/IMG/pdf/Des_economies_de_fusibles1.pdf</t>
  </si>
  <si>
    <t>Création Circuit Imprimées</t>
  </si>
  <si>
    <t>http://www.aeroclub-versailles.com/doctech/Notices-Techniques/035-Realisation-de-circuits-imprimes.pdf</t>
  </si>
  <si>
    <t>Autres Typons de Balise :</t>
  </si>
  <si>
    <t>http://www.totofweb.net/robots-projet-67.html</t>
  </si>
  <si>
    <t>http://www.pobot.org/Capteur-IR-circulaire.html</t>
  </si>
  <si>
    <t>Condensateur</t>
  </si>
  <si>
    <t>4,7 µF</t>
  </si>
  <si>
    <t>Vérification stocks:</t>
  </si>
  <si>
    <t>5</t>
  </si>
  <si>
    <t>1</t>
  </si>
  <si>
    <t>à commander</t>
  </si>
  <si>
    <t>coût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</si>
</sst>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[$€-1]"/>
    <numFmt numFmtId="165" formatCode="#,##0.###############"/>
  </numFmts>
  <fonts count="42" x14ac:knownFonts="1">
    <font>
      <sz val="10"/>
      <color rgb="FF000000"/>
      <name val="Arial"/>
    </font>
    <font>
      <b/>
      <sz val="10"/>
      <color rgb="FF000000"/>
      <name val="Arial"/>
      <family val="2"/>
    </font>
    <font>
      <strike/>
      <sz val="10"/>
      <color rgb="FFFF0000"/>
      <name val="Arial"/>
      <family val="2"/>
    </font>
    <font>
      <sz val="10"/>
      <color rgb="FFFFFF00"/>
      <name val="Arial"/>
      <family val="2"/>
    </font>
    <font>
      <b/>
      <sz val="10"/>
      <color rgb="FF000000"/>
      <name val="Arial"/>
      <family val="2"/>
    </font>
    <font>
      <b/>
      <sz val="11"/>
      <color rgb="FFEFEFEF"/>
      <name val="Arial"/>
      <family val="2"/>
    </font>
    <font>
      <b/>
      <sz val="11"/>
      <color rgb="FF000000"/>
      <name val="Arial"/>
      <family val="2"/>
    </font>
    <font>
      <b/>
      <sz val="12"/>
      <color rgb="FF0000FF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EFEFEF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0000"/>
      <name val="Arial"/>
      <family val="2"/>
    </font>
    <font>
      <strike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trike/>
      <sz val="10"/>
      <color rgb="FF000000"/>
      <name val="Arial"/>
      <family val="2"/>
    </font>
    <font>
      <b/>
      <sz val="12"/>
      <color rgb="FF0000FF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EFEFEF"/>
      <name val="Arial"/>
      <family val="2"/>
    </font>
    <font>
      <b/>
      <sz val="11"/>
      <color rgb="FFEFEFEF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FF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E69138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6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3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5" fillId="4" borderId="6" xfId="0" applyFont="1" applyFill="1" applyBorder="1" applyAlignment="1">
      <alignment horizontal="center" vertical="center" wrapText="1"/>
    </xf>
    <xf numFmtId="9" fontId="0" fillId="5" borderId="7" xfId="0" applyNumberForma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8" fillId="9" borderId="13" xfId="0" applyFont="1" applyFill="1" applyBorder="1" applyAlignment="1">
      <alignment horizontal="center" vertical="center" wrapText="1"/>
    </xf>
    <xf numFmtId="0" fontId="0" fillId="10" borderId="14" xfId="0" applyFill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10" fillId="11" borderId="16" xfId="0" applyFont="1" applyFill="1" applyBorder="1" applyAlignment="1">
      <alignment horizontal="center" vertical="center" wrapText="1"/>
    </xf>
    <xf numFmtId="0" fontId="11" fillId="12" borderId="17" xfId="0" applyFont="1" applyFill="1" applyBorder="1" applyAlignment="1">
      <alignment horizontal="center" vertical="center" wrapText="1"/>
    </xf>
    <xf numFmtId="0" fontId="12" fillId="13" borderId="18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4" fillId="14" borderId="19" xfId="0" applyFont="1" applyFill="1" applyBorder="1" applyAlignment="1">
      <alignment horizontal="center" vertical="center" wrapText="1"/>
    </xf>
    <xf numFmtId="0" fontId="0" fillId="15" borderId="20" xfId="0" applyFill="1" applyBorder="1" applyAlignment="1">
      <alignment horizontal="center" vertical="center" wrapText="1"/>
    </xf>
    <xf numFmtId="0" fontId="17" fillId="16" borderId="21" xfId="0" applyFont="1" applyFill="1" applyBorder="1" applyAlignment="1">
      <alignment wrapText="1"/>
    </xf>
    <xf numFmtId="0" fontId="19" fillId="18" borderId="23" xfId="0" applyFont="1" applyFill="1" applyBorder="1" applyAlignment="1">
      <alignment horizontal="center" vertical="center" wrapText="1"/>
    </xf>
    <xf numFmtId="0" fontId="22" fillId="20" borderId="26" xfId="0" applyFont="1" applyFill="1" applyBorder="1" applyAlignment="1">
      <alignment horizontal="center" vertical="center" wrapText="1"/>
    </xf>
    <xf numFmtId="0" fontId="25" fillId="0" borderId="29" xfId="0" applyFont="1" applyBorder="1" applyAlignment="1">
      <alignment horizontal="center" vertical="center" wrapText="1"/>
    </xf>
    <xf numFmtId="0" fontId="0" fillId="23" borderId="31" xfId="0" applyFill="1" applyBorder="1" applyAlignment="1">
      <alignment horizontal="center" vertical="center" wrapText="1"/>
    </xf>
    <xf numFmtId="0" fontId="28" fillId="25" borderId="33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4" fontId="30" fillId="27" borderId="37" xfId="0" applyNumberFormat="1" applyFont="1" applyFill="1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31" fillId="0" borderId="0" xfId="0" applyFont="1" applyAlignment="1">
      <alignment wrapText="1"/>
    </xf>
    <xf numFmtId="0" fontId="0" fillId="28" borderId="39" xfId="0" applyFill="1" applyBorder="1" applyAlignment="1">
      <alignment wrapText="1"/>
    </xf>
    <xf numFmtId="0" fontId="0" fillId="0" borderId="42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31" borderId="45" xfId="0" applyFill="1" applyBorder="1" applyAlignment="1">
      <alignment horizontal="center" vertical="center" wrapText="1"/>
    </xf>
    <xf numFmtId="0" fontId="0" fillId="0" borderId="46" xfId="0" applyBorder="1" applyAlignment="1">
      <alignment wrapText="1"/>
    </xf>
    <xf numFmtId="0" fontId="0" fillId="0" borderId="48" xfId="0" applyBorder="1" applyAlignment="1">
      <alignment wrapText="1"/>
    </xf>
    <xf numFmtId="0" fontId="0" fillId="34" borderId="50" xfId="0" applyFill="1" applyBorder="1" applyAlignment="1">
      <alignment wrapText="1"/>
    </xf>
    <xf numFmtId="0" fontId="0" fillId="0" borderId="51" xfId="0" applyBorder="1" applyAlignment="1">
      <alignment horizontal="center" vertical="center" wrapText="1"/>
    </xf>
    <xf numFmtId="0" fontId="35" fillId="35" borderId="53" xfId="0" applyFont="1" applyFill="1" applyBorder="1" applyAlignment="1">
      <alignment horizontal="center" vertical="center" wrapText="1"/>
    </xf>
    <xf numFmtId="0" fontId="0" fillId="36" borderId="0" xfId="0" applyFill="1" applyAlignment="1">
      <alignment horizontal="center" vertical="center" wrapText="1"/>
    </xf>
    <xf numFmtId="0" fontId="0" fillId="37" borderId="0" xfId="0" applyFill="1" applyAlignment="1">
      <alignment wrapText="1"/>
    </xf>
    <xf numFmtId="0" fontId="36" fillId="38" borderId="54" xfId="0" applyFont="1" applyFill="1" applyBorder="1" applyAlignment="1">
      <alignment horizontal="center" vertical="center" wrapText="1"/>
    </xf>
    <xf numFmtId="0" fontId="0" fillId="39" borderId="55" xfId="0" applyFill="1" applyBorder="1" applyAlignment="1">
      <alignment wrapText="1"/>
    </xf>
    <xf numFmtId="0" fontId="0" fillId="0" borderId="56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0" fontId="0" fillId="40" borderId="58" xfId="0" applyFill="1" applyBorder="1" applyAlignment="1">
      <alignment wrapText="1"/>
    </xf>
    <xf numFmtId="0" fontId="37" fillId="0" borderId="0" xfId="0" applyFont="1" applyAlignment="1">
      <alignment horizontal="center" vertical="center" wrapText="1"/>
    </xf>
    <xf numFmtId="0" fontId="38" fillId="41" borderId="59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0" fillId="0" borderId="62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4" borderId="0" xfId="0" applyFill="1" applyAlignment="1">
      <alignment horizontal="center" vertical="center" wrapText="1"/>
    </xf>
    <xf numFmtId="0" fontId="0" fillId="44" borderId="51" xfId="0" applyFill="1" applyBorder="1" applyAlignment="1">
      <alignment horizontal="center" vertical="center" wrapText="1"/>
    </xf>
    <xf numFmtId="0" fontId="11" fillId="12" borderId="61" xfId="0" applyFont="1" applyFill="1" applyBorder="1" applyAlignment="1">
      <alignment horizontal="center" vertical="center" wrapText="1"/>
    </xf>
    <xf numFmtId="0" fontId="22" fillId="20" borderId="21" xfId="0" applyFont="1" applyFill="1" applyBorder="1" applyAlignment="1">
      <alignment horizontal="center" vertical="center" wrapText="1"/>
    </xf>
    <xf numFmtId="0" fontId="14" fillId="14" borderId="59" xfId="0" applyFont="1" applyFill="1" applyBorder="1" applyAlignment="1">
      <alignment horizontal="center" vertical="center" wrapText="1"/>
    </xf>
    <xf numFmtId="0" fontId="0" fillId="0" borderId="63" xfId="0" applyBorder="1" applyAlignment="1">
      <alignment wrapText="1"/>
    </xf>
    <xf numFmtId="12" fontId="0" fillId="0" borderId="63" xfId="0" applyNumberFormat="1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49" fontId="41" fillId="0" borderId="63" xfId="0" applyNumberFormat="1" applyFont="1" applyBorder="1" applyAlignment="1">
      <alignment horizontal="center" vertical="center" wrapText="1"/>
    </xf>
    <xf numFmtId="0" fontId="8" fillId="0" borderId="63" xfId="0" applyFont="1" applyBorder="1" applyAlignment="1">
      <alignment horizontal="center" vertical="center" wrapText="1"/>
    </xf>
    <xf numFmtId="164" fontId="0" fillId="0" borderId="9" xfId="0" applyNumberFormat="1" applyBorder="1" applyAlignment="1">
      <alignment horizontal="center" vertical="center" wrapText="1"/>
    </xf>
    <xf numFmtId="164" fontId="0" fillId="0" borderId="41" xfId="0" applyNumberFormat="1" applyBorder="1" applyAlignment="1">
      <alignment horizontal="center" vertical="center" wrapText="1"/>
    </xf>
    <xf numFmtId="164" fontId="0" fillId="0" borderId="49" xfId="0" applyNumberFormat="1" applyBorder="1" applyAlignment="1">
      <alignment horizontal="center" vertical="center" wrapText="1"/>
    </xf>
    <xf numFmtId="164" fontId="23" fillId="0" borderId="27" xfId="0" applyNumberFormat="1" applyFont="1" applyBorder="1" applyAlignment="1">
      <alignment horizontal="center" vertical="center" wrapText="1"/>
    </xf>
    <xf numFmtId="0" fontId="39" fillId="42" borderId="60" xfId="0" applyFont="1" applyFill="1" applyBorder="1" applyAlignment="1">
      <alignment horizontal="center" vertical="center" wrapText="1"/>
    </xf>
    <xf numFmtId="0" fontId="7" fillId="8" borderId="11" xfId="0" applyFont="1" applyFill="1" applyBorder="1" applyAlignment="1">
      <alignment horizontal="center" vertical="center" wrapText="1"/>
    </xf>
    <xf numFmtId="0" fontId="21" fillId="19" borderId="25" xfId="0" applyFont="1" applyFill="1" applyBorder="1" applyAlignment="1">
      <alignment horizontal="center" vertical="center" wrapText="1"/>
    </xf>
    <xf numFmtId="0" fontId="34" fillId="32" borderId="47" xfId="0" applyFont="1" applyFill="1" applyBorder="1" applyAlignment="1">
      <alignment horizontal="center" vertical="center" wrapText="1"/>
    </xf>
    <xf numFmtId="0" fontId="33" fillId="30" borderId="43" xfId="0" applyFont="1" applyFill="1" applyBorder="1" applyAlignment="1">
      <alignment horizontal="center" vertical="center" wrapText="1"/>
    </xf>
    <xf numFmtId="0" fontId="32" fillId="29" borderId="40" xfId="0" applyFont="1" applyFill="1" applyBorder="1" applyAlignment="1">
      <alignment horizontal="center" vertical="center" wrapText="1"/>
    </xf>
    <xf numFmtId="0" fontId="29" fillId="26" borderId="3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11" fillId="12" borderId="61" xfId="0" applyFont="1" applyFill="1" applyBorder="1" applyAlignment="1">
      <alignment horizontal="center" vertical="center" wrapText="1"/>
    </xf>
    <xf numFmtId="0" fontId="0" fillId="0" borderId="61" xfId="0" applyBorder="1" applyAlignment="1">
      <alignment wrapText="1"/>
    </xf>
    <xf numFmtId="0" fontId="2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0" fillId="33" borderId="0" xfId="0" applyFill="1" applyAlignment="1">
      <alignment horizontal="center" vertical="center" wrapText="1"/>
    </xf>
    <xf numFmtId="0" fontId="20" fillId="0" borderId="24" xfId="0" applyFont="1" applyBorder="1" applyAlignment="1">
      <alignment horizontal="center" vertical="center" wrapText="1"/>
    </xf>
    <xf numFmtId="0" fontId="8" fillId="9" borderId="13" xfId="0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0" fillId="0" borderId="35" xfId="0" applyBorder="1" applyAlignment="1">
      <alignment wrapText="1"/>
    </xf>
    <xf numFmtId="0" fontId="27" fillId="24" borderId="32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0" fillId="36" borderId="0" xfId="0" applyFill="1" applyAlignment="1">
      <alignment horizontal="center" vertical="center" wrapText="1"/>
    </xf>
    <xf numFmtId="0" fontId="18" fillId="17" borderId="22" xfId="0" applyFont="1" applyFill="1" applyBorder="1" applyAlignment="1">
      <alignment horizontal="center" vertical="center" wrapText="1"/>
    </xf>
    <xf numFmtId="0" fontId="6" fillId="7" borderId="10" xfId="0" applyFont="1" applyFill="1" applyBorder="1" applyAlignment="1">
      <alignment horizontal="center" vertical="center" wrapText="1"/>
    </xf>
    <xf numFmtId="0" fontId="24" fillId="21" borderId="28" xfId="0" applyFont="1" applyFill="1" applyBorder="1" applyAlignment="1">
      <alignment horizontal="center" vertical="center" wrapText="1"/>
    </xf>
    <xf numFmtId="0" fontId="0" fillId="0" borderId="62" xfId="0" applyBorder="1" applyAlignment="1">
      <alignment horizontal="center" vertical="center" wrapText="1"/>
    </xf>
    <xf numFmtId="0" fontId="0" fillId="31" borderId="45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165" fontId="26" fillId="22" borderId="30" xfId="0" applyNumberFormat="1" applyFont="1" applyFill="1" applyBorder="1" applyAlignment="1">
      <alignment horizontal="center" vertical="center"/>
    </xf>
    <xf numFmtId="0" fontId="0" fillId="0" borderId="52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1" fillId="12" borderId="17" xfId="0" applyFont="1" applyFill="1" applyBorder="1" applyAlignment="1">
      <alignment horizontal="center" vertical="center" wrapText="1"/>
    </xf>
    <xf numFmtId="0" fontId="0" fillId="45" borderId="62" xfId="0" applyFill="1" applyBorder="1" applyAlignment="1">
      <alignment horizontal="center" vertical="center" wrapText="1"/>
    </xf>
    <xf numFmtId="0" fontId="0" fillId="45" borderId="0" xfId="0" applyFill="1" applyAlignment="1">
      <alignment horizontal="center" vertical="center" wrapText="1"/>
    </xf>
    <xf numFmtId="0" fontId="0" fillId="45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2"/>
  <sheetViews>
    <sheetView tabSelected="1" zoomScale="85" zoomScaleNormal="85" workbookViewId="0">
      <selection activeCell="B22" sqref="B22"/>
    </sheetView>
  </sheetViews>
  <sheetFormatPr baseColWidth="10" defaultColWidth="17.140625" defaultRowHeight="12.75" customHeight="1" x14ac:dyDescent="0.2"/>
  <cols>
    <col min="1" max="1" width="27.85546875" customWidth="1"/>
    <col min="2" max="2" width="30.140625" customWidth="1"/>
    <col min="3" max="3" width="22.28515625" customWidth="1"/>
    <col min="4" max="4" width="3.85546875" customWidth="1"/>
    <col min="5" max="5" width="61.7109375" customWidth="1"/>
    <col min="6" max="6" width="5.140625" customWidth="1"/>
    <col min="7" max="7" width="14.42578125" customWidth="1"/>
    <col min="8" max="8" width="13.7109375" customWidth="1"/>
    <col min="9" max="9" width="21.7109375" customWidth="1"/>
    <col min="10" max="10" width="32.85546875" customWidth="1"/>
    <col min="11" max="11" width="23" customWidth="1"/>
  </cols>
  <sheetData>
    <row r="1" spans="1:23" x14ac:dyDescent="0.2">
      <c r="A1" s="63"/>
      <c r="B1" s="64"/>
      <c r="C1" s="64"/>
      <c r="D1" s="64"/>
      <c r="E1" s="64"/>
      <c r="F1" s="63"/>
      <c r="G1" s="65"/>
      <c r="H1" s="66"/>
      <c r="I1" s="2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2" spans="1:23" ht="31.5" customHeight="1" x14ac:dyDescent="0.2">
      <c r="A2" s="7" t="s">
        <v>0</v>
      </c>
      <c r="B2" s="43" t="s">
        <v>1</v>
      </c>
      <c r="C2" s="43" t="s">
        <v>2</v>
      </c>
      <c r="D2" s="43"/>
      <c r="E2" s="43" t="s">
        <v>3</v>
      </c>
      <c r="F2" s="16" t="s">
        <v>4</v>
      </c>
      <c r="G2" s="40" t="s">
        <v>5</v>
      </c>
      <c r="H2" s="7" t="s">
        <v>6</v>
      </c>
      <c r="I2" s="52" t="s">
        <v>161</v>
      </c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</row>
    <row r="3" spans="1:23" ht="15.75" x14ac:dyDescent="0.2">
      <c r="A3" s="67" t="s">
        <v>7</v>
      </c>
      <c r="B3" s="68"/>
      <c r="C3" s="68"/>
      <c r="D3" s="68"/>
      <c r="E3" s="68"/>
      <c r="F3" s="69"/>
      <c r="G3" s="26"/>
      <c r="H3" s="19"/>
      <c r="I3" s="3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</row>
    <row r="4" spans="1:23" ht="48" customHeight="1" x14ac:dyDescent="0.2">
      <c r="A4" s="70" t="s">
        <v>8</v>
      </c>
      <c r="B4" s="71"/>
      <c r="C4" s="71"/>
      <c r="D4" s="71"/>
      <c r="E4" s="71"/>
      <c r="F4" s="72"/>
      <c r="G4" s="11"/>
      <c r="H4" s="15">
        <f>F4*G4</f>
        <v>0</v>
      </c>
      <c r="I4" s="3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</row>
    <row r="5" spans="1:23" ht="13.5" customHeight="1" x14ac:dyDescent="0.2">
      <c r="A5" s="34" t="s">
        <v>9</v>
      </c>
      <c r="B5" s="51" t="s">
        <v>10</v>
      </c>
      <c r="C5" s="2"/>
      <c r="D5" s="51"/>
      <c r="E5" s="51" t="s">
        <v>11</v>
      </c>
      <c r="F5" s="5"/>
      <c r="G5" s="11">
        <v>21.5</v>
      </c>
      <c r="H5" s="15">
        <f>F5*G5</f>
        <v>0</v>
      </c>
      <c r="I5" s="3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</row>
    <row r="6" spans="1:23" ht="18" customHeight="1" x14ac:dyDescent="0.2">
      <c r="A6" s="9" t="s">
        <v>12</v>
      </c>
      <c r="B6" s="46"/>
      <c r="C6" s="36"/>
      <c r="D6" s="46"/>
      <c r="E6" s="46" t="s">
        <v>13</v>
      </c>
      <c r="F6" s="30"/>
      <c r="G6" s="22"/>
      <c r="H6" s="23">
        <f>F6*G6</f>
        <v>0</v>
      </c>
      <c r="I6" s="3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</row>
    <row r="7" spans="1:23" ht="44.25" customHeight="1" x14ac:dyDescent="0.2">
      <c r="A7" s="73" t="s">
        <v>14</v>
      </c>
      <c r="B7" s="73"/>
      <c r="C7" s="73"/>
      <c r="D7" s="73"/>
      <c r="E7" s="73"/>
      <c r="F7" s="73"/>
      <c r="G7" s="26"/>
      <c r="H7" s="19"/>
      <c r="I7" s="3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</row>
    <row r="8" spans="1:23" ht="21.75" customHeight="1" x14ac:dyDescent="0.2">
      <c r="A8" s="74" t="s">
        <v>15</v>
      </c>
      <c r="B8" s="74"/>
      <c r="C8" s="74"/>
      <c r="D8" s="74"/>
      <c r="E8" s="74"/>
      <c r="F8" s="74"/>
      <c r="G8" s="11"/>
      <c r="H8" s="55"/>
      <c r="I8" s="58"/>
      <c r="J8" s="62" t="s">
        <v>164</v>
      </c>
      <c r="K8" s="62" t="s">
        <v>165</v>
      </c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</row>
    <row r="9" spans="1:23" x14ac:dyDescent="0.2">
      <c r="A9" s="102" t="s">
        <v>16</v>
      </c>
      <c r="B9" s="51" t="s">
        <v>17</v>
      </c>
      <c r="C9" s="51" t="s">
        <v>18</v>
      </c>
      <c r="D9" s="35"/>
      <c r="E9" s="51" t="s">
        <v>19</v>
      </c>
      <c r="F9" s="5">
        <v>4</v>
      </c>
      <c r="G9" s="11">
        <v>6</v>
      </c>
      <c r="H9" s="55">
        <f>F9*G9</f>
        <v>24</v>
      </c>
      <c r="I9" s="59">
        <v>4</v>
      </c>
      <c r="J9" s="59">
        <f>F9-I9</f>
        <v>0</v>
      </c>
      <c r="K9" s="60">
        <f>IF(J9&gt;0,J9*G9,0)</f>
        <v>0</v>
      </c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</row>
    <row r="10" spans="1:23" x14ac:dyDescent="0.2">
      <c r="A10" s="75" t="s">
        <v>20</v>
      </c>
      <c r="B10" s="17" t="s">
        <v>21</v>
      </c>
      <c r="C10" s="17" t="s">
        <v>22</v>
      </c>
      <c r="D10" s="10"/>
      <c r="E10" s="17" t="s">
        <v>23</v>
      </c>
      <c r="F10" s="39">
        <v>1</v>
      </c>
      <c r="G10" s="11">
        <v>0.6</v>
      </c>
      <c r="H10" s="55">
        <f>F10*G10</f>
        <v>0.6</v>
      </c>
      <c r="I10" s="60"/>
      <c r="J10" s="59">
        <f t="shared" ref="J10:J49" si="0">F10-I10</f>
        <v>1</v>
      </c>
      <c r="K10" s="60">
        <f t="shared" ref="K10:K49" si="1">IF(J10&gt;0,J10*G10,0)</f>
        <v>0.6</v>
      </c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</row>
    <row r="11" spans="1:23" x14ac:dyDescent="0.2">
      <c r="A11" s="75"/>
      <c r="B11" s="17" t="s">
        <v>24</v>
      </c>
      <c r="C11" s="17"/>
      <c r="D11" s="17"/>
      <c r="E11" s="17"/>
      <c r="F11" s="39"/>
      <c r="G11" s="11"/>
      <c r="H11" s="55"/>
      <c r="I11" s="60"/>
      <c r="J11" s="59">
        <f t="shared" si="0"/>
        <v>0</v>
      </c>
      <c r="K11" s="60">
        <f t="shared" si="1"/>
        <v>0</v>
      </c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</row>
    <row r="12" spans="1:23" x14ac:dyDescent="0.2">
      <c r="A12" s="75"/>
      <c r="B12" s="17" t="s">
        <v>25</v>
      </c>
      <c r="C12" s="17"/>
      <c r="D12" s="17"/>
      <c r="E12" s="17"/>
      <c r="F12" s="39"/>
      <c r="G12" s="11"/>
      <c r="H12" s="55"/>
      <c r="I12" s="60"/>
      <c r="J12" s="59">
        <f t="shared" si="0"/>
        <v>0</v>
      </c>
      <c r="K12" s="60">
        <f t="shared" si="1"/>
        <v>0</v>
      </c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</row>
    <row r="13" spans="1:23" x14ac:dyDescent="0.2">
      <c r="A13" s="103" t="s">
        <v>26</v>
      </c>
      <c r="B13" s="17" t="s">
        <v>27</v>
      </c>
      <c r="C13" s="17" t="s">
        <v>28</v>
      </c>
      <c r="D13" s="3"/>
      <c r="E13" s="17" t="s">
        <v>29</v>
      </c>
      <c r="F13" s="39">
        <v>5</v>
      </c>
      <c r="G13" s="11">
        <v>0.6</v>
      </c>
      <c r="H13" s="55">
        <f t="shared" ref="H13:H28" si="2">F13*G13</f>
        <v>3</v>
      </c>
      <c r="I13" s="61" t="s">
        <v>162</v>
      </c>
      <c r="J13" s="59">
        <f t="shared" si="0"/>
        <v>0</v>
      </c>
      <c r="K13" s="60">
        <f t="shared" si="1"/>
        <v>0</v>
      </c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</row>
    <row r="14" spans="1:23" x14ac:dyDescent="0.2">
      <c r="A14" s="103" t="s">
        <v>30</v>
      </c>
      <c r="B14" s="17" t="s">
        <v>31</v>
      </c>
      <c r="C14" s="17" t="s">
        <v>32</v>
      </c>
      <c r="D14" s="10"/>
      <c r="E14" s="17" t="s">
        <v>33</v>
      </c>
      <c r="F14" s="39">
        <v>10</v>
      </c>
      <c r="G14" s="11">
        <v>0.15</v>
      </c>
      <c r="H14" s="55">
        <f t="shared" si="2"/>
        <v>1.5</v>
      </c>
      <c r="I14" s="60"/>
      <c r="J14" s="59">
        <f t="shared" si="0"/>
        <v>10</v>
      </c>
      <c r="K14" s="60">
        <f t="shared" si="1"/>
        <v>1.5</v>
      </c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</row>
    <row r="15" spans="1:23" x14ac:dyDescent="0.2">
      <c r="A15" s="104" t="s">
        <v>34</v>
      </c>
      <c r="B15" s="17" t="s">
        <v>35</v>
      </c>
      <c r="C15" s="17" t="s">
        <v>36</v>
      </c>
      <c r="D15" s="10"/>
      <c r="E15" s="17" t="s">
        <v>37</v>
      </c>
      <c r="F15" s="39">
        <v>10</v>
      </c>
      <c r="G15" s="11">
        <v>0.35</v>
      </c>
      <c r="H15" s="55">
        <f t="shared" si="2"/>
        <v>3.5</v>
      </c>
      <c r="I15" s="60"/>
      <c r="J15" s="59">
        <f t="shared" si="0"/>
        <v>10</v>
      </c>
      <c r="K15" s="60">
        <f t="shared" si="1"/>
        <v>3.5</v>
      </c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</row>
    <row r="16" spans="1:23" x14ac:dyDescent="0.2">
      <c r="A16" s="104"/>
      <c r="B16" s="17" t="s">
        <v>38</v>
      </c>
      <c r="C16" s="17" t="s">
        <v>39</v>
      </c>
      <c r="D16" s="10"/>
      <c r="E16" s="17" t="s">
        <v>40</v>
      </c>
      <c r="F16" s="39">
        <v>5</v>
      </c>
      <c r="G16" s="11">
        <v>0.6</v>
      </c>
      <c r="H16" s="55">
        <f t="shared" si="2"/>
        <v>3</v>
      </c>
      <c r="I16" s="60">
        <v>5</v>
      </c>
      <c r="J16" s="59">
        <f t="shared" si="0"/>
        <v>0</v>
      </c>
      <c r="K16" s="60">
        <f t="shared" si="1"/>
        <v>0</v>
      </c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</row>
    <row r="17" spans="1:23" x14ac:dyDescent="0.2">
      <c r="A17" s="104"/>
      <c r="B17" s="17" t="s">
        <v>41</v>
      </c>
      <c r="C17" s="17" t="s">
        <v>42</v>
      </c>
      <c r="D17" s="10"/>
      <c r="E17" s="17" t="s">
        <v>43</v>
      </c>
      <c r="F17" s="39">
        <v>5</v>
      </c>
      <c r="G17" s="11">
        <v>0.85</v>
      </c>
      <c r="H17" s="55">
        <f t="shared" si="2"/>
        <v>4.25</v>
      </c>
      <c r="I17" s="60">
        <v>5</v>
      </c>
      <c r="J17" s="59">
        <f t="shared" si="0"/>
        <v>0</v>
      </c>
      <c r="K17" s="60">
        <f t="shared" si="1"/>
        <v>0</v>
      </c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</row>
    <row r="18" spans="1:23" x14ac:dyDescent="0.2">
      <c r="A18" s="103" t="s">
        <v>44</v>
      </c>
      <c r="B18" s="17" t="s">
        <v>45</v>
      </c>
      <c r="C18" s="17" t="s">
        <v>46</v>
      </c>
      <c r="D18" s="10"/>
      <c r="E18" s="17" t="s">
        <v>47</v>
      </c>
      <c r="F18" s="39">
        <v>1</v>
      </c>
      <c r="G18" s="11">
        <v>1.5</v>
      </c>
      <c r="H18" s="55">
        <f t="shared" si="2"/>
        <v>1.5</v>
      </c>
      <c r="I18" s="60"/>
      <c r="J18" s="59">
        <f t="shared" si="0"/>
        <v>1</v>
      </c>
      <c r="K18" s="60">
        <f t="shared" si="1"/>
        <v>1.5</v>
      </c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</row>
    <row r="19" spans="1:23" x14ac:dyDescent="0.2">
      <c r="A19" s="103" t="s">
        <v>48</v>
      </c>
      <c r="B19" s="17"/>
      <c r="C19" s="17" t="s">
        <v>49</v>
      </c>
      <c r="D19" s="10"/>
      <c r="E19" s="17" t="s">
        <v>50</v>
      </c>
      <c r="F19" s="39">
        <v>5</v>
      </c>
      <c r="G19" s="11">
        <v>0.08</v>
      </c>
      <c r="H19" s="55">
        <f t="shared" si="2"/>
        <v>0.4</v>
      </c>
      <c r="I19" s="61" t="s">
        <v>162</v>
      </c>
      <c r="J19" s="59">
        <f t="shared" si="0"/>
        <v>0</v>
      </c>
      <c r="K19" s="60">
        <f t="shared" si="1"/>
        <v>0</v>
      </c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</row>
    <row r="20" spans="1:23" x14ac:dyDescent="0.2">
      <c r="A20" s="75" t="s">
        <v>51</v>
      </c>
      <c r="B20" s="17" t="s">
        <v>52</v>
      </c>
      <c r="C20" s="17" t="s">
        <v>53</v>
      </c>
      <c r="D20" s="17"/>
      <c r="E20" s="17"/>
      <c r="F20" s="39">
        <v>2</v>
      </c>
      <c r="G20" s="11">
        <v>0.15</v>
      </c>
      <c r="H20" s="55">
        <f t="shared" si="2"/>
        <v>0.3</v>
      </c>
      <c r="I20" s="60"/>
      <c r="J20" s="59">
        <f t="shared" si="0"/>
        <v>2</v>
      </c>
      <c r="K20" s="60">
        <f t="shared" si="1"/>
        <v>0.3</v>
      </c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</row>
    <row r="21" spans="1:23" x14ac:dyDescent="0.2">
      <c r="A21" s="75"/>
      <c r="B21" s="103" t="s">
        <v>54</v>
      </c>
      <c r="C21" s="17" t="s">
        <v>55</v>
      </c>
      <c r="D21" s="17"/>
      <c r="E21" s="17"/>
      <c r="F21" s="39">
        <v>2</v>
      </c>
      <c r="G21" s="11">
        <v>0.15</v>
      </c>
      <c r="H21" s="55">
        <f t="shared" si="2"/>
        <v>0.3</v>
      </c>
      <c r="I21" s="60"/>
      <c r="J21" s="59">
        <f t="shared" si="0"/>
        <v>2</v>
      </c>
      <c r="K21" s="60">
        <f t="shared" si="1"/>
        <v>0.3</v>
      </c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</row>
    <row r="22" spans="1:23" x14ac:dyDescent="0.2">
      <c r="A22" s="75" t="s">
        <v>56</v>
      </c>
      <c r="B22" s="103">
        <v>33</v>
      </c>
      <c r="C22" s="17" t="s">
        <v>57</v>
      </c>
      <c r="D22" s="17"/>
      <c r="E22" s="17"/>
      <c r="F22" s="39">
        <v>5</v>
      </c>
      <c r="G22" s="11">
        <v>0.03</v>
      </c>
      <c r="H22" s="55">
        <f t="shared" si="2"/>
        <v>0.15</v>
      </c>
      <c r="I22" s="60">
        <v>5</v>
      </c>
      <c r="J22" s="59">
        <f t="shared" si="0"/>
        <v>0</v>
      </c>
      <c r="K22" s="60">
        <f t="shared" si="1"/>
        <v>0</v>
      </c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</row>
    <row r="23" spans="1:23" x14ac:dyDescent="0.2">
      <c r="A23" s="75"/>
      <c r="B23" s="103" t="s">
        <v>58</v>
      </c>
      <c r="C23" s="17" t="s">
        <v>59</v>
      </c>
      <c r="D23" s="17"/>
      <c r="E23" s="17"/>
      <c r="F23" s="39">
        <v>2</v>
      </c>
      <c r="G23" s="11">
        <v>0.03</v>
      </c>
      <c r="H23" s="55">
        <f t="shared" si="2"/>
        <v>0.06</v>
      </c>
      <c r="I23" s="60">
        <v>2</v>
      </c>
      <c r="J23" s="59">
        <f t="shared" si="0"/>
        <v>0</v>
      </c>
      <c r="K23" s="60">
        <f t="shared" si="1"/>
        <v>0</v>
      </c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</row>
    <row r="24" spans="1:23" x14ac:dyDescent="0.2">
      <c r="A24" s="75"/>
      <c r="B24" s="103">
        <v>130</v>
      </c>
      <c r="C24" s="17" t="s">
        <v>60</v>
      </c>
      <c r="D24" s="17"/>
      <c r="E24" s="17"/>
      <c r="F24" s="39">
        <v>2</v>
      </c>
      <c r="G24" s="11">
        <v>0.03</v>
      </c>
      <c r="H24" s="55">
        <f t="shared" si="2"/>
        <v>0.06</v>
      </c>
      <c r="I24" s="60">
        <v>2</v>
      </c>
      <c r="J24" s="59">
        <f t="shared" si="0"/>
        <v>0</v>
      </c>
      <c r="K24" s="60">
        <f t="shared" si="1"/>
        <v>0</v>
      </c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</row>
    <row r="25" spans="1:23" x14ac:dyDescent="0.2">
      <c r="A25" s="75"/>
      <c r="B25" s="17" t="s">
        <v>61</v>
      </c>
      <c r="C25" s="17" t="s">
        <v>62</v>
      </c>
      <c r="D25" s="17"/>
      <c r="E25" s="17"/>
      <c r="F25" s="39">
        <v>1</v>
      </c>
      <c r="G25" s="11">
        <v>0.03</v>
      </c>
      <c r="H25" s="55">
        <f t="shared" si="2"/>
        <v>0.03</v>
      </c>
      <c r="I25" s="60">
        <v>0</v>
      </c>
      <c r="J25" s="59">
        <f t="shared" si="0"/>
        <v>1</v>
      </c>
      <c r="K25" s="60">
        <f t="shared" si="1"/>
        <v>0.03</v>
      </c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</row>
    <row r="26" spans="1:23" x14ac:dyDescent="0.2">
      <c r="A26" s="75"/>
      <c r="B26" s="17">
        <v>100</v>
      </c>
      <c r="C26" s="17" t="s">
        <v>63</v>
      </c>
      <c r="D26" s="17"/>
      <c r="E26" s="17"/>
      <c r="F26" s="39">
        <v>1</v>
      </c>
      <c r="G26" s="11">
        <v>0.03</v>
      </c>
      <c r="H26" s="55">
        <f t="shared" si="2"/>
        <v>0.03</v>
      </c>
      <c r="I26" s="60">
        <v>14</v>
      </c>
      <c r="J26" s="59">
        <f t="shared" si="0"/>
        <v>-13</v>
      </c>
      <c r="K26" s="60">
        <f t="shared" si="1"/>
        <v>0</v>
      </c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</row>
    <row r="27" spans="1:23" x14ac:dyDescent="0.2">
      <c r="A27" s="17" t="s">
        <v>64</v>
      </c>
      <c r="B27" s="48" t="s">
        <v>65</v>
      </c>
      <c r="C27" s="17" t="s">
        <v>66</v>
      </c>
      <c r="D27" s="10"/>
      <c r="E27" s="17" t="s">
        <v>67</v>
      </c>
      <c r="F27" s="39">
        <v>20</v>
      </c>
      <c r="G27" s="11">
        <v>0.45</v>
      </c>
      <c r="H27" s="55">
        <f t="shared" si="2"/>
        <v>9</v>
      </c>
      <c r="I27" s="60">
        <v>20</v>
      </c>
      <c r="J27" s="59">
        <f t="shared" si="0"/>
        <v>0</v>
      </c>
      <c r="K27" s="60">
        <f t="shared" si="1"/>
        <v>0</v>
      </c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</row>
    <row r="28" spans="1:23" ht="25.5" x14ac:dyDescent="0.2">
      <c r="A28" s="75" t="s">
        <v>68</v>
      </c>
      <c r="B28" s="75"/>
      <c r="C28" s="75" t="s">
        <v>69</v>
      </c>
      <c r="D28" s="84"/>
      <c r="E28" s="17" t="s">
        <v>70</v>
      </c>
      <c r="F28" s="85">
        <v>5</v>
      </c>
      <c r="G28" s="83">
        <v>0.76</v>
      </c>
      <c r="H28" s="77">
        <f t="shared" si="2"/>
        <v>3.8</v>
      </c>
      <c r="I28" s="61" t="s">
        <v>163</v>
      </c>
      <c r="J28" s="59">
        <f t="shared" si="0"/>
        <v>4</v>
      </c>
      <c r="K28" s="60">
        <f t="shared" si="1"/>
        <v>3.04</v>
      </c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</row>
    <row r="29" spans="1:23" x14ac:dyDescent="0.2">
      <c r="A29" s="76"/>
      <c r="B29" s="76"/>
      <c r="C29" s="76"/>
      <c r="D29" s="84"/>
      <c r="E29" s="17" t="s">
        <v>71</v>
      </c>
      <c r="F29" s="86"/>
      <c r="G29" s="87"/>
      <c r="H29" s="78"/>
      <c r="I29" s="60"/>
      <c r="J29" s="59">
        <f t="shared" si="0"/>
        <v>0</v>
      </c>
      <c r="K29" s="60">
        <f t="shared" si="1"/>
        <v>0</v>
      </c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</row>
    <row r="30" spans="1:23" ht="25.5" x14ac:dyDescent="0.2">
      <c r="A30" s="75" t="s">
        <v>72</v>
      </c>
      <c r="B30" s="17" t="s">
        <v>73</v>
      </c>
      <c r="C30" s="17" t="s">
        <v>74</v>
      </c>
      <c r="D30" s="10"/>
      <c r="E30" s="17" t="s">
        <v>75</v>
      </c>
      <c r="F30" s="39">
        <v>5</v>
      </c>
      <c r="G30" s="11">
        <v>0.1</v>
      </c>
      <c r="H30" s="55">
        <f>F30*G30</f>
        <v>0.5</v>
      </c>
      <c r="I30" s="59">
        <v>4</v>
      </c>
      <c r="J30" s="59">
        <f t="shared" si="0"/>
        <v>1</v>
      </c>
      <c r="K30" s="60">
        <f t="shared" si="1"/>
        <v>0.1</v>
      </c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</row>
    <row r="31" spans="1:23" ht="25.5" x14ac:dyDescent="0.2">
      <c r="A31" s="75"/>
      <c r="B31" s="17" t="s">
        <v>76</v>
      </c>
      <c r="C31" s="17" t="s">
        <v>77</v>
      </c>
      <c r="D31" s="10"/>
      <c r="E31" s="17" t="s">
        <v>78</v>
      </c>
      <c r="F31" s="39">
        <v>5</v>
      </c>
      <c r="G31" s="11">
        <v>0.1</v>
      </c>
      <c r="H31" s="55">
        <f>F31*G31</f>
        <v>0.5</v>
      </c>
      <c r="I31" s="59">
        <v>4</v>
      </c>
      <c r="J31" s="59">
        <f t="shared" si="0"/>
        <v>1</v>
      </c>
      <c r="K31" s="60">
        <f t="shared" si="1"/>
        <v>0.1</v>
      </c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</row>
    <row r="32" spans="1:23" x14ac:dyDescent="0.2">
      <c r="A32" s="75"/>
      <c r="B32" s="79" t="s">
        <v>79</v>
      </c>
      <c r="C32" s="80" t="s">
        <v>80</v>
      </c>
      <c r="D32" s="81"/>
      <c r="E32" s="17" t="s">
        <v>81</v>
      </c>
      <c r="F32" s="82">
        <v>5</v>
      </c>
      <c r="G32" s="83"/>
      <c r="H32" s="77"/>
      <c r="I32" s="60"/>
      <c r="J32" s="59">
        <f t="shared" si="0"/>
        <v>5</v>
      </c>
      <c r="K32" s="60">
        <f t="shared" si="1"/>
        <v>0</v>
      </c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</row>
    <row r="33" spans="1:23" x14ac:dyDescent="0.2">
      <c r="A33" s="75"/>
      <c r="B33" s="79"/>
      <c r="C33" s="80"/>
      <c r="D33" s="81"/>
      <c r="E33" s="17" t="s">
        <v>82</v>
      </c>
      <c r="F33" s="82"/>
      <c r="G33" s="83"/>
      <c r="H33" s="77"/>
      <c r="I33" s="60"/>
      <c r="J33" s="59">
        <f t="shared" si="0"/>
        <v>0</v>
      </c>
      <c r="K33" s="60">
        <f t="shared" si="1"/>
        <v>0</v>
      </c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</row>
    <row r="34" spans="1:23" ht="25.5" x14ac:dyDescent="0.2">
      <c r="A34" s="17" t="s">
        <v>83</v>
      </c>
      <c r="B34" s="17" t="s">
        <v>84</v>
      </c>
      <c r="C34" s="17" t="s">
        <v>85</v>
      </c>
      <c r="D34" s="10"/>
      <c r="E34" s="17" t="s">
        <v>86</v>
      </c>
      <c r="F34" s="39">
        <v>1</v>
      </c>
      <c r="G34" s="11">
        <v>1</v>
      </c>
      <c r="H34" s="55">
        <f>F34*G34</f>
        <v>1</v>
      </c>
      <c r="I34" s="60"/>
      <c r="J34" s="59">
        <f t="shared" si="0"/>
        <v>1</v>
      </c>
      <c r="K34" s="60">
        <f t="shared" si="1"/>
        <v>1</v>
      </c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</row>
    <row r="35" spans="1:23" x14ac:dyDescent="0.2">
      <c r="A35" s="75" t="s">
        <v>87</v>
      </c>
      <c r="B35" s="75" t="s">
        <v>88</v>
      </c>
      <c r="C35" s="75" t="s">
        <v>89</v>
      </c>
      <c r="D35" s="90"/>
      <c r="E35" s="17" t="s">
        <v>90</v>
      </c>
      <c r="F35" s="85">
        <v>5</v>
      </c>
      <c r="G35" s="83">
        <v>0.2</v>
      </c>
      <c r="H35" s="77">
        <f>G35*F35</f>
        <v>1</v>
      </c>
      <c r="I35" s="60"/>
      <c r="J35" s="59">
        <f t="shared" si="0"/>
        <v>5</v>
      </c>
      <c r="K35" s="60">
        <f t="shared" si="1"/>
        <v>1</v>
      </c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</row>
    <row r="36" spans="1:23" ht="25.5" x14ac:dyDescent="0.2">
      <c r="A36" s="75"/>
      <c r="B36" s="75"/>
      <c r="C36" s="75"/>
      <c r="D36" s="90"/>
      <c r="E36" s="17" t="s">
        <v>91</v>
      </c>
      <c r="F36" s="85"/>
      <c r="G36" s="83"/>
      <c r="H36" s="77"/>
      <c r="I36" s="60"/>
      <c r="J36" s="59">
        <f t="shared" si="0"/>
        <v>0</v>
      </c>
      <c r="K36" s="60">
        <f t="shared" si="1"/>
        <v>0</v>
      </c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</row>
    <row r="37" spans="1:23" x14ac:dyDescent="0.2">
      <c r="A37" s="17" t="s">
        <v>92</v>
      </c>
      <c r="B37" s="17"/>
      <c r="C37" s="17"/>
      <c r="D37" s="17"/>
      <c r="E37" s="17" t="s">
        <v>93</v>
      </c>
      <c r="F37" s="39"/>
      <c r="G37" s="11"/>
      <c r="H37" s="55"/>
      <c r="I37" s="60"/>
      <c r="J37" s="59">
        <f t="shared" si="0"/>
        <v>0</v>
      </c>
      <c r="K37" s="60">
        <f t="shared" si="1"/>
        <v>0</v>
      </c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</row>
    <row r="38" spans="1:23" x14ac:dyDescent="0.2">
      <c r="A38" s="17"/>
      <c r="B38" s="17"/>
      <c r="C38" s="17"/>
      <c r="D38" s="17"/>
      <c r="E38" s="17" t="s">
        <v>94</v>
      </c>
      <c r="F38" s="39"/>
      <c r="G38" s="11"/>
      <c r="H38" s="55">
        <f>SUM(H9:H36)</f>
        <v>58.48</v>
      </c>
      <c r="I38" s="60"/>
      <c r="J38" s="59">
        <f t="shared" si="0"/>
        <v>0</v>
      </c>
      <c r="K38" s="60">
        <f t="shared" si="1"/>
        <v>0</v>
      </c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</row>
    <row r="39" spans="1:23" x14ac:dyDescent="0.2">
      <c r="A39" s="46"/>
      <c r="B39" s="46"/>
      <c r="C39" s="46"/>
      <c r="D39" s="46"/>
      <c r="E39" s="46"/>
      <c r="F39" s="30"/>
      <c r="G39" s="22"/>
      <c r="H39" s="56"/>
      <c r="I39" s="60"/>
      <c r="J39" s="59">
        <f t="shared" si="0"/>
        <v>0</v>
      </c>
      <c r="K39" s="60">
        <f t="shared" si="1"/>
        <v>0</v>
      </c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</row>
    <row r="40" spans="1:23" ht="18" customHeight="1" x14ac:dyDescent="0.2">
      <c r="A40" s="88" t="s">
        <v>95</v>
      </c>
      <c r="B40" s="88"/>
      <c r="C40" s="88"/>
      <c r="D40" s="88"/>
      <c r="E40" s="88"/>
      <c r="F40" s="88"/>
      <c r="G40" s="26"/>
      <c r="H40" s="57"/>
      <c r="I40" s="60"/>
      <c r="J40" s="59">
        <f t="shared" si="0"/>
        <v>0</v>
      </c>
      <c r="K40" s="60">
        <f t="shared" si="1"/>
        <v>0</v>
      </c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</row>
    <row r="41" spans="1:23" ht="13.5" customHeight="1" x14ac:dyDescent="0.2">
      <c r="A41" s="51" t="s">
        <v>96</v>
      </c>
      <c r="B41" s="51" t="s">
        <v>97</v>
      </c>
      <c r="C41" s="51" t="s">
        <v>55</v>
      </c>
      <c r="D41" s="51"/>
      <c r="E41" s="51"/>
      <c r="F41" s="5"/>
      <c r="G41" s="11"/>
      <c r="H41" s="55">
        <f>F41*G41</f>
        <v>0</v>
      </c>
      <c r="I41" s="60"/>
      <c r="J41" s="59">
        <f t="shared" si="0"/>
        <v>0</v>
      </c>
      <c r="K41" s="60">
        <f t="shared" si="1"/>
        <v>0</v>
      </c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</row>
    <row r="42" spans="1:23" ht="13.5" customHeight="1" x14ac:dyDescent="0.2">
      <c r="A42" s="17" t="s">
        <v>98</v>
      </c>
      <c r="B42" s="17">
        <v>470</v>
      </c>
      <c r="C42" s="17"/>
      <c r="D42" s="17"/>
      <c r="E42" s="17"/>
      <c r="F42" s="39"/>
      <c r="G42" s="11"/>
      <c r="H42" s="55">
        <f>F42*G42</f>
        <v>0</v>
      </c>
      <c r="I42" s="60">
        <v>3</v>
      </c>
      <c r="J42" s="59">
        <f t="shared" si="0"/>
        <v>-3</v>
      </c>
      <c r="K42" s="60">
        <f t="shared" si="1"/>
        <v>0</v>
      </c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</row>
    <row r="43" spans="1:23" ht="15" customHeight="1" x14ac:dyDescent="0.2">
      <c r="A43" s="75" t="s">
        <v>99</v>
      </c>
      <c r="B43" s="89" t="s">
        <v>100</v>
      </c>
      <c r="C43" s="75" t="s">
        <v>101</v>
      </c>
      <c r="D43" s="84"/>
      <c r="E43" s="17" t="s">
        <v>102</v>
      </c>
      <c r="F43" s="85">
        <v>12</v>
      </c>
      <c r="G43" s="83">
        <v>2.2999999999999998</v>
      </c>
      <c r="H43" s="77">
        <f>F43*G43</f>
        <v>27.599999999999998</v>
      </c>
      <c r="I43" s="60">
        <v>12</v>
      </c>
      <c r="J43" s="59">
        <f t="shared" si="0"/>
        <v>0</v>
      </c>
      <c r="K43" s="60">
        <f t="shared" si="1"/>
        <v>0</v>
      </c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</row>
    <row r="44" spans="1:23" ht="13.5" customHeight="1" x14ac:dyDescent="0.2">
      <c r="A44" s="75"/>
      <c r="B44" s="75"/>
      <c r="C44" s="75"/>
      <c r="D44" s="84"/>
      <c r="E44" s="17" t="s">
        <v>103</v>
      </c>
      <c r="F44" s="85"/>
      <c r="G44" s="83"/>
      <c r="H44" s="77"/>
      <c r="I44" s="60"/>
      <c r="J44" s="59">
        <f t="shared" si="0"/>
        <v>0</v>
      </c>
      <c r="K44" s="60">
        <f t="shared" si="1"/>
        <v>0</v>
      </c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</row>
    <row r="45" spans="1:23" x14ac:dyDescent="0.2">
      <c r="A45" s="17" t="s">
        <v>104</v>
      </c>
      <c r="B45" s="17">
        <v>100</v>
      </c>
      <c r="C45" s="17"/>
      <c r="D45" s="17"/>
      <c r="E45" s="17"/>
      <c r="F45" s="39">
        <v>12</v>
      </c>
      <c r="G45" s="11"/>
      <c r="H45" s="55">
        <f>F45*G45</f>
        <v>0</v>
      </c>
      <c r="I45" s="60">
        <v>14</v>
      </c>
      <c r="J45" s="59">
        <f t="shared" si="0"/>
        <v>-2</v>
      </c>
      <c r="K45" s="60">
        <f t="shared" si="1"/>
        <v>0</v>
      </c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</row>
    <row r="46" spans="1:23" x14ac:dyDescent="0.2">
      <c r="A46" s="17" t="s">
        <v>105</v>
      </c>
      <c r="B46" s="17" t="s">
        <v>106</v>
      </c>
      <c r="C46" s="17" t="s">
        <v>107</v>
      </c>
      <c r="D46" s="10"/>
      <c r="E46" s="28" t="s">
        <v>108</v>
      </c>
      <c r="F46" s="39">
        <v>1</v>
      </c>
      <c r="G46" s="11">
        <v>2.2999999999999998</v>
      </c>
      <c r="H46" s="55">
        <f>F46*G46</f>
        <v>2.2999999999999998</v>
      </c>
      <c r="I46" s="60"/>
      <c r="J46" s="59">
        <f t="shared" si="0"/>
        <v>1</v>
      </c>
      <c r="K46" s="60">
        <f t="shared" si="1"/>
        <v>2.2999999999999998</v>
      </c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</row>
    <row r="47" spans="1:23" ht="25.5" x14ac:dyDescent="0.2">
      <c r="A47" s="17" t="s">
        <v>109</v>
      </c>
      <c r="B47" s="17" t="s">
        <v>110</v>
      </c>
      <c r="C47" s="17" t="s">
        <v>110</v>
      </c>
      <c r="D47" s="41"/>
      <c r="E47" s="17" t="s">
        <v>111</v>
      </c>
      <c r="F47" s="39">
        <v>5</v>
      </c>
      <c r="G47" s="11">
        <v>0.3</v>
      </c>
      <c r="H47" s="55">
        <f>F47*G47</f>
        <v>1.5</v>
      </c>
      <c r="I47" s="60"/>
      <c r="J47" s="59">
        <f t="shared" si="0"/>
        <v>5</v>
      </c>
      <c r="K47" s="60">
        <f t="shared" si="1"/>
        <v>1.5</v>
      </c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</row>
    <row r="48" spans="1:23" x14ac:dyDescent="0.2">
      <c r="A48" s="17"/>
      <c r="B48" s="17"/>
      <c r="C48" s="17"/>
      <c r="D48" s="17"/>
      <c r="E48" s="17"/>
      <c r="F48" s="39"/>
      <c r="G48" s="11"/>
      <c r="H48" s="55"/>
      <c r="I48" s="60"/>
      <c r="J48" s="59">
        <f t="shared" si="0"/>
        <v>0</v>
      </c>
      <c r="K48" s="60">
        <f t="shared" si="1"/>
        <v>0</v>
      </c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</row>
    <row r="49" spans="1:23" x14ac:dyDescent="0.2">
      <c r="A49" s="53" t="s">
        <v>159</v>
      </c>
      <c r="B49" s="53" t="s">
        <v>160</v>
      </c>
      <c r="C49" s="53"/>
      <c r="D49" s="53"/>
      <c r="E49" s="53"/>
      <c r="F49" s="54">
        <v>12</v>
      </c>
      <c r="G49" s="11"/>
      <c r="H49" s="55"/>
      <c r="I49" s="60">
        <v>15</v>
      </c>
      <c r="J49" s="59">
        <f t="shared" si="0"/>
        <v>-3</v>
      </c>
      <c r="K49" s="60">
        <f t="shared" si="1"/>
        <v>0</v>
      </c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</row>
    <row r="50" spans="1:23" x14ac:dyDescent="0.2">
      <c r="A50" s="17"/>
      <c r="B50" s="17"/>
      <c r="C50" s="17"/>
      <c r="D50" s="17"/>
      <c r="E50" s="17"/>
      <c r="F50" s="39"/>
      <c r="G50" s="11"/>
      <c r="H50" s="55"/>
      <c r="I50" s="60"/>
      <c r="J50" s="60"/>
      <c r="K50" s="60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</row>
    <row r="51" spans="1:23" x14ac:dyDescent="0.2">
      <c r="A51" s="18"/>
      <c r="B51" s="18"/>
      <c r="C51" s="18"/>
      <c r="D51" s="18"/>
      <c r="E51" s="18"/>
      <c r="F51" s="13"/>
      <c r="G51" s="11"/>
      <c r="H51" s="55"/>
      <c r="I51" s="60"/>
      <c r="J51" s="60"/>
      <c r="K51" s="60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</row>
    <row r="52" spans="1:23" x14ac:dyDescent="0.2">
      <c r="A52" s="46"/>
      <c r="B52" s="46"/>
      <c r="C52" s="46"/>
      <c r="D52" s="46"/>
      <c r="E52" s="46"/>
      <c r="F52" s="30"/>
      <c r="G52" s="22"/>
      <c r="H52" s="56"/>
      <c r="I52" s="60"/>
      <c r="J52" s="60"/>
      <c r="K52" s="60">
        <f>SUM(K8:K50)</f>
        <v>16.77</v>
      </c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</row>
    <row r="53" spans="1:23" ht="39" customHeight="1" x14ac:dyDescent="0.2">
      <c r="A53" s="91" t="s">
        <v>112</v>
      </c>
      <c r="B53" s="92"/>
      <c r="C53" s="92"/>
      <c r="D53" s="92"/>
      <c r="E53" s="92"/>
      <c r="F53" s="93"/>
      <c r="G53" s="26"/>
      <c r="H53" s="19"/>
      <c r="I53" s="2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</row>
    <row r="54" spans="1:23" x14ac:dyDescent="0.2">
      <c r="A54" s="94" t="s">
        <v>113</v>
      </c>
      <c r="B54" s="51" t="s">
        <v>114</v>
      </c>
      <c r="C54" s="94" t="s">
        <v>115</v>
      </c>
      <c r="D54" s="95"/>
      <c r="E54" s="94" t="s">
        <v>116</v>
      </c>
      <c r="F54" s="96">
        <v>4</v>
      </c>
      <c r="G54" s="83">
        <v>1.5</v>
      </c>
      <c r="H54" s="101">
        <f>F54*G54</f>
        <v>6</v>
      </c>
      <c r="I54" s="2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</row>
    <row r="55" spans="1:23" ht="25.5" x14ac:dyDescent="0.2">
      <c r="A55" s="75"/>
      <c r="B55" s="17" t="s">
        <v>117</v>
      </c>
      <c r="C55" s="76"/>
      <c r="D55" s="84"/>
      <c r="E55" s="76"/>
      <c r="F55" s="86"/>
      <c r="G55" s="87"/>
      <c r="H55" s="101"/>
      <c r="I55" s="2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</row>
    <row r="56" spans="1:23" x14ac:dyDescent="0.2">
      <c r="A56" s="75" t="s">
        <v>118</v>
      </c>
      <c r="B56" s="76"/>
      <c r="C56" s="75" t="s">
        <v>119</v>
      </c>
      <c r="D56" s="84"/>
      <c r="E56" s="17" t="s">
        <v>120</v>
      </c>
      <c r="F56" s="85">
        <v>1</v>
      </c>
      <c r="G56" s="83">
        <v>18</v>
      </c>
      <c r="H56" s="101">
        <f t="shared" ref="H56:H68" si="3">F56*G56</f>
        <v>18</v>
      </c>
      <c r="I56" s="2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</row>
    <row r="57" spans="1:23" x14ac:dyDescent="0.2">
      <c r="A57" s="75"/>
      <c r="B57" s="76"/>
      <c r="C57" s="75"/>
      <c r="D57" s="84"/>
      <c r="E57" s="17" t="s">
        <v>121</v>
      </c>
      <c r="F57" s="85"/>
      <c r="G57" s="83"/>
      <c r="H57" s="101">
        <f t="shared" si="3"/>
        <v>0</v>
      </c>
      <c r="I57" s="2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</row>
    <row r="58" spans="1:23" x14ac:dyDescent="0.2">
      <c r="A58" s="17" t="s">
        <v>122</v>
      </c>
      <c r="B58" s="17"/>
      <c r="C58" s="17" t="s">
        <v>123</v>
      </c>
      <c r="D58" s="10"/>
      <c r="E58" s="17" t="s">
        <v>124</v>
      </c>
      <c r="F58" s="39">
        <v>1</v>
      </c>
      <c r="G58" s="11">
        <v>19</v>
      </c>
      <c r="H58" s="15">
        <f t="shared" si="3"/>
        <v>19</v>
      </c>
      <c r="I58" s="2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</row>
    <row r="59" spans="1:23" ht="25.5" customHeight="1" x14ac:dyDescent="0.2">
      <c r="A59" s="75" t="s">
        <v>125</v>
      </c>
      <c r="B59" s="17" t="s">
        <v>126</v>
      </c>
      <c r="C59" s="17" t="s">
        <v>127</v>
      </c>
      <c r="D59" s="10"/>
      <c r="E59" s="17"/>
      <c r="F59" s="39">
        <v>1</v>
      </c>
      <c r="G59" s="11">
        <v>25.9</v>
      </c>
      <c r="H59" s="15">
        <f t="shared" si="3"/>
        <v>25.9</v>
      </c>
      <c r="I59" s="2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</row>
    <row r="60" spans="1:23" ht="25.5" customHeight="1" x14ac:dyDescent="0.2">
      <c r="A60" s="97"/>
      <c r="B60" s="46" t="s">
        <v>128</v>
      </c>
      <c r="C60" s="46" t="s">
        <v>129</v>
      </c>
      <c r="D60" s="25"/>
      <c r="E60" s="46" t="s">
        <v>130</v>
      </c>
      <c r="F60" s="30">
        <v>1</v>
      </c>
      <c r="G60" s="11">
        <v>25</v>
      </c>
      <c r="H60" s="15">
        <f t="shared" si="3"/>
        <v>25</v>
      </c>
      <c r="I60" s="2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</row>
    <row r="61" spans="1:23" ht="37.5" customHeight="1" x14ac:dyDescent="0.2">
      <c r="A61" s="91" t="s">
        <v>131</v>
      </c>
      <c r="B61" s="92"/>
      <c r="C61" s="92"/>
      <c r="D61" s="92"/>
      <c r="E61" s="92"/>
      <c r="F61" s="93"/>
      <c r="G61" s="11"/>
      <c r="H61" s="15">
        <f t="shared" si="3"/>
        <v>0</v>
      </c>
      <c r="I61" s="3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</row>
    <row r="62" spans="1:23" ht="38.25" x14ac:dyDescent="0.2">
      <c r="A62" s="51" t="s">
        <v>132</v>
      </c>
      <c r="B62" s="51" t="s">
        <v>133</v>
      </c>
      <c r="C62" s="51" t="s">
        <v>134</v>
      </c>
      <c r="D62" s="35"/>
      <c r="E62" s="51" t="s">
        <v>135</v>
      </c>
      <c r="F62" s="5">
        <v>1</v>
      </c>
      <c r="G62" s="11">
        <v>8.5</v>
      </c>
      <c r="H62" s="15">
        <f t="shared" si="3"/>
        <v>8.5</v>
      </c>
      <c r="I62" s="3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</row>
    <row r="63" spans="1:23" x14ac:dyDescent="0.2">
      <c r="A63" s="4" t="s">
        <v>136</v>
      </c>
      <c r="B63" s="17" t="s">
        <v>137</v>
      </c>
      <c r="C63" s="17" t="s">
        <v>138</v>
      </c>
      <c r="D63" s="10"/>
      <c r="E63" s="17" t="s">
        <v>139</v>
      </c>
      <c r="F63" s="39">
        <v>1</v>
      </c>
      <c r="G63" s="11">
        <v>1.5</v>
      </c>
      <c r="H63" s="15">
        <f t="shared" si="3"/>
        <v>1.5</v>
      </c>
      <c r="I63" s="2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</row>
    <row r="64" spans="1:23" ht="25.5" x14ac:dyDescent="0.2">
      <c r="A64" s="17" t="s">
        <v>140</v>
      </c>
      <c r="B64" s="4" t="s">
        <v>141</v>
      </c>
      <c r="C64" s="4" t="s">
        <v>142</v>
      </c>
      <c r="D64" s="10"/>
      <c r="E64" s="17" t="s">
        <v>143</v>
      </c>
      <c r="F64" s="39">
        <v>1</v>
      </c>
      <c r="G64" s="11">
        <v>4</v>
      </c>
      <c r="H64" s="15">
        <f t="shared" si="3"/>
        <v>4</v>
      </c>
      <c r="I64" s="2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</row>
    <row r="65" spans="1:23" ht="25.5" x14ac:dyDescent="0.2">
      <c r="A65" s="17" t="s">
        <v>144</v>
      </c>
      <c r="B65" s="17" t="s">
        <v>145</v>
      </c>
      <c r="C65" s="17" t="s">
        <v>146</v>
      </c>
      <c r="D65" s="10"/>
      <c r="E65" s="17" t="s">
        <v>147</v>
      </c>
      <c r="F65" s="39"/>
      <c r="G65" s="11"/>
      <c r="H65" s="15">
        <f t="shared" si="3"/>
        <v>0</v>
      </c>
      <c r="I65" s="2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</row>
    <row r="66" spans="1:23" x14ac:dyDescent="0.2">
      <c r="A66" s="17"/>
      <c r="B66" s="17"/>
      <c r="C66" s="17"/>
      <c r="D66" s="17"/>
      <c r="E66" s="17"/>
      <c r="F66" s="39"/>
      <c r="G66" s="11"/>
      <c r="H66" s="15">
        <f t="shared" si="3"/>
        <v>0</v>
      </c>
      <c r="I66" s="2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</row>
    <row r="67" spans="1:23" x14ac:dyDescent="0.2">
      <c r="B67" s="17"/>
      <c r="C67" s="17"/>
      <c r="D67" s="17"/>
      <c r="E67" s="17"/>
      <c r="F67" s="39"/>
      <c r="G67" s="11"/>
      <c r="H67" s="15">
        <f t="shared" si="3"/>
        <v>0</v>
      </c>
      <c r="I67" s="2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</row>
    <row r="68" spans="1:23" x14ac:dyDescent="0.2">
      <c r="A68" s="17"/>
      <c r="B68" s="17"/>
      <c r="C68" s="17"/>
      <c r="D68" s="17"/>
      <c r="E68" s="17"/>
      <c r="F68" s="39"/>
      <c r="G68" s="11"/>
      <c r="H68" s="15">
        <f t="shared" si="3"/>
        <v>0</v>
      </c>
      <c r="I68" s="2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</row>
    <row r="69" spans="1:23" ht="27" customHeight="1" x14ac:dyDescent="0.2">
      <c r="A69" s="17"/>
      <c r="B69" s="17"/>
      <c r="C69" s="18"/>
      <c r="D69" s="17"/>
      <c r="E69" s="17"/>
      <c r="F69" s="39"/>
      <c r="G69" s="14" t="s">
        <v>148</v>
      </c>
      <c r="H69" s="29">
        <f>SUM(H3:H68)</f>
        <v>256.26</v>
      </c>
      <c r="I69" s="2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</row>
    <row r="70" spans="1:23" x14ac:dyDescent="0.2">
      <c r="A70" s="17"/>
      <c r="B70" s="17"/>
      <c r="C70" s="17"/>
      <c r="D70" s="17"/>
      <c r="E70" s="17"/>
      <c r="F70" s="39"/>
      <c r="G70" s="45"/>
      <c r="H70" s="1"/>
      <c r="I70" s="2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</row>
    <row r="71" spans="1:23" x14ac:dyDescent="0.2">
      <c r="A71" s="17"/>
      <c r="B71" s="17"/>
      <c r="C71" s="17"/>
      <c r="D71" s="17"/>
      <c r="E71" s="17"/>
      <c r="F71" s="39"/>
      <c r="G71" s="45"/>
      <c r="H71" s="1"/>
      <c r="I71" s="2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</row>
    <row r="72" spans="1:23" x14ac:dyDescent="0.2">
      <c r="A72" s="17"/>
      <c r="B72" s="17"/>
      <c r="C72" s="17"/>
      <c r="D72" s="17"/>
      <c r="E72" s="17"/>
      <c r="F72" s="39"/>
      <c r="G72" s="45"/>
      <c r="H72" s="1"/>
      <c r="I72" s="2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</row>
    <row r="73" spans="1:23" x14ac:dyDescent="0.2">
      <c r="A73" s="17"/>
      <c r="B73" s="17"/>
      <c r="C73" s="17"/>
      <c r="D73" s="17"/>
      <c r="E73" s="17"/>
      <c r="F73" s="39"/>
      <c r="G73" s="45"/>
      <c r="H73" s="1"/>
      <c r="I73" s="2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</row>
    <row r="74" spans="1:23" x14ac:dyDescent="0.2">
      <c r="A74" s="17"/>
      <c r="B74" s="17"/>
      <c r="C74" s="17"/>
      <c r="D74" s="17"/>
      <c r="E74" s="17"/>
      <c r="F74" s="39"/>
      <c r="G74" s="45"/>
      <c r="H74" s="1"/>
      <c r="I74" s="2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</row>
    <row r="75" spans="1:23" x14ac:dyDescent="0.2">
      <c r="A75" s="17"/>
      <c r="B75" s="17"/>
      <c r="C75" s="17"/>
      <c r="D75" s="17"/>
      <c r="E75" s="17"/>
      <c r="F75" s="39"/>
      <c r="G75" s="45"/>
      <c r="H75" s="1"/>
      <c r="I75" s="2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</row>
    <row r="76" spans="1:23" x14ac:dyDescent="0.2">
      <c r="A76" s="17"/>
      <c r="B76" s="17"/>
      <c r="C76" s="36"/>
      <c r="D76" s="46"/>
      <c r="E76" s="46"/>
      <c r="F76" s="39"/>
      <c r="G76" s="45"/>
      <c r="H76" s="1"/>
      <c r="I76" s="2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</row>
    <row r="77" spans="1:23" ht="15.75" x14ac:dyDescent="0.2">
      <c r="C77" s="98" t="s">
        <v>149</v>
      </c>
      <c r="D77" s="99"/>
      <c r="E77" s="100"/>
      <c r="F77" s="39"/>
      <c r="G77" s="45"/>
      <c r="H77" s="1"/>
      <c r="I77" s="2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</row>
    <row r="78" spans="1:23" ht="25.5" x14ac:dyDescent="0.2">
      <c r="B78" s="6"/>
      <c r="C78" s="49" t="s">
        <v>150</v>
      </c>
      <c r="D78" s="32"/>
      <c r="E78" s="20" t="s">
        <v>151</v>
      </c>
      <c r="F78" s="45"/>
      <c r="G78" s="45"/>
      <c r="H78" s="1"/>
      <c r="I78" s="2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</row>
    <row r="79" spans="1:23" ht="25.5" x14ac:dyDescent="0.2">
      <c r="B79" s="6"/>
      <c r="C79" s="50" t="s">
        <v>152</v>
      </c>
      <c r="D79" s="42"/>
      <c r="E79" s="12" t="s">
        <v>153</v>
      </c>
      <c r="F79" s="45"/>
      <c r="G79" s="45"/>
      <c r="H79" s="1"/>
      <c r="I79" s="2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</row>
    <row r="80" spans="1:23" ht="25.5" x14ac:dyDescent="0.2">
      <c r="B80" s="6"/>
      <c r="C80" s="50" t="s">
        <v>154</v>
      </c>
      <c r="D80" s="42"/>
      <c r="E80" s="12" t="s">
        <v>155</v>
      </c>
      <c r="F80" s="45"/>
      <c r="G80" s="45"/>
      <c r="H80" s="1"/>
      <c r="I80" s="2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</row>
    <row r="81" spans="1:23" x14ac:dyDescent="0.2">
      <c r="B81" s="6"/>
      <c r="C81" s="44"/>
      <c r="D81" s="42"/>
      <c r="E81" s="47"/>
      <c r="F81" s="45"/>
      <c r="G81" s="45"/>
      <c r="H81" s="1"/>
      <c r="I81" s="2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</row>
    <row r="82" spans="1:23" ht="25.5" x14ac:dyDescent="0.2">
      <c r="B82" s="6"/>
      <c r="C82" s="50" t="s">
        <v>156</v>
      </c>
      <c r="D82" s="42"/>
      <c r="E82" s="12" t="s">
        <v>157</v>
      </c>
      <c r="F82" s="45"/>
      <c r="G82" s="45"/>
      <c r="H82" s="1"/>
      <c r="I82" s="2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</row>
    <row r="83" spans="1:23" x14ac:dyDescent="0.2">
      <c r="B83" s="6"/>
      <c r="C83" s="21"/>
      <c r="D83" s="38"/>
      <c r="E83" s="8" t="s">
        <v>158</v>
      </c>
      <c r="F83" s="45"/>
      <c r="G83" s="45"/>
      <c r="H83" s="1"/>
      <c r="I83" s="2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</row>
    <row r="84" spans="1:23" x14ac:dyDescent="0.2">
      <c r="A84" s="31"/>
      <c r="C84" s="2"/>
      <c r="D84" s="2"/>
      <c r="E84" s="2"/>
      <c r="F84" s="39"/>
      <c r="G84" s="45"/>
      <c r="H84" s="1"/>
      <c r="I84" s="2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</row>
    <row r="85" spans="1:23" x14ac:dyDescent="0.2">
      <c r="F85" s="39"/>
      <c r="G85" s="45"/>
      <c r="H85" s="1"/>
      <c r="I85" s="2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</row>
    <row r="86" spans="1:23" x14ac:dyDescent="0.2">
      <c r="F86" s="39"/>
      <c r="G86" s="45"/>
      <c r="H86" s="1"/>
      <c r="I86" s="2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</row>
    <row r="87" spans="1:23" x14ac:dyDescent="0.2">
      <c r="F87" s="39"/>
      <c r="G87" s="45"/>
      <c r="H87" s="1"/>
      <c r="I87" s="2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</row>
    <row r="88" spans="1:23" x14ac:dyDescent="0.2">
      <c r="F88" s="39"/>
      <c r="G88" s="45"/>
      <c r="H88" s="1"/>
      <c r="I88" s="2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</row>
    <row r="89" spans="1:23" x14ac:dyDescent="0.2">
      <c r="F89" s="39"/>
      <c r="G89" s="45"/>
      <c r="H89" s="1"/>
      <c r="I89" s="2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</row>
    <row r="90" spans="1:23" x14ac:dyDescent="0.2">
      <c r="F90" s="39"/>
      <c r="G90" s="45"/>
      <c r="H90" s="1"/>
      <c r="I90" s="2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</row>
    <row r="91" spans="1:23" x14ac:dyDescent="0.2">
      <c r="F91" s="39"/>
      <c r="G91" s="45"/>
      <c r="H91" s="1"/>
      <c r="I91" s="2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</row>
    <row r="92" spans="1:23" x14ac:dyDescent="0.2">
      <c r="A92" s="17"/>
      <c r="B92" s="17"/>
      <c r="C92" s="17"/>
      <c r="D92" s="17"/>
      <c r="E92" s="17"/>
      <c r="F92" s="39"/>
      <c r="G92" s="45"/>
      <c r="H92" s="1"/>
      <c r="I92" s="2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</row>
    <row r="93" spans="1:23" x14ac:dyDescent="0.2">
      <c r="A93" s="17"/>
      <c r="B93" s="17"/>
      <c r="C93" s="17"/>
      <c r="D93" s="17"/>
      <c r="E93" s="17"/>
      <c r="F93" s="39"/>
      <c r="G93" s="45"/>
      <c r="H93" s="1"/>
      <c r="I93" s="2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</row>
    <row r="94" spans="1:23" x14ac:dyDescent="0.2">
      <c r="A94" s="17"/>
      <c r="B94" s="17"/>
      <c r="C94" s="17"/>
      <c r="D94" s="17"/>
      <c r="E94" s="17"/>
      <c r="F94" s="39"/>
      <c r="G94" s="45"/>
      <c r="H94" s="1"/>
      <c r="I94" s="2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</row>
    <row r="95" spans="1:23" x14ac:dyDescent="0.2">
      <c r="A95" s="17"/>
      <c r="B95" s="17"/>
      <c r="C95" s="17"/>
      <c r="D95" s="17"/>
      <c r="E95" s="17"/>
      <c r="F95" s="39"/>
      <c r="G95" s="45"/>
      <c r="H95" s="1"/>
      <c r="I95" s="2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</row>
    <row r="96" spans="1:23" x14ac:dyDescent="0.2">
      <c r="A96" s="17"/>
      <c r="B96" s="17"/>
      <c r="C96" s="17"/>
      <c r="D96" s="17"/>
      <c r="E96" s="17"/>
      <c r="F96" s="39"/>
      <c r="G96" s="45"/>
      <c r="H96" s="1"/>
      <c r="I96" s="2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</row>
    <row r="97" spans="1:23" x14ac:dyDescent="0.2">
      <c r="A97" s="17"/>
      <c r="B97" s="17"/>
      <c r="C97" s="17"/>
      <c r="D97" s="17"/>
      <c r="E97" s="17"/>
      <c r="F97" s="39"/>
      <c r="G97" s="45"/>
      <c r="H97" s="1"/>
      <c r="I97" s="2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</row>
    <row r="98" spans="1:23" x14ac:dyDescent="0.2">
      <c r="A98" s="17"/>
      <c r="B98" s="17"/>
      <c r="C98" s="17"/>
      <c r="D98" s="17"/>
      <c r="E98" s="17"/>
      <c r="F98" s="39"/>
      <c r="G98" s="45"/>
      <c r="H98" s="1"/>
      <c r="I98" s="2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</row>
    <row r="99" spans="1:23" x14ac:dyDescent="0.2">
      <c r="A99" s="17"/>
      <c r="B99" s="17"/>
      <c r="C99" s="17"/>
      <c r="D99" s="17"/>
      <c r="E99" s="17"/>
      <c r="F99" s="39"/>
      <c r="G99" s="45"/>
      <c r="H99" s="1"/>
      <c r="I99" s="2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</row>
    <row r="100" spans="1:23" x14ac:dyDescent="0.2">
      <c r="A100" s="17"/>
      <c r="B100" s="17"/>
      <c r="C100" s="17"/>
      <c r="D100" s="17"/>
      <c r="E100" s="17"/>
      <c r="F100" s="39"/>
      <c r="G100" s="45"/>
      <c r="H100" s="1"/>
      <c r="I100" s="2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</row>
    <row r="101" spans="1:23" x14ac:dyDescent="0.2">
      <c r="A101" s="17"/>
      <c r="B101" s="17"/>
      <c r="C101" s="17"/>
      <c r="D101" s="17"/>
      <c r="E101" s="17"/>
      <c r="F101" s="39"/>
      <c r="G101" s="45"/>
      <c r="H101" s="1"/>
      <c r="I101" s="2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</row>
    <row r="102" spans="1:23" x14ac:dyDescent="0.2">
      <c r="A102" s="17"/>
      <c r="B102" s="17"/>
      <c r="C102" s="17"/>
      <c r="D102" s="17"/>
      <c r="E102" s="17"/>
      <c r="F102" s="39"/>
      <c r="G102" s="45"/>
      <c r="H102" s="1"/>
      <c r="I102" s="2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</row>
    <row r="103" spans="1:23" x14ac:dyDescent="0.2">
      <c r="A103" s="17"/>
      <c r="B103" s="17"/>
      <c r="C103" s="17"/>
      <c r="D103" s="17"/>
      <c r="E103" s="17"/>
      <c r="F103" s="39"/>
      <c r="G103" s="45"/>
      <c r="H103" s="1"/>
      <c r="I103" s="2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</row>
    <row r="104" spans="1:23" x14ac:dyDescent="0.2">
      <c r="A104" s="17"/>
      <c r="B104" s="17"/>
      <c r="C104" s="17"/>
      <c r="D104" s="17"/>
      <c r="E104" s="17"/>
      <c r="F104" s="39"/>
      <c r="G104" s="45"/>
      <c r="H104" s="1"/>
      <c r="I104" s="2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</row>
    <row r="105" spans="1:23" x14ac:dyDescent="0.2">
      <c r="A105" s="17"/>
      <c r="B105" s="17"/>
      <c r="C105" s="17"/>
      <c r="D105" s="17"/>
      <c r="E105" s="17"/>
      <c r="F105" s="39"/>
      <c r="G105" s="45"/>
      <c r="H105" s="1"/>
      <c r="I105" s="2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</row>
    <row r="106" spans="1:23" x14ac:dyDescent="0.2">
      <c r="A106" s="17"/>
      <c r="B106" s="17"/>
      <c r="C106" s="17"/>
      <c r="D106" s="17"/>
      <c r="E106" s="17"/>
      <c r="F106" s="39"/>
      <c r="G106" s="45"/>
      <c r="H106" s="1"/>
      <c r="I106" s="2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</row>
    <row r="107" spans="1:23" x14ac:dyDescent="0.2">
      <c r="A107" s="17"/>
      <c r="B107" s="17"/>
      <c r="C107" s="17"/>
      <c r="D107" s="17"/>
      <c r="E107" s="17"/>
      <c r="F107" s="39"/>
      <c r="G107" s="45"/>
      <c r="H107" s="1"/>
      <c r="I107" s="2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</row>
    <row r="108" spans="1:23" x14ac:dyDescent="0.2">
      <c r="A108" s="17"/>
      <c r="B108" s="17"/>
      <c r="C108" s="17"/>
      <c r="D108" s="17"/>
      <c r="E108" s="17"/>
      <c r="F108" s="39"/>
      <c r="G108" s="45"/>
      <c r="H108" s="1"/>
      <c r="I108" s="2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</row>
    <row r="109" spans="1:23" x14ac:dyDescent="0.2">
      <c r="A109" s="17"/>
      <c r="B109" s="17"/>
      <c r="C109" s="17"/>
      <c r="D109" s="17"/>
      <c r="E109" s="17"/>
      <c r="F109" s="39"/>
      <c r="G109" s="45"/>
      <c r="H109" s="1"/>
      <c r="I109" s="2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</row>
    <row r="110" spans="1:23" x14ac:dyDescent="0.2">
      <c r="A110" s="17"/>
      <c r="B110" s="17"/>
      <c r="C110" s="17"/>
      <c r="D110" s="17"/>
      <c r="E110" s="17"/>
      <c r="F110" s="39"/>
      <c r="G110" s="45"/>
      <c r="H110" s="1"/>
      <c r="I110" s="2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</row>
    <row r="111" spans="1:23" x14ac:dyDescent="0.2">
      <c r="A111" s="17"/>
      <c r="B111" s="17"/>
      <c r="C111" s="17"/>
      <c r="D111" s="17"/>
      <c r="E111" s="17"/>
      <c r="F111" s="39"/>
      <c r="G111" s="45"/>
      <c r="H111" s="1"/>
      <c r="I111" s="2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</row>
    <row r="112" spans="1:23" x14ac:dyDescent="0.2">
      <c r="A112" s="17"/>
      <c r="B112" s="17"/>
      <c r="C112" s="17"/>
      <c r="D112" s="17"/>
      <c r="E112" s="17"/>
      <c r="F112" s="39"/>
      <c r="G112" s="45"/>
      <c r="H112" s="1"/>
      <c r="I112" s="2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</row>
    <row r="113" spans="1:23" x14ac:dyDescent="0.2">
      <c r="A113" s="17"/>
      <c r="B113" s="17"/>
      <c r="C113" s="17"/>
      <c r="D113" s="17"/>
      <c r="E113" s="17"/>
      <c r="F113" s="39"/>
      <c r="G113" s="45"/>
      <c r="H113" s="1"/>
      <c r="I113" s="2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</row>
    <row r="114" spans="1:23" x14ac:dyDescent="0.2">
      <c r="A114" s="17"/>
      <c r="B114" s="17"/>
      <c r="C114" s="17"/>
      <c r="D114" s="17"/>
      <c r="E114" s="17"/>
      <c r="F114" s="39"/>
      <c r="G114" s="45"/>
      <c r="H114" s="1"/>
      <c r="I114" s="2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</row>
    <row r="115" spans="1:23" x14ac:dyDescent="0.2">
      <c r="A115" s="17"/>
      <c r="B115" s="17"/>
      <c r="C115" s="17"/>
      <c r="D115" s="17"/>
      <c r="E115" s="17"/>
      <c r="F115" s="39"/>
      <c r="G115" s="45"/>
      <c r="H115" s="1"/>
      <c r="I115" s="2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</row>
    <row r="116" spans="1:23" x14ac:dyDescent="0.2">
      <c r="A116" s="17"/>
      <c r="B116" s="17"/>
      <c r="C116" s="17"/>
      <c r="D116" s="17"/>
      <c r="E116" s="17"/>
      <c r="F116" s="39"/>
      <c r="G116" s="45"/>
      <c r="H116" s="1"/>
      <c r="I116" s="2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</row>
    <row r="117" spans="1:23" x14ac:dyDescent="0.2">
      <c r="A117" s="17"/>
      <c r="B117" s="17"/>
      <c r="C117" s="17"/>
      <c r="D117" s="17"/>
      <c r="E117" s="17"/>
      <c r="F117" s="39"/>
      <c r="G117" s="45"/>
      <c r="H117" s="1"/>
      <c r="I117" s="2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</row>
    <row r="118" spans="1:23" x14ac:dyDescent="0.2">
      <c r="A118" s="17"/>
      <c r="B118" s="17"/>
      <c r="C118" s="17"/>
      <c r="D118" s="17"/>
      <c r="E118" s="17"/>
      <c r="F118" s="39"/>
      <c r="G118" s="45"/>
      <c r="H118" s="1"/>
      <c r="I118" s="2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</row>
    <row r="119" spans="1:23" x14ac:dyDescent="0.2">
      <c r="A119" s="17"/>
      <c r="B119" s="17"/>
      <c r="C119" s="17"/>
      <c r="D119" s="17"/>
      <c r="E119" s="17"/>
      <c r="F119" s="39"/>
      <c r="G119" s="45"/>
      <c r="H119" s="1"/>
      <c r="I119" s="2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</row>
    <row r="120" spans="1:23" x14ac:dyDescent="0.2">
      <c r="A120" s="17"/>
      <c r="B120" s="17"/>
      <c r="C120" s="17"/>
      <c r="D120" s="17"/>
      <c r="E120" s="17"/>
      <c r="F120" s="39"/>
      <c r="G120" s="45"/>
      <c r="H120" s="1"/>
      <c r="I120" s="2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</row>
    <row r="121" spans="1:23" x14ac:dyDescent="0.2">
      <c r="A121" s="17"/>
      <c r="B121" s="17"/>
      <c r="C121" s="17"/>
      <c r="D121" s="17"/>
      <c r="E121" s="17"/>
      <c r="F121" s="39"/>
      <c r="G121" s="45"/>
      <c r="H121" s="1"/>
      <c r="I121" s="2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</row>
    <row r="122" spans="1:23" x14ac:dyDescent="0.2">
      <c r="A122" s="17"/>
      <c r="B122" s="17"/>
      <c r="C122" s="17"/>
      <c r="D122" s="17"/>
      <c r="E122" s="17"/>
      <c r="F122" s="39"/>
      <c r="G122" s="45"/>
      <c r="H122" s="1"/>
      <c r="I122" s="2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</row>
    <row r="123" spans="1:23" x14ac:dyDescent="0.2">
      <c r="A123" s="17"/>
      <c r="B123" s="17"/>
      <c r="C123" s="17"/>
      <c r="D123" s="17"/>
      <c r="E123" s="17"/>
      <c r="F123" s="39"/>
      <c r="G123" s="45"/>
      <c r="H123" s="1"/>
      <c r="I123" s="2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</row>
    <row r="124" spans="1:23" x14ac:dyDescent="0.2">
      <c r="A124" s="17"/>
      <c r="B124" s="17"/>
      <c r="C124" s="17"/>
      <c r="D124" s="17"/>
      <c r="E124" s="17"/>
      <c r="F124" s="39"/>
      <c r="G124" s="45"/>
      <c r="H124" s="1"/>
      <c r="I124" s="2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</row>
    <row r="125" spans="1:23" x14ac:dyDescent="0.2">
      <c r="A125" s="17"/>
      <c r="B125" s="17"/>
      <c r="C125" s="17"/>
      <c r="D125" s="17"/>
      <c r="E125" s="17"/>
      <c r="F125" s="39"/>
      <c r="G125" s="45"/>
      <c r="H125" s="1"/>
      <c r="I125" s="2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</row>
    <row r="126" spans="1:23" x14ac:dyDescent="0.2">
      <c r="A126" s="17"/>
      <c r="B126" s="17"/>
      <c r="C126" s="17"/>
      <c r="D126" s="17"/>
      <c r="E126" s="17"/>
      <c r="F126" s="39"/>
      <c r="G126" s="45"/>
      <c r="H126" s="1"/>
      <c r="I126" s="2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</row>
    <row r="127" spans="1:23" x14ac:dyDescent="0.2">
      <c r="A127" s="17"/>
      <c r="B127" s="17"/>
      <c r="C127" s="17"/>
      <c r="D127" s="17"/>
      <c r="E127" s="17"/>
      <c r="F127" s="39"/>
      <c r="G127" s="45"/>
      <c r="H127" s="1"/>
      <c r="I127" s="2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</row>
    <row r="128" spans="1:23" x14ac:dyDescent="0.2">
      <c r="A128" s="17"/>
      <c r="B128" s="17"/>
      <c r="C128" s="17"/>
      <c r="D128" s="17"/>
      <c r="E128" s="17"/>
      <c r="F128" s="39"/>
      <c r="G128" s="45"/>
      <c r="H128" s="1"/>
      <c r="I128" s="2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</row>
    <row r="129" spans="1:23" x14ac:dyDescent="0.2">
      <c r="A129" s="17"/>
      <c r="B129" s="17"/>
      <c r="C129" s="17"/>
      <c r="D129" s="17"/>
      <c r="E129" s="17"/>
      <c r="F129" s="39"/>
      <c r="G129" s="45"/>
      <c r="H129" s="1"/>
      <c r="I129" s="2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</row>
    <row r="130" spans="1:23" x14ac:dyDescent="0.2">
      <c r="A130" s="17"/>
      <c r="B130" s="17"/>
      <c r="C130" s="17"/>
      <c r="D130" s="17"/>
      <c r="E130" s="17"/>
      <c r="F130" s="39"/>
      <c r="G130" s="45"/>
      <c r="H130" s="1"/>
      <c r="I130" s="2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</row>
    <row r="131" spans="1:23" x14ac:dyDescent="0.2">
      <c r="A131" s="17"/>
      <c r="B131" s="17"/>
      <c r="C131" s="17"/>
      <c r="D131" s="17"/>
      <c r="E131" s="17"/>
      <c r="F131" s="39"/>
      <c r="G131" s="45"/>
      <c r="H131" s="1"/>
      <c r="I131" s="2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</row>
    <row r="132" spans="1:23" x14ac:dyDescent="0.2">
      <c r="A132" s="17"/>
      <c r="B132" s="17"/>
      <c r="C132" s="17"/>
      <c r="D132" s="17"/>
      <c r="E132" s="17"/>
      <c r="F132" s="39"/>
      <c r="G132" s="45"/>
      <c r="H132" s="1"/>
      <c r="I132" s="2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</row>
    <row r="133" spans="1:23" x14ac:dyDescent="0.2">
      <c r="A133" s="17"/>
      <c r="B133" s="17"/>
      <c r="C133" s="17"/>
      <c r="D133" s="17"/>
      <c r="E133" s="17"/>
      <c r="F133" s="39"/>
      <c r="G133" s="45"/>
      <c r="H133" s="1"/>
      <c r="I133" s="2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</row>
    <row r="134" spans="1:23" x14ac:dyDescent="0.2">
      <c r="A134" s="17"/>
      <c r="B134" s="17"/>
      <c r="C134" s="17"/>
      <c r="D134" s="17"/>
      <c r="E134" s="17"/>
      <c r="F134" s="39"/>
      <c r="G134" s="45"/>
      <c r="H134" s="1"/>
      <c r="I134" s="2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</row>
    <row r="135" spans="1:23" x14ac:dyDescent="0.2">
      <c r="A135" s="17"/>
      <c r="B135" s="17"/>
      <c r="C135" s="17"/>
      <c r="D135" s="17"/>
      <c r="E135" s="17"/>
      <c r="F135" s="39"/>
      <c r="G135" s="45"/>
      <c r="H135" s="1"/>
      <c r="I135" s="2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</row>
    <row r="136" spans="1:23" x14ac:dyDescent="0.2">
      <c r="A136" s="17"/>
      <c r="B136" s="17"/>
      <c r="C136" s="17"/>
      <c r="D136" s="17"/>
      <c r="E136" s="17"/>
      <c r="F136" s="39"/>
      <c r="G136" s="45"/>
      <c r="H136" s="1"/>
      <c r="I136" s="2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</row>
    <row r="137" spans="1:23" x14ac:dyDescent="0.2">
      <c r="A137" s="17"/>
      <c r="B137" s="17"/>
      <c r="C137" s="17"/>
      <c r="D137" s="17"/>
      <c r="E137" s="17"/>
      <c r="F137" s="39"/>
      <c r="G137" s="45"/>
      <c r="H137" s="1"/>
      <c r="I137" s="2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</row>
    <row r="138" spans="1:23" x14ac:dyDescent="0.2">
      <c r="A138" s="17"/>
      <c r="B138" s="17"/>
      <c r="C138" s="17"/>
      <c r="D138" s="17"/>
      <c r="E138" s="17"/>
      <c r="F138" s="39"/>
      <c r="G138" s="45"/>
      <c r="H138" s="1"/>
      <c r="I138" s="2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</row>
    <row r="139" spans="1:23" x14ac:dyDescent="0.2">
      <c r="A139" s="17"/>
      <c r="B139" s="17"/>
      <c r="C139" s="17"/>
      <c r="D139" s="17"/>
      <c r="E139" s="17"/>
      <c r="F139" s="39"/>
      <c r="G139" s="45"/>
      <c r="H139" s="1"/>
      <c r="I139" s="2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</row>
    <row r="140" spans="1:23" x14ac:dyDescent="0.2">
      <c r="A140" s="17"/>
      <c r="B140" s="17"/>
      <c r="C140" s="17"/>
      <c r="D140" s="17"/>
      <c r="E140" s="17"/>
      <c r="F140" s="39"/>
      <c r="G140" s="45"/>
      <c r="H140" s="1"/>
      <c r="I140" s="2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</row>
    <row r="141" spans="1:23" x14ac:dyDescent="0.2">
      <c r="A141" s="17"/>
      <c r="B141" s="17"/>
      <c r="C141" s="17"/>
      <c r="D141" s="17"/>
      <c r="E141" s="17"/>
      <c r="F141" s="39"/>
      <c r="G141" s="45"/>
      <c r="H141" s="1"/>
      <c r="I141" s="2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</row>
    <row r="142" spans="1:23" x14ac:dyDescent="0.2">
      <c r="A142" s="17"/>
      <c r="B142" s="17"/>
      <c r="C142" s="17"/>
      <c r="D142" s="17"/>
      <c r="E142" s="17"/>
      <c r="F142" s="39"/>
      <c r="G142" s="33"/>
      <c r="H142" s="24"/>
      <c r="I142" s="2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</row>
  </sheetData>
  <mergeCells count="56">
    <mergeCell ref="A59:A60"/>
    <mergeCell ref="A61:F61"/>
    <mergeCell ref="C77:E77"/>
    <mergeCell ref="G54:G55"/>
    <mergeCell ref="H54:H55"/>
    <mergeCell ref="A56:A57"/>
    <mergeCell ref="B56:B57"/>
    <mergeCell ref="C56:C57"/>
    <mergeCell ref="D56:D57"/>
    <mergeCell ref="F56:F57"/>
    <mergeCell ref="G56:G57"/>
    <mergeCell ref="H56:H57"/>
    <mergeCell ref="A53:F53"/>
    <mergeCell ref="A54:A55"/>
    <mergeCell ref="C54:C55"/>
    <mergeCell ref="D54:D55"/>
    <mergeCell ref="E54:E55"/>
    <mergeCell ref="F54:F55"/>
    <mergeCell ref="G35:G36"/>
    <mergeCell ref="H35:H36"/>
    <mergeCell ref="A40:F40"/>
    <mergeCell ref="A43:A44"/>
    <mergeCell ref="B43:B44"/>
    <mergeCell ref="C43:C44"/>
    <mergeCell ref="D43:D44"/>
    <mergeCell ref="F43:F44"/>
    <mergeCell ref="G43:G44"/>
    <mergeCell ref="H43:H44"/>
    <mergeCell ref="A35:A36"/>
    <mergeCell ref="B35:B36"/>
    <mergeCell ref="C35:C36"/>
    <mergeCell ref="D35:D36"/>
    <mergeCell ref="F35:F36"/>
    <mergeCell ref="H28:H29"/>
    <mergeCell ref="A30:A33"/>
    <mergeCell ref="B32:B33"/>
    <mergeCell ref="C32:C33"/>
    <mergeCell ref="D32:D33"/>
    <mergeCell ref="F32:F33"/>
    <mergeCell ref="G32:G33"/>
    <mergeCell ref="H32:H33"/>
    <mergeCell ref="B28:B29"/>
    <mergeCell ref="C28:C29"/>
    <mergeCell ref="D28:D29"/>
    <mergeCell ref="F28:F29"/>
    <mergeCell ref="G28:G29"/>
    <mergeCell ref="A10:A12"/>
    <mergeCell ref="A15:A17"/>
    <mergeCell ref="A20:A21"/>
    <mergeCell ref="A22:A26"/>
    <mergeCell ref="A28:A29"/>
    <mergeCell ref="A1:H1"/>
    <mergeCell ref="A3:F3"/>
    <mergeCell ref="A4:F4"/>
    <mergeCell ref="A7:F7"/>
    <mergeCell ref="A8:F8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Stephane</cp:lastModifiedBy>
  <dcterms:modified xsi:type="dcterms:W3CDTF">2013-04-18T13:53:47Z</dcterms:modified>
</cp:coreProperties>
</file>