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ANT\Dropbox\PRD Balises\modélisation\"/>
    </mc:Choice>
  </mc:AlternateContent>
  <bookViews>
    <workbookView xWindow="0" yWindow="0" windowWidth="10605" windowHeight="9750" activeTab="1"/>
  </bookViews>
  <sheets>
    <sheet name="BOM" sheetId="1" r:id="rId1"/>
    <sheet name="Etat des cour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2" l="1"/>
  <c r="H32" i="2"/>
  <c r="E32" i="2"/>
  <c r="I33" i="2"/>
  <c r="E3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5" i="2"/>
  <c r="I31" i="2"/>
  <c r="I30" i="2"/>
  <c r="I29" i="2"/>
  <c r="I28" i="2"/>
  <c r="H27" i="2"/>
  <c r="I27" i="2" s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34" i="2" s="1"/>
  <c r="I5" i="2"/>
  <c r="F15" i="1" l="1"/>
  <c r="J17" i="1" l="1"/>
  <c r="C9" i="1" s="1"/>
  <c r="J14" i="1"/>
  <c r="J16" i="1"/>
  <c r="J12" i="1"/>
  <c r="J15" i="1"/>
  <c r="J1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G32" i="1" l="1"/>
</calcChain>
</file>

<file path=xl/sharedStrings.xml><?xml version="1.0" encoding="utf-8"?>
<sst xmlns="http://schemas.openxmlformats.org/spreadsheetml/2006/main" count="127" uniqueCount="86">
  <si>
    <t xml:space="preserve">Bill Of Materials for </t>
  </si>
  <si>
    <t>Design Title</t>
  </si>
  <si>
    <t>Author</t>
  </si>
  <si>
    <t>Document Number</t>
  </si>
  <si>
    <t>Revision</t>
  </si>
  <si>
    <t>Design Created</t>
  </si>
  <si>
    <t>jeudi 17 septembre 2015</t>
  </si>
  <si>
    <t>Design Last Modified</t>
  </si>
  <si>
    <t>vendredi 9 octobre 2015</t>
  </si>
  <si>
    <t>Total Parts In Design</t>
  </si>
  <si>
    <t>Category</t>
  </si>
  <si>
    <t>Quantity</t>
  </si>
  <si>
    <t>References</t>
  </si>
  <si>
    <t>Value</t>
  </si>
  <si>
    <t>Condensateurs</t>
  </si>
  <si>
    <t>Resistors</t>
  </si>
  <si>
    <t>Integrated Circuits</t>
  </si>
  <si>
    <t>Diodes</t>
  </si>
  <si>
    <t>Miscellaneous</t>
  </si>
  <si>
    <t>Totals</t>
  </si>
  <si>
    <t>Total</t>
  </si>
  <si>
    <t>PrixUnitaire</t>
  </si>
  <si>
    <t>Prix</t>
  </si>
  <si>
    <t>Bruno Bellier</t>
  </si>
  <si>
    <t>Support</t>
  </si>
  <si>
    <t>Switch</t>
  </si>
  <si>
    <t>LED RGB</t>
  </si>
  <si>
    <t>monostable</t>
  </si>
  <si>
    <t>header</t>
  </si>
  <si>
    <t>dil non</t>
  </si>
  <si>
    <t>dil nand</t>
  </si>
  <si>
    <t>dil aop</t>
  </si>
  <si>
    <t>header hf</t>
  </si>
  <si>
    <t>arduino nano</t>
  </si>
  <si>
    <t>C0</t>
  </si>
  <si>
    <t>560pF</t>
  </si>
  <si>
    <t>C1,C18</t>
  </si>
  <si>
    <t>330nF</t>
  </si>
  <si>
    <t>C2-C3,C19</t>
  </si>
  <si>
    <t>100nF</t>
  </si>
  <si>
    <t>C10-C11,C14-C15</t>
  </si>
  <si>
    <t>10nF</t>
  </si>
  <si>
    <t>C12-C13,C16-C17</t>
  </si>
  <si>
    <t>1nF</t>
  </si>
  <si>
    <t>R0,R10,R12-R14,R18,R20-R22</t>
  </si>
  <si>
    <t>100k</t>
  </si>
  <si>
    <t>R11,R19</t>
  </si>
  <si>
    <t>1k</t>
  </si>
  <si>
    <t>R15,R23</t>
  </si>
  <si>
    <t>3.9k</t>
  </si>
  <si>
    <t>R16,R24</t>
  </si>
  <si>
    <t>10k</t>
  </si>
  <si>
    <t>R17,R25</t>
  </si>
  <si>
    <t>U0</t>
  </si>
  <si>
    <t>4049</t>
  </si>
  <si>
    <t>U1,U13-U14</t>
  </si>
  <si>
    <t>7410</t>
  </si>
  <si>
    <t>U2,U11</t>
  </si>
  <si>
    <t>TBLOCK-I3</t>
  </si>
  <si>
    <t>U10,U15</t>
  </si>
  <si>
    <t>LM358</t>
  </si>
  <si>
    <t>D10-D13</t>
  </si>
  <si>
    <t>DIODE</t>
  </si>
  <si>
    <t>POT1</t>
  </si>
  <si>
    <t>30k</t>
  </si>
  <si>
    <t>POT10-POT11</t>
  </si>
  <si>
    <t>X0-X2</t>
  </si>
  <si>
    <t>Emetteur</t>
  </si>
  <si>
    <t>X10-X11</t>
  </si>
  <si>
    <t>Recepteur</t>
  </si>
  <si>
    <t>Trouvé</t>
  </si>
  <si>
    <t>Acheter</t>
  </si>
  <si>
    <t>A acheter</t>
  </si>
  <si>
    <t>NON</t>
  </si>
  <si>
    <t>NAND</t>
  </si>
  <si>
    <t>Bornier à vis</t>
  </si>
  <si>
    <t>AO</t>
  </si>
  <si>
    <t>Potentiomètre</t>
  </si>
  <si>
    <t>Emetteur US</t>
  </si>
  <si>
    <t>Recepteur US</t>
  </si>
  <si>
    <t>Liste Matériel avec coût</t>
  </si>
  <si>
    <t>Vis</t>
  </si>
  <si>
    <t>FHC M3 30</t>
  </si>
  <si>
    <t>Module NRF</t>
  </si>
  <si>
    <t>2,4 Ghz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</si>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</sst>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left"/>
    </xf>
    <xf numFmtId="1" fontId="1" fillId="0" borderId="2" xfId="0" applyNumberFormat="1" applyFont="1" applyBorder="1"/>
    <xf numFmtId="1" fontId="1" fillId="0" borderId="4" xfId="0" applyNumberFormat="1" applyFont="1" applyBorder="1"/>
    <xf numFmtId="1" fontId="0" fillId="0" borderId="3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1" fontId="1" fillId="0" borderId="10" xfId="0" applyNumberFormat="1" applyFont="1" applyBorder="1"/>
    <xf numFmtId="1" fontId="0" fillId="0" borderId="7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1" fontId="0" fillId="0" borderId="14" xfId="0" applyNumberFormat="1" applyBorder="1" applyAlignment="1">
      <alignment horizontal="left"/>
    </xf>
    <xf numFmtId="1" fontId="0" fillId="0" borderId="16" xfId="0" applyNumberFormat="1" applyBorder="1" applyAlignment="1">
      <alignment horizontal="left"/>
    </xf>
    <xf numFmtId="1" fontId="0" fillId="0" borderId="17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1" fillId="0" borderId="8" xfId="0" applyNumberFormat="1" applyFont="1" applyBorder="1" applyAlignment="1">
      <alignment vertical="center"/>
    </xf>
    <xf numFmtId="0" fontId="0" fillId="0" borderId="22" xfId="0" applyBorder="1"/>
    <xf numFmtId="2" fontId="0" fillId="0" borderId="23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A12" sqref="A12:G19"/>
    </sheetView>
  </sheetViews>
  <sheetFormatPr baseColWidth="10" defaultRowHeight="15" x14ac:dyDescent="0.25"/>
  <cols>
    <col min="1" max="1" width="17.42578125" style="1" customWidth="1"/>
    <col min="2" max="3" width="5.140625" style="21" customWidth="1"/>
    <col min="4" max="4" width="26" style="1" customWidth="1"/>
    <col min="5" max="5" width="10.140625" style="1" customWidth="1"/>
    <col min="6" max="6" width="11.7109375" style="27" bestFit="1" customWidth="1"/>
    <col min="7" max="7" width="5.5703125" style="27" bestFit="1" customWidth="1"/>
    <col min="8" max="8" width="11.42578125" style="1"/>
    <col min="9" max="9" width="17.42578125" style="1" bestFit="1" customWidth="1"/>
    <col min="10" max="10" width="8.7109375" style="1" customWidth="1"/>
    <col min="11" max="16384" width="11.42578125" style="1"/>
  </cols>
  <sheetData>
    <row r="1" spans="1:10" ht="15.75" x14ac:dyDescent="0.25">
      <c r="A1" s="2" t="s">
        <v>0</v>
      </c>
      <c r="B1" s="20"/>
    </row>
    <row r="3" spans="1:10" x14ac:dyDescent="0.25">
      <c r="A3" s="3" t="s">
        <v>1</v>
      </c>
      <c r="B3" s="22"/>
      <c r="E3" s="4"/>
    </row>
    <row r="4" spans="1:10" x14ac:dyDescent="0.25">
      <c r="A4" s="3" t="s">
        <v>2</v>
      </c>
      <c r="B4" s="22"/>
      <c r="C4" s="43" t="s">
        <v>23</v>
      </c>
      <c r="E4" s="4"/>
    </row>
    <row r="5" spans="1:10" x14ac:dyDescent="0.25">
      <c r="A5" s="3" t="s">
        <v>3</v>
      </c>
      <c r="B5" s="22"/>
      <c r="C5" s="43"/>
      <c r="E5" s="4"/>
    </row>
    <row r="6" spans="1:10" x14ac:dyDescent="0.25">
      <c r="A6" s="3" t="s">
        <v>4</v>
      </c>
      <c r="B6" s="22"/>
      <c r="C6" s="43">
        <v>1</v>
      </c>
      <c r="E6" s="4"/>
    </row>
    <row r="7" spans="1:10" x14ac:dyDescent="0.25">
      <c r="A7" s="3" t="s">
        <v>5</v>
      </c>
      <c r="B7" s="22"/>
      <c r="C7" s="4" t="s">
        <v>6</v>
      </c>
    </row>
    <row r="8" spans="1:10" x14ac:dyDescent="0.25">
      <c r="A8" s="3" t="s">
        <v>7</v>
      </c>
      <c r="B8" s="22"/>
      <c r="C8" s="4" t="s">
        <v>8</v>
      </c>
    </row>
    <row r="9" spans="1:10" x14ac:dyDescent="0.25">
      <c r="A9" s="3" t="s">
        <v>9</v>
      </c>
      <c r="B9" s="22"/>
      <c r="C9" s="4">
        <f>J17</f>
        <v>32</v>
      </c>
    </row>
    <row r="10" spans="1:10" ht="15.75" thickBot="1" x14ac:dyDescent="0.3">
      <c r="I10" s="1" t="s">
        <v>19</v>
      </c>
    </row>
    <row r="11" spans="1:10" ht="15.75" thickBot="1" x14ac:dyDescent="0.3">
      <c r="A11" s="11" t="s">
        <v>10</v>
      </c>
      <c r="B11" s="50" t="s">
        <v>11</v>
      </c>
      <c r="C11" s="51"/>
      <c r="D11" s="11" t="s">
        <v>12</v>
      </c>
      <c r="E11" s="11" t="s">
        <v>13</v>
      </c>
      <c r="F11" s="28" t="s">
        <v>21</v>
      </c>
      <c r="G11" s="28" t="s">
        <v>22</v>
      </c>
      <c r="I11" s="5" t="s">
        <v>10</v>
      </c>
      <c r="J11" s="6" t="s">
        <v>11</v>
      </c>
    </row>
    <row r="12" spans="1:10" x14ac:dyDescent="0.25">
      <c r="A12" s="13" t="s">
        <v>24</v>
      </c>
      <c r="B12" s="39">
        <v>2</v>
      </c>
      <c r="C12" s="23"/>
      <c r="D12" s="14" t="s">
        <v>31</v>
      </c>
      <c r="E12" s="14">
        <v>8</v>
      </c>
      <c r="F12" s="29"/>
      <c r="G12" s="30">
        <f>F12*C12</f>
        <v>0</v>
      </c>
      <c r="I12" s="7" t="s">
        <v>14</v>
      </c>
      <c r="J12" s="8">
        <f>SUM(B12:B16)</f>
        <v>16</v>
      </c>
    </row>
    <row r="13" spans="1:10" x14ac:dyDescent="0.25">
      <c r="A13" s="15" t="s">
        <v>24</v>
      </c>
      <c r="B13" s="24">
        <v>3</v>
      </c>
      <c r="C13" s="24"/>
      <c r="D13" s="12" t="s">
        <v>29</v>
      </c>
      <c r="E13" s="12">
        <v>16</v>
      </c>
      <c r="F13" s="31"/>
      <c r="G13" s="32">
        <f t="shared" ref="G13:G31" si="0">F13*C13</f>
        <v>0</v>
      </c>
      <c r="I13" s="7" t="s">
        <v>15</v>
      </c>
      <c r="J13" s="8">
        <f>SUM(B17:B21)</f>
        <v>16</v>
      </c>
    </row>
    <row r="14" spans="1:10" x14ac:dyDescent="0.25">
      <c r="A14" s="15" t="s">
        <v>24</v>
      </c>
      <c r="B14" s="24">
        <v>3</v>
      </c>
      <c r="C14" s="24"/>
      <c r="D14" s="12" t="s">
        <v>30</v>
      </c>
      <c r="E14" s="12">
        <v>14</v>
      </c>
      <c r="F14" s="31"/>
      <c r="G14" s="32">
        <f t="shared" si="0"/>
        <v>0</v>
      </c>
      <c r="I14" s="7" t="s">
        <v>16</v>
      </c>
      <c r="J14" s="8">
        <f>SUM(B22:B26)</f>
        <v>0</v>
      </c>
    </row>
    <row r="15" spans="1:10" x14ac:dyDescent="0.25">
      <c r="A15" s="15" t="s">
        <v>24</v>
      </c>
      <c r="B15" s="40">
        <v>4</v>
      </c>
      <c r="C15" s="24">
        <v>5</v>
      </c>
      <c r="D15" s="12" t="s">
        <v>28</v>
      </c>
      <c r="E15" s="12">
        <v>30</v>
      </c>
      <c r="F15" s="31">
        <f>2.68/5</f>
        <v>0.53600000000000003</v>
      </c>
      <c r="G15" s="32">
        <f t="shared" si="0"/>
        <v>2.68</v>
      </c>
      <c r="I15" s="7" t="s">
        <v>17</v>
      </c>
      <c r="J15" s="8">
        <f>SUM(B27)</f>
        <v>0</v>
      </c>
    </row>
    <row r="16" spans="1:10" ht="15.75" thickBot="1" x14ac:dyDescent="0.3">
      <c r="A16" s="16" t="s">
        <v>24</v>
      </c>
      <c r="B16" s="25">
        <v>4</v>
      </c>
      <c r="C16" s="25"/>
      <c r="D16" s="17" t="s">
        <v>32</v>
      </c>
      <c r="E16" s="17">
        <v>8</v>
      </c>
      <c r="F16" s="33"/>
      <c r="G16" s="34">
        <f t="shared" si="0"/>
        <v>0</v>
      </c>
      <c r="I16" s="7" t="s">
        <v>18</v>
      </c>
      <c r="J16" s="8">
        <f>SUM(B28:B31)</f>
        <v>0</v>
      </c>
    </row>
    <row r="17" spans="1:10" ht="15.75" thickBot="1" x14ac:dyDescent="0.3">
      <c r="A17" s="13" t="s">
        <v>25</v>
      </c>
      <c r="B17" s="23">
        <v>9</v>
      </c>
      <c r="C17" s="23"/>
      <c r="D17" s="14" t="s">
        <v>27</v>
      </c>
      <c r="E17" s="14"/>
      <c r="F17" s="29">
        <v>0.11</v>
      </c>
      <c r="G17" s="30">
        <f t="shared" si="0"/>
        <v>0</v>
      </c>
      <c r="I17" s="9" t="s">
        <v>20</v>
      </c>
      <c r="J17" s="10">
        <f>SUM(B12:B31)</f>
        <v>32</v>
      </c>
    </row>
    <row r="18" spans="1:10" x14ac:dyDescent="0.25">
      <c r="A18" s="15" t="s">
        <v>26</v>
      </c>
      <c r="B18" s="24">
        <v>3</v>
      </c>
      <c r="C18" s="24"/>
      <c r="D18" s="12"/>
      <c r="E18" s="12"/>
      <c r="F18" s="31"/>
      <c r="G18" s="32">
        <f t="shared" si="0"/>
        <v>0</v>
      </c>
    </row>
    <row r="19" spans="1:10" x14ac:dyDescent="0.25">
      <c r="A19" s="15" t="s">
        <v>33</v>
      </c>
      <c r="B19" s="24">
        <v>4</v>
      </c>
      <c r="C19" s="24">
        <v>5</v>
      </c>
      <c r="D19" s="12"/>
      <c r="E19" s="12"/>
      <c r="F19" s="31"/>
      <c r="G19" s="32">
        <f t="shared" si="0"/>
        <v>0</v>
      </c>
    </row>
    <row r="20" spans="1:10" x14ac:dyDescent="0.25">
      <c r="A20" s="15"/>
      <c r="B20" s="24"/>
      <c r="C20" s="24"/>
      <c r="D20" s="12"/>
      <c r="E20" s="12"/>
      <c r="F20" s="31"/>
      <c r="G20" s="32">
        <f t="shared" si="0"/>
        <v>0</v>
      </c>
    </row>
    <row r="21" spans="1:10" ht="15.75" thickBot="1" x14ac:dyDescent="0.3">
      <c r="A21" s="16"/>
      <c r="B21" s="25"/>
      <c r="C21" s="25"/>
      <c r="D21" s="17"/>
      <c r="E21" s="17"/>
      <c r="F21" s="33"/>
      <c r="G21" s="34">
        <f t="shared" si="0"/>
        <v>0</v>
      </c>
    </row>
    <row r="22" spans="1:10" x14ac:dyDescent="0.25">
      <c r="A22" s="13"/>
      <c r="B22" s="39"/>
      <c r="C22" s="23"/>
      <c r="D22" s="14"/>
      <c r="E22" s="14"/>
      <c r="F22" s="29"/>
      <c r="G22" s="30">
        <f t="shared" si="0"/>
        <v>0</v>
      </c>
    </row>
    <row r="23" spans="1:10" x14ac:dyDescent="0.25">
      <c r="A23" s="15"/>
      <c r="B23" s="40"/>
      <c r="C23" s="24"/>
      <c r="D23" s="12"/>
      <c r="E23" s="12"/>
      <c r="F23" s="31"/>
      <c r="G23" s="32">
        <f t="shared" si="0"/>
        <v>0</v>
      </c>
    </row>
    <row r="24" spans="1:10" x14ac:dyDescent="0.25">
      <c r="A24" s="15"/>
      <c r="B24" s="24"/>
      <c r="C24" s="24"/>
      <c r="D24" s="12"/>
      <c r="E24" s="12"/>
      <c r="F24" s="31"/>
      <c r="G24" s="32">
        <f t="shared" si="0"/>
        <v>0</v>
      </c>
    </row>
    <row r="25" spans="1:10" x14ac:dyDescent="0.25">
      <c r="A25" s="15"/>
      <c r="B25" s="24"/>
      <c r="C25" s="24"/>
      <c r="D25" s="12"/>
      <c r="E25" s="12"/>
      <c r="F25" s="31"/>
      <c r="G25" s="32">
        <f t="shared" si="0"/>
        <v>0</v>
      </c>
    </row>
    <row r="26" spans="1:10" ht="15.75" thickBot="1" x14ac:dyDescent="0.3">
      <c r="A26" s="16"/>
      <c r="B26" s="41"/>
      <c r="C26" s="25"/>
      <c r="D26" s="17"/>
      <c r="E26" s="17"/>
      <c r="F26" s="33"/>
      <c r="G26" s="34">
        <f t="shared" si="0"/>
        <v>0</v>
      </c>
    </row>
    <row r="27" spans="1:10" ht="15.75" thickBot="1" x14ac:dyDescent="0.3">
      <c r="A27" s="18"/>
      <c r="B27" s="42"/>
      <c r="C27" s="26"/>
      <c r="D27" s="19"/>
      <c r="E27" s="19"/>
      <c r="F27" s="35"/>
      <c r="G27" s="36">
        <f t="shared" si="0"/>
        <v>0</v>
      </c>
    </row>
    <row r="28" spans="1:10" x14ac:dyDescent="0.25">
      <c r="A28" s="13"/>
      <c r="B28" s="23"/>
      <c r="C28" s="23"/>
      <c r="D28" s="14"/>
      <c r="E28" s="14"/>
      <c r="F28" s="29"/>
      <c r="G28" s="30">
        <f t="shared" si="0"/>
        <v>0</v>
      </c>
    </row>
    <row r="29" spans="1:10" x14ac:dyDescent="0.25">
      <c r="A29" s="15"/>
      <c r="B29" s="40"/>
      <c r="C29" s="24"/>
      <c r="D29" s="12"/>
      <c r="E29" s="12"/>
      <c r="F29" s="31"/>
      <c r="G29" s="32">
        <f t="shared" si="0"/>
        <v>0</v>
      </c>
    </row>
    <row r="30" spans="1:10" x14ac:dyDescent="0.25">
      <c r="A30" s="15"/>
      <c r="B30" s="24"/>
      <c r="C30" s="24"/>
      <c r="D30" s="12"/>
      <c r="E30" s="12"/>
      <c r="F30" s="31"/>
      <c r="G30" s="32">
        <f t="shared" si="0"/>
        <v>0</v>
      </c>
    </row>
    <row r="31" spans="1:10" ht="15.75" thickBot="1" x14ac:dyDescent="0.3">
      <c r="A31" s="16"/>
      <c r="B31" s="41"/>
      <c r="C31" s="25"/>
      <c r="D31" s="17"/>
      <c r="E31" s="17"/>
      <c r="F31" s="33"/>
      <c r="G31" s="34">
        <f t="shared" si="0"/>
        <v>0</v>
      </c>
    </row>
    <row r="32" spans="1:10" ht="15.75" thickBot="1" x14ac:dyDescent="0.3">
      <c r="F32" s="37" t="s">
        <v>20</v>
      </c>
      <c r="G32" s="38">
        <f>SUM(G12:G31)</f>
        <v>2.68</v>
      </c>
    </row>
  </sheetData>
  <mergeCells count="1">
    <mergeCell ref="B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4" topLeftCell="A5" activePane="bottomLeft" state="frozen"/>
      <selection pane="bottomLeft" activeCell="M16" sqref="M16"/>
    </sheetView>
  </sheetViews>
  <sheetFormatPr baseColWidth="10" defaultRowHeight="15" x14ac:dyDescent="0.25"/>
  <cols>
    <col min="1" max="1" width="17.42578125" bestFit="1" customWidth="1"/>
  </cols>
  <sheetData>
    <row r="1" spans="1:9" x14ac:dyDescent="0.25">
      <c r="A1" t="s">
        <v>80</v>
      </c>
    </row>
    <row r="3" spans="1:9" ht="15.75" thickBot="1" x14ac:dyDescent="0.3"/>
    <row r="4" spans="1:9" ht="15.75" thickBot="1" x14ac:dyDescent="0.3">
      <c r="A4" s="11" t="s">
        <v>10</v>
      </c>
      <c r="B4" s="44" t="s">
        <v>11</v>
      </c>
      <c r="C4" s="44" t="s">
        <v>71</v>
      </c>
      <c r="D4" s="44" t="s">
        <v>70</v>
      </c>
      <c r="E4" s="44" t="s">
        <v>72</v>
      </c>
      <c r="F4" s="11" t="s">
        <v>12</v>
      </c>
      <c r="G4" s="11" t="s">
        <v>13</v>
      </c>
      <c r="H4" s="28" t="s">
        <v>21</v>
      </c>
      <c r="I4" s="28" t="s">
        <v>22</v>
      </c>
    </row>
    <row r="5" spans="1:9" x14ac:dyDescent="0.25">
      <c r="A5" s="13" t="s">
        <v>14</v>
      </c>
      <c r="B5" s="39">
        <v>3</v>
      </c>
      <c r="C5" s="23">
        <v>3</v>
      </c>
      <c r="D5" s="23">
        <v>0</v>
      </c>
      <c r="E5" s="23">
        <f>B5-(C5+D5)</f>
        <v>0</v>
      </c>
      <c r="F5" s="14" t="s">
        <v>34</v>
      </c>
      <c r="G5" s="14" t="s">
        <v>35</v>
      </c>
      <c r="H5" s="29">
        <v>0.3</v>
      </c>
      <c r="I5" s="30">
        <f>H5*C5</f>
        <v>0.89999999999999991</v>
      </c>
    </row>
    <row r="6" spans="1:9" x14ac:dyDescent="0.25">
      <c r="A6" s="15" t="s">
        <v>14</v>
      </c>
      <c r="B6" s="24">
        <v>4</v>
      </c>
      <c r="C6" s="24">
        <v>0</v>
      </c>
      <c r="D6" s="24">
        <v>4</v>
      </c>
      <c r="E6" s="24">
        <f t="shared" ref="E6:E33" si="0">B6-(C6+D6)</f>
        <v>0</v>
      </c>
      <c r="F6" s="12" t="s">
        <v>36</v>
      </c>
      <c r="G6" s="12" t="s">
        <v>37</v>
      </c>
      <c r="H6" s="31"/>
      <c r="I6" s="32">
        <f t="shared" ref="I6:I23" si="1">H6*C6</f>
        <v>0</v>
      </c>
    </row>
    <row r="7" spans="1:9" x14ac:dyDescent="0.25">
      <c r="A7" s="15" t="s">
        <v>14</v>
      </c>
      <c r="B7" s="24">
        <v>7</v>
      </c>
      <c r="C7" s="24">
        <v>0</v>
      </c>
      <c r="D7" s="24">
        <v>7</v>
      </c>
      <c r="E7" s="24">
        <f t="shared" si="0"/>
        <v>0</v>
      </c>
      <c r="F7" s="12" t="s">
        <v>38</v>
      </c>
      <c r="G7" s="12" t="s">
        <v>39</v>
      </c>
      <c r="H7" s="31"/>
      <c r="I7" s="32">
        <f t="shared" si="1"/>
        <v>0</v>
      </c>
    </row>
    <row r="8" spans="1:9" x14ac:dyDescent="0.25">
      <c r="A8" s="15" t="s">
        <v>14</v>
      </c>
      <c r="B8" s="40">
        <v>12</v>
      </c>
      <c r="C8" s="24">
        <v>8</v>
      </c>
      <c r="D8" s="24">
        <v>4</v>
      </c>
      <c r="E8" s="24">
        <f t="shared" si="0"/>
        <v>0</v>
      </c>
      <c r="F8" s="12" t="s">
        <v>40</v>
      </c>
      <c r="G8" s="12" t="s">
        <v>41</v>
      </c>
      <c r="H8" s="31">
        <v>0.3</v>
      </c>
      <c r="I8" s="32">
        <f t="shared" si="1"/>
        <v>2.4</v>
      </c>
    </row>
    <row r="9" spans="1:9" ht="15.75" thickBot="1" x14ac:dyDescent="0.3">
      <c r="A9" s="16" t="s">
        <v>14</v>
      </c>
      <c r="B9" s="25">
        <v>12</v>
      </c>
      <c r="C9" s="25">
        <v>5</v>
      </c>
      <c r="D9" s="25">
        <v>7</v>
      </c>
      <c r="E9" s="25">
        <f t="shared" si="0"/>
        <v>0</v>
      </c>
      <c r="F9" s="17" t="s">
        <v>42</v>
      </c>
      <c r="G9" s="17" t="s">
        <v>43</v>
      </c>
      <c r="H9" s="33">
        <v>0.3</v>
      </c>
      <c r="I9" s="34">
        <f t="shared" si="1"/>
        <v>1.5</v>
      </c>
    </row>
    <row r="10" spans="1:9" x14ac:dyDescent="0.25">
      <c r="A10" s="13" t="s">
        <v>15</v>
      </c>
      <c r="B10" s="23">
        <v>27</v>
      </c>
      <c r="C10" s="23">
        <v>24</v>
      </c>
      <c r="D10" s="23">
        <v>3</v>
      </c>
      <c r="E10" s="23">
        <f t="shared" si="0"/>
        <v>0</v>
      </c>
      <c r="F10" s="14" t="s">
        <v>44</v>
      </c>
      <c r="G10" s="14" t="s">
        <v>45</v>
      </c>
      <c r="H10" s="29">
        <v>0.1</v>
      </c>
      <c r="I10" s="30">
        <f t="shared" si="1"/>
        <v>2.4000000000000004</v>
      </c>
    </row>
    <row r="11" spans="1:9" x14ac:dyDescent="0.25">
      <c r="A11" s="15" t="s">
        <v>15</v>
      </c>
      <c r="B11" s="24">
        <v>6</v>
      </c>
      <c r="C11" s="24">
        <v>5</v>
      </c>
      <c r="D11" s="24">
        <v>1</v>
      </c>
      <c r="E11" s="24">
        <f t="shared" si="0"/>
        <v>0</v>
      </c>
      <c r="F11" s="12" t="s">
        <v>46</v>
      </c>
      <c r="G11" s="12" t="s">
        <v>47</v>
      </c>
      <c r="H11" s="31">
        <v>0.1</v>
      </c>
      <c r="I11" s="32">
        <f t="shared" si="1"/>
        <v>0.5</v>
      </c>
    </row>
    <row r="12" spans="1:9" x14ac:dyDescent="0.25">
      <c r="A12" s="15" t="s">
        <v>15</v>
      </c>
      <c r="B12" s="24">
        <v>6</v>
      </c>
      <c r="C12" s="24">
        <v>0</v>
      </c>
      <c r="D12" s="24">
        <v>6</v>
      </c>
      <c r="E12" s="24">
        <f t="shared" si="0"/>
        <v>0</v>
      </c>
      <c r="F12" s="12" t="s">
        <v>48</v>
      </c>
      <c r="G12" s="12" t="s">
        <v>49</v>
      </c>
      <c r="H12" s="31"/>
      <c r="I12" s="32">
        <f t="shared" si="1"/>
        <v>0</v>
      </c>
    </row>
    <row r="13" spans="1:9" x14ac:dyDescent="0.25">
      <c r="A13" s="15" t="s">
        <v>15</v>
      </c>
      <c r="B13" s="24">
        <v>6</v>
      </c>
      <c r="C13" s="24">
        <v>0</v>
      </c>
      <c r="D13" s="24">
        <v>6</v>
      </c>
      <c r="E13" s="24">
        <f t="shared" si="0"/>
        <v>0</v>
      </c>
      <c r="F13" s="12" t="s">
        <v>50</v>
      </c>
      <c r="G13" s="12" t="s">
        <v>51</v>
      </c>
      <c r="H13" s="31"/>
      <c r="I13" s="32">
        <f t="shared" si="1"/>
        <v>0</v>
      </c>
    </row>
    <row r="14" spans="1:9" ht="15.75" thickBot="1" x14ac:dyDescent="0.3">
      <c r="A14" s="16" t="s">
        <v>15</v>
      </c>
      <c r="B14" s="25">
        <v>6</v>
      </c>
      <c r="C14" s="25">
        <v>0</v>
      </c>
      <c r="D14" s="25">
        <v>6</v>
      </c>
      <c r="E14" s="25">
        <f t="shared" si="0"/>
        <v>0</v>
      </c>
      <c r="F14" s="17" t="s">
        <v>52</v>
      </c>
      <c r="G14" s="17" t="s">
        <v>85</v>
      </c>
      <c r="H14" s="33"/>
      <c r="I14" s="34">
        <f t="shared" si="1"/>
        <v>0</v>
      </c>
    </row>
    <row r="15" spans="1:9" x14ac:dyDescent="0.25">
      <c r="A15" s="13" t="s">
        <v>73</v>
      </c>
      <c r="B15" s="39">
        <v>3</v>
      </c>
      <c r="C15" s="23">
        <v>3</v>
      </c>
      <c r="D15" s="23">
        <v>0</v>
      </c>
      <c r="E15" s="23">
        <f t="shared" si="0"/>
        <v>0</v>
      </c>
      <c r="F15" s="14" t="s">
        <v>53</v>
      </c>
      <c r="G15" s="14" t="s">
        <v>54</v>
      </c>
      <c r="H15" s="29">
        <v>0.95</v>
      </c>
      <c r="I15" s="30">
        <f t="shared" si="1"/>
        <v>2.8499999999999996</v>
      </c>
    </row>
    <row r="16" spans="1:9" x14ac:dyDescent="0.25">
      <c r="A16" s="15" t="s">
        <v>74</v>
      </c>
      <c r="B16" s="40">
        <v>5</v>
      </c>
      <c r="C16" s="24">
        <v>0</v>
      </c>
      <c r="D16" s="24">
        <v>5</v>
      </c>
      <c r="E16" s="24">
        <f t="shared" si="0"/>
        <v>0</v>
      </c>
      <c r="F16" s="12" t="s">
        <v>55</v>
      </c>
      <c r="G16" s="12" t="s">
        <v>56</v>
      </c>
      <c r="H16" s="31"/>
      <c r="I16" s="32">
        <f t="shared" si="1"/>
        <v>0</v>
      </c>
    </row>
    <row r="17" spans="1:9" x14ac:dyDescent="0.25">
      <c r="A17" s="15" t="s">
        <v>75</v>
      </c>
      <c r="B17" s="24">
        <v>4</v>
      </c>
      <c r="C17" s="24">
        <v>0</v>
      </c>
      <c r="D17" s="24">
        <v>4</v>
      </c>
      <c r="E17" s="24">
        <f t="shared" si="0"/>
        <v>0</v>
      </c>
      <c r="F17" s="12" t="s">
        <v>57</v>
      </c>
      <c r="G17" s="12" t="s">
        <v>58</v>
      </c>
      <c r="H17" s="31"/>
      <c r="I17" s="32">
        <f t="shared" si="1"/>
        <v>0</v>
      </c>
    </row>
    <row r="18" spans="1:9" ht="15.75" thickBot="1" x14ac:dyDescent="0.3">
      <c r="A18" s="16" t="s">
        <v>76</v>
      </c>
      <c r="B18" s="41">
        <v>6</v>
      </c>
      <c r="C18" s="25">
        <v>6</v>
      </c>
      <c r="D18" s="25">
        <v>0</v>
      </c>
      <c r="E18" s="25">
        <f t="shared" si="0"/>
        <v>0</v>
      </c>
      <c r="F18" s="17" t="s">
        <v>59</v>
      </c>
      <c r="G18" s="17" t="s">
        <v>60</v>
      </c>
      <c r="H18" s="33">
        <v>0.35499999999999998</v>
      </c>
      <c r="I18" s="34">
        <f t="shared" si="1"/>
        <v>2.13</v>
      </c>
    </row>
    <row r="19" spans="1:9" ht="15.75" thickBot="1" x14ac:dyDescent="0.3">
      <c r="A19" s="18" t="s">
        <v>17</v>
      </c>
      <c r="B19" s="42">
        <v>12</v>
      </c>
      <c r="C19" s="26">
        <v>10</v>
      </c>
      <c r="D19" s="26">
        <v>2</v>
      </c>
      <c r="E19" s="26">
        <f t="shared" si="0"/>
        <v>0</v>
      </c>
      <c r="F19" s="19" t="s">
        <v>61</v>
      </c>
      <c r="G19" s="19" t="s">
        <v>62</v>
      </c>
      <c r="H19" s="35">
        <v>1.9</v>
      </c>
      <c r="I19" s="36">
        <f t="shared" si="1"/>
        <v>19</v>
      </c>
    </row>
    <row r="20" spans="1:9" x14ac:dyDescent="0.25">
      <c r="A20" s="13" t="s">
        <v>77</v>
      </c>
      <c r="B20" s="23">
        <v>3</v>
      </c>
      <c r="C20" s="23">
        <v>3</v>
      </c>
      <c r="D20" s="23">
        <v>0</v>
      </c>
      <c r="E20" s="23">
        <f t="shared" si="0"/>
        <v>0</v>
      </c>
      <c r="F20" s="14" t="s">
        <v>63</v>
      </c>
      <c r="G20" s="14" t="s">
        <v>64</v>
      </c>
      <c r="H20" s="29">
        <v>0.6</v>
      </c>
      <c r="I20" s="30">
        <f t="shared" si="1"/>
        <v>1.7999999999999998</v>
      </c>
    </row>
    <row r="21" spans="1:9" x14ac:dyDescent="0.25">
      <c r="A21" s="15" t="s">
        <v>77</v>
      </c>
      <c r="B21" s="40">
        <v>6</v>
      </c>
      <c r="C21" s="24">
        <v>6</v>
      </c>
      <c r="D21" s="24">
        <v>0</v>
      </c>
      <c r="E21" s="24">
        <f t="shared" si="0"/>
        <v>0</v>
      </c>
      <c r="F21" s="12" t="s">
        <v>65</v>
      </c>
      <c r="G21" s="12" t="s">
        <v>51</v>
      </c>
      <c r="H21" s="31">
        <v>0.6</v>
      </c>
      <c r="I21" s="32">
        <f t="shared" si="1"/>
        <v>3.5999999999999996</v>
      </c>
    </row>
    <row r="22" spans="1:9" x14ac:dyDescent="0.25">
      <c r="A22" s="15" t="s">
        <v>78</v>
      </c>
      <c r="B22" s="24">
        <v>7</v>
      </c>
      <c r="C22" s="24">
        <v>7</v>
      </c>
      <c r="D22" s="24">
        <v>0</v>
      </c>
      <c r="E22" s="24">
        <f t="shared" si="0"/>
        <v>0</v>
      </c>
      <c r="F22" s="12" t="s">
        <v>66</v>
      </c>
      <c r="G22" s="12" t="s">
        <v>67</v>
      </c>
      <c r="H22" s="31">
        <v>3.5</v>
      </c>
      <c r="I22" s="32">
        <f t="shared" si="1"/>
        <v>24.5</v>
      </c>
    </row>
    <row r="23" spans="1:9" ht="15.75" thickBot="1" x14ac:dyDescent="0.3">
      <c r="A23" s="16" t="s">
        <v>79</v>
      </c>
      <c r="B23" s="41">
        <v>6</v>
      </c>
      <c r="C23" s="25">
        <v>6</v>
      </c>
      <c r="D23" s="25">
        <v>0</v>
      </c>
      <c r="E23" s="25">
        <f t="shared" si="0"/>
        <v>0</v>
      </c>
      <c r="F23" s="17" t="s">
        <v>68</v>
      </c>
      <c r="G23" s="17" t="s">
        <v>69</v>
      </c>
      <c r="H23" s="33">
        <v>4.5</v>
      </c>
      <c r="I23" s="34">
        <f t="shared" si="1"/>
        <v>27</v>
      </c>
    </row>
    <row r="24" spans="1:9" x14ac:dyDescent="0.25">
      <c r="A24" s="13" t="s">
        <v>24</v>
      </c>
      <c r="B24" s="39">
        <v>2</v>
      </c>
      <c r="C24" s="23">
        <v>0</v>
      </c>
      <c r="D24" s="23">
        <v>2</v>
      </c>
      <c r="E24" s="23">
        <f t="shared" si="0"/>
        <v>0</v>
      </c>
      <c r="F24" s="14" t="s">
        <v>31</v>
      </c>
      <c r="G24" s="14">
        <v>8</v>
      </c>
      <c r="H24" s="29"/>
      <c r="I24" s="30">
        <f t="shared" ref="I24:I33" si="2">H24*C24</f>
        <v>0</v>
      </c>
    </row>
    <row r="25" spans="1:9" x14ac:dyDescent="0.25">
      <c r="A25" s="15" t="s">
        <v>24</v>
      </c>
      <c r="B25" s="24">
        <v>3</v>
      </c>
      <c r="C25" s="24">
        <v>0</v>
      </c>
      <c r="D25" s="24">
        <v>3</v>
      </c>
      <c r="E25" s="24">
        <f t="shared" si="0"/>
        <v>0</v>
      </c>
      <c r="F25" s="12" t="s">
        <v>29</v>
      </c>
      <c r="G25" s="12">
        <v>16</v>
      </c>
      <c r="H25" s="31"/>
      <c r="I25" s="32">
        <f t="shared" si="2"/>
        <v>0</v>
      </c>
    </row>
    <row r="26" spans="1:9" x14ac:dyDescent="0.25">
      <c r="A26" s="15" t="s">
        <v>24</v>
      </c>
      <c r="B26" s="24">
        <v>3</v>
      </c>
      <c r="C26" s="24">
        <v>0</v>
      </c>
      <c r="D26" s="24">
        <v>3</v>
      </c>
      <c r="E26" s="24">
        <f t="shared" si="0"/>
        <v>0</v>
      </c>
      <c r="F26" s="12" t="s">
        <v>30</v>
      </c>
      <c r="G26" s="12">
        <v>14</v>
      </c>
      <c r="H26" s="31"/>
      <c r="I26" s="32">
        <f t="shared" si="2"/>
        <v>0</v>
      </c>
    </row>
    <row r="27" spans="1:9" x14ac:dyDescent="0.25">
      <c r="A27" s="15" t="s">
        <v>24</v>
      </c>
      <c r="B27" s="40">
        <v>4</v>
      </c>
      <c r="C27" s="24">
        <v>0</v>
      </c>
      <c r="D27" s="24">
        <v>0</v>
      </c>
      <c r="E27" s="24">
        <f t="shared" si="0"/>
        <v>4</v>
      </c>
      <c r="F27" s="12" t="s">
        <v>28</v>
      </c>
      <c r="G27" s="12">
        <v>30</v>
      </c>
      <c r="H27" s="31">
        <f>2.68/5</f>
        <v>0.53600000000000003</v>
      </c>
      <c r="I27" s="32">
        <f t="shared" si="2"/>
        <v>0</v>
      </c>
    </row>
    <row r="28" spans="1:9" ht="15.75" thickBot="1" x14ac:dyDescent="0.3">
      <c r="A28" s="16" t="s">
        <v>24</v>
      </c>
      <c r="B28" s="25">
        <v>4</v>
      </c>
      <c r="C28" s="25">
        <v>0</v>
      </c>
      <c r="D28" s="25">
        <v>1</v>
      </c>
      <c r="E28" s="25">
        <f t="shared" si="0"/>
        <v>3</v>
      </c>
      <c r="F28" s="17" t="s">
        <v>32</v>
      </c>
      <c r="G28" s="17">
        <v>8</v>
      </c>
      <c r="H28" s="33"/>
      <c r="I28" s="34">
        <f t="shared" si="2"/>
        <v>0</v>
      </c>
    </row>
    <row r="29" spans="1:9" x14ac:dyDescent="0.25">
      <c r="A29" s="13" t="s">
        <v>25</v>
      </c>
      <c r="B29" s="23">
        <v>9</v>
      </c>
      <c r="C29" s="23">
        <v>9</v>
      </c>
      <c r="D29" s="23">
        <v>0</v>
      </c>
      <c r="E29" s="23">
        <f t="shared" si="0"/>
        <v>0</v>
      </c>
      <c r="F29" s="14" t="s">
        <v>27</v>
      </c>
      <c r="G29" s="14"/>
      <c r="H29" s="29">
        <v>0.11</v>
      </c>
      <c r="I29" s="30">
        <f t="shared" si="2"/>
        <v>0.99</v>
      </c>
    </row>
    <row r="30" spans="1:9" x14ac:dyDescent="0.25">
      <c r="A30" s="15" t="s">
        <v>26</v>
      </c>
      <c r="B30" s="24">
        <v>3</v>
      </c>
      <c r="C30" s="24">
        <v>0</v>
      </c>
      <c r="D30" s="24">
        <v>3</v>
      </c>
      <c r="E30" s="24">
        <f t="shared" si="0"/>
        <v>0</v>
      </c>
      <c r="F30" s="12"/>
      <c r="G30" s="12"/>
      <c r="H30" s="31"/>
      <c r="I30" s="32">
        <f t="shared" si="2"/>
        <v>0</v>
      </c>
    </row>
    <row r="31" spans="1:9" x14ac:dyDescent="0.25">
      <c r="A31" s="15" t="s">
        <v>33</v>
      </c>
      <c r="B31" s="24">
        <v>4</v>
      </c>
      <c r="C31" s="24">
        <v>4</v>
      </c>
      <c r="D31" s="24">
        <v>0</v>
      </c>
      <c r="E31" s="24">
        <f t="shared" si="0"/>
        <v>0</v>
      </c>
      <c r="F31" s="12"/>
      <c r="G31" s="12"/>
      <c r="H31" s="31">
        <v>2.3199999999999998</v>
      </c>
      <c r="I31" s="32">
        <f t="shared" si="2"/>
        <v>9.2799999999999994</v>
      </c>
    </row>
    <row r="32" spans="1:9" x14ac:dyDescent="0.25">
      <c r="A32" s="15" t="s">
        <v>83</v>
      </c>
      <c r="B32" s="24">
        <v>3</v>
      </c>
      <c r="C32" s="24">
        <v>3</v>
      </c>
      <c r="D32" s="24">
        <v>0</v>
      </c>
      <c r="E32" s="24">
        <f t="shared" si="0"/>
        <v>0</v>
      </c>
      <c r="F32" s="12" t="s">
        <v>84</v>
      </c>
      <c r="G32" s="12"/>
      <c r="H32" s="31">
        <f>5.8/3</f>
        <v>1.9333333333333333</v>
      </c>
      <c r="I32" s="32">
        <f t="shared" si="2"/>
        <v>5.8</v>
      </c>
    </row>
    <row r="33" spans="1:9" ht="15.75" thickBot="1" x14ac:dyDescent="0.3">
      <c r="A33" s="47" t="s">
        <v>81</v>
      </c>
      <c r="B33" s="49">
        <v>25</v>
      </c>
      <c r="C33" s="49">
        <v>25</v>
      </c>
      <c r="D33" s="49">
        <v>0</v>
      </c>
      <c r="E33" s="49">
        <f t="shared" si="0"/>
        <v>0</v>
      </c>
      <c r="F33" s="48" t="s">
        <v>82</v>
      </c>
      <c r="G33" s="48"/>
      <c r="H33" s="49">
        <v>0.13200000000000001</v>
      </c>
      <c r="I33" s="34">
        <f t="shared" si="2"/>
        <v>3.3000000000000003</v>
      </c>
    </row>
    <row r="34" spans="1:9" ht="15.75" thickBot="1" x14ac:dyDescent="0.3">
      <c r="H34" s="45" t="s">
        <v>20</v>
      </c>
      <c r="I34" s="46">
        <f>SUM(I5:I33)</f>
        <v>107.94999999999999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Etat des courses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ASUS</cp:lastModifiedBy>
  <dcterms:created xsi:type="dcterms:W3CDTF">2015-10-09T07:39:08Z</dcterms:created>
  <dcterms:modified xsi:type="dcterms:W3CDTF">2015-11-05T15:59:37Z</dcterms:modified>
</cp:coreProperties>
</file>