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D Balises\Rapport\"/>
    </mc:Choice>
  </mc:AlternateContent>
  <bookViews>
    <workbookView xWindow="0" yWindow="0" windowWidth="20490" windowHeight="7755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3" i="2"/>
  <c r="T4" i="2"/>
  <c r="B30" i="2" s="1"/>
  <c r="E2" i="2"/>
  <c r="G2" i="2"/>
  <c r="C2" i="2"/>
  <c r="S4" i="2"/>
  <c r="D30" i="2" l="1"/>
  <c r="G30" i="2"/>
  <c r="C30" i="2"/>
  <c r="F30" i="2"/>
  <c r="B29" i="2"/>
  <c r="E29" i="2" s="1"/>
  <c r="B28" i="2"/>
  <c r="C28" i="2" s="1"/>
  <c r="B5" i="2"/>
  <c r="F5" i="2" s="1"/>
  <c r="B100" i="2"/>
  <c r="B102" i="2"/>
  <c r="B61" i="2"/>
  <c r="H61" i="2" s="1"/>
  <c r="B65" i="2"/>
  <c r="E65" i="2" s="1"/>
  <c r="B69" i="2"/>
  <c r="B74" i="2"/>
  <c r="B76" i="2"/>
  <c r="E76" i="2" s="1"/>
  <c r="B77" i="2"/>
  <c r="D77" i="2" s="1"/>
  <c r="B82" i="2"/>
  <c r="B84" i="2"/>
  <c r="B48" i="2"/>
  <c r="B51" i="2"/>
  <c r="H51" i="2" s="1"/>
  <c r="B56" i="2"/>
  <c r="B59" i="2"/>
  <c r="B33" i="2"/>
  <c r="B37" i="2"/>
  <c r="B41" i="2"/>
  <c r="B43" i="2"/>
  <c r="B98" i="2"/>
  <c r="D98" i="2" s="1"/>
  <c r="B86" i="2"/>
  <c r="G86" i="2" s="1"/>
  <c r="B88" i="2"/>
  <c r="B90" i="2"/>
  <c r="B92" i="2"/>
  <c r="B94" i="2"/>
  <c r="B96" i="2"/>
  <c r="B75" i="2"/>
  <c r="B83" i="2"/>
  <c r="B53" i="2"/>
  <c r="C53" i="2" s="1"/>
  <c r="B54" i="2"/>
  <c r="B31" i="2"/>
  <c r="B35" i="2"/>
  <c r="H35" i="2" s="1"/>
  <c r="B39" i="2"/>
  <c r="E39" i="2" s="1"/>
  <c r="B103" i="2"/>
  <c r="B87" i="2"/>
  <c r="B91" i="2"/>
  <c r="B95" i="2"/>
  <c r="B97" i="2"/>
  <c r="B62" i="2"/>
  <c r="B64" i="2"/>
  <c r="B66" i="2"/>
  <c r="G66" i="2" s="1"/>
  <c r="B68" i="2"/>
  <c r="B70" i="2"/>
  <c r="B72" i="2"/>
  <c r="H72" i="2" s="1"/>
  <c r="B73" i="2"/>
  <c r="E73" i="2" s="1"/>
  <c r="B78" i="2"/>
  <c r="B80" i="2"/>
  <c r="B81" i="2"/>
  <c r="H81" i="2" s="1"/>
  <c r="B52" i="2"/>
  <c r="B55" i="2"/>
  <c r="B60" i="2"/>
  <c r="B44" i="2"/>
  <c r="G44" i="2" s="1"/>
  <c r="B46" i="2"/>
  <c r="E46" i="2" s="1"/>
  <c r="B47" i="2"/>
  <c r="C47" i="2" s="1"/>
  <c r="B99" i="2"/>
  <c r="B101" i="2"/>
  <c r="E101" i="2" s="1"/>
  <c r="B85" i="2"/>
  <c r="E85" i="2" s="1"/>
  <c r="B89" i="2"/>
  <c r="H89" i="2" s="1"/>
  <c r="B93" i="2"/>
  <c r="B63" i="2"/>
  <c r="B67" i="2"/>
  <c r="B71" i="2"/>
  <c r="B79" i="2"/>
  <c r="B49" i="2"/>
  <c r="G49" i="2" s="1"/>
  <c r="B50" i="2"/>
  <c r="H50" i="2" s="1"/>
  <c r="B57" i="2"/>
  <c r="B58" i="2"/>
  <c r="B32" i="2"/>
  <c r="B34" i="2"/>
  <c r="B36" i="2"/>
  <c r="B38" i="2"/>
  <c r="B40" i="2"/>
  <c r="G40" i="2" s="1"/>
  <c r="B42" i="2"/>
  <c r="E42" i="2" s="1"/>
  <c r="B45" i="2"/>
  <c r="B27" i="2"/>
  <c r="E30" i="2"/>
  <c r="H29" i="2"/>
  <c r="D29" i="2"/>
  <c r="F28" i="2"/>
  <c r="H30" i="2"/>
  <c r="G29" i="2"/>
  <c r="E28" i="2"/>
  <c r="E102" i="2"/>
  <c r="E98" i="2"/>
  <c r="H102" i="2"/>
  <c r="D102" i="2"/>
  <c r="G99" i="2"/>
  <c r="H98" i="2"/>
  <c r="G102" i="2"/>
  <c r="G98" i="2"/>
  <c r="E97" i="2"/>
  <c r="E93" i="2"/>
  <c r="H97" i="2"/>
  <c r="G94" i="2"/>
  <c r="H93" i="2"/>
  <c r="D93" i="2"/>
  <c r="G90" i="2"/>
  <c r="D89" i="2"/>
  <c r="G97" i="2"/>
  <c r="G93" i="2"/>
  <c r="E81" i="2"/>
  <c r="E77" i="2"/>
  <c r="E61" i="2"/>
  <c r="E84" i="2"/>
  <c r="E80" i="2"/>
  <c r="H77" i="2"/>
  <c r="G74" i="2"/>
  <c r="H73" i="2"/>
  <c r="G70" i="2"/>
  <c r="H69" i="2"/>
  <c r="G62" i="2"/>
  <c r="H84" i="2"/>
  <c r="G81" i="2"/>
  <c r="H80" i="2"/>
  <c r="H76" i="2"/>
  <c r="G73" i="2"/>
  <c r="G61" i="2"/>
  <c r="E59" i="2"/>
  <c r="C57" i="2"/>
  <c r="E51" i="2"/>
  <c r="H59" i="2"/>
  <c r="D59" i="2"/>
  <c r="G59" i="2"/>
  <c r="H58" i="2"/>
  <c r="H54" i="2"/>
  <c r="E43" i="2"/>
  <c r="E31" i="2"/>
  <c r="E47" i="2"/>
  <c r="H43" i="2"/>
  <c r="D43" i="2"/>
  <c r="D39" i="2"/>
  <c r="G32" i="2"/>
  <c r="H31" i="2"/>
  <c r="D31" i="2"/>
  <c r="G43" i="2"/>
  <c r="G39" i="2"/>
  <c r="G31" i="2"/>
  <c r="D28" i="2"/>
  <c r="G28" i="2"/>
  <c r="B21" i="2"/>
  <c r="C21" i="2" s="1"/>
  <c r="B13" i="2"/>
  <c r="D13" i="2" s="1"/>
  <c r="B25" i="2"/>
  <c r="G25" i="2" s="1"/>
  <c r="B20" i="2"/>
  <c r="E20" i="2" s="1"/>
  <c r="B12" i="2"/>
  <c r="E12" i="2" s="1"/>
  <c r="B26" i="2"/>
  <c r="B22" i="2"/>
  <c r="C22" i="2" s="1"/>
  <c r="B16" i="2"/>
  <c r="E16" i="2" s="1"/>
  <c r="B23" i="2"/>
  <c r="D23" i="2" s="1"/>
  <c r="B17" i="2"/>
  <c r="C17" i="2" s="1"/>
  <c r="B9" i="2"/>
  <c r="C9" i="2" s="1"/>
  <c r="B3" i="2"/>
  <c r="F3" i="2" s="1"/>
  <c r="H21" i="2"/>
  <c r="B19" i="2"/>
  <c r="D19" i="2" s="1"/>
  <c r="B15" i="2"/>
  <c r="D15" i="2" s="1"/>
  <c r="B11" i="2"/>
  <c r="D11" i="2" s="1"/>
  <c r="B4" i="2"/>
  <c r="D4" i="2" s="1"/>
  <c r="F25" i="2"/>
  <c r="B24" i="2"/>
  <c r="C24" i="2" s="1"/>
  <c r="E21" i="2"/>
  <c r="B18" i="2"/>
  <c r="C18" i="2" s="1"/>
  <c r="B14" i="2"/>
  <c r="C14" i="2" s="1"/>
  <c r="B10" i="2"/>
  <c r="C10" i="2" s="1"/>
  <c r="G12" i="2"/>
  <c r="B8" i="2"/>
  <c r="F13" i="2"/>
  <c r="F12" i="2"/>
  <c r="F17" i="2"/>
  <c r="D12" i="2"/>
  <c r="G23" i="2"/>
  <c r="D21" i="2"/>
  <c r="B7" i="2"/>
  <c r="F23" i="2"/>
  <c r="D17" i="2"/>
  <c r="B6" i="2"/>
  <c r="C6" i="2" s="1"/>
  <c r="C23" i="2"/>
  <c r="F21" i="2"/>
  <c r="H5" i="2"/>
  <c r="F4" i="2"/>
  <c r="G21" i="2"/>
  <c r="E13" i="2"/>
  <c r="H12" i="2"/>
  <c r="C12" i="2"/>
  <c r="H9" i="2"/>
  <c r="D9" i="2"/>
  <c r="C4" i="2"/>
  <c r="H25" i="2"/>
  <c r="H13" i="2"/>
  <c r="G9" i="2"/>
  <c r="E18" i="2"/>
  <c r="H26" i="2"/>
  <c r="D26" i="2"/>
  <c r="E23" i="2"/>
  <c r="H22" i="2"/>
  <c r="H18" i="2"/>
  <c r="E7" i="2"/>
  <c r="D6" i="2"/>
  <c r="E26" i="2"/>
  <c r="E22" i="2"/>
  <c r="G26" i="2"/>
  <c r="H23" i="2"/>
  <c r="G18" i="2"/>
  <c r="H7" i="2"/>
  <c r="E4" i="2"/>
  <c r="H4" i="2"/>
  <c r="B7" i="1"/>
  <c r="B6" i="1"/>
  <c r="C11" i="2" l="1"/>
  <c r="H11" i="2"/>
  <c r="E11" i="2"/>
  <c r="F11" i="2"/>
  <c r="G11" i="2"/>
  <c r="G5" i="2"/>
  <c r="D5" i="2"/>
  <c r="D65" i="2"/>
  <c r="D85" i="2"/>
  <c r="G22" i="2"/>
  <c r="E9" i="2"/>
  <c r="C5" i="2"/>
  <c r="E5" i="2"/>
  <c r="H46" i="2"/>
  <c r="D35" i="2"/>
  <c r="E35" i="2"/>
  <c r="G51" i="2"/>
  <c r="D51" i="2"/>
  <c r="C49" i="2"/>
  <c r="G53" i="2"/>
  <c r="G65" i="2"/>
  <c r="G77" i="2"/>
  <c r="D61" i="2"/>
  <c r="H65" i="2"/>
  <c r="E72" i="2"/>
  <c r="D81" i="2"/>
  <c r="G85" i="2"/>
  <c r="H85" i="2"/>
  <c r="H39" i="2"/>
  <c r="D22" i="2"/>
  <c r="F22" i="2"/>
  <c r="F9" i="2"/>
  <c r="E25" i="2"/>
  <c r="F10" i="2"/>
  <c r="G35" i="2"/>
  <c r="D73" i="2"/>
  <c r="H28" i="2"/>
  <c r="C29" i="2"/>
  <c r="F29" i="2"/>
  <c r="C45" i="2"/>
  <c r="G45" i="2"/>
  <c r="D45" i="2"/>
  <c r="H45" i="2"/>
  <c r="E45" i="2"/>
  <c r="F45" i="2"/>
  <c r="C36" i="2"/>
  <c r="D36" i="2"/>
  <c r="E36" i="2"/>
  <c r="F36" i="2"/>
  <c r="H36" i="2"/>
  <c r="E57" i="2"/>
  <c r="D57" i="2"/>
  <c r="F57" i="2"/>
  <c r="H57" i="2"/>
  <c r="C55" i="2"/>
  <c r="F55" i="2"/>
  <c r="C78" i="2"/>
  <c r="E78" i="2"/>
  <c r="F78" i="2"/>
  <c r="H78" i="2"/>
  <c r="D78" i="2"/>
  <c r="E68" i="2"/>
  <c r="D68" i="2"/>
  <c r="F68" i="2"/>
  <c r="G68" i="2"/>
  <c r="C68" i="2"/>
  <c r="H68" i="2"/>
  <c r="C97" i="2"/>
  <c r="F97" i="2"/>
  <c r="C103" i="2"/>
  <c r="E103" i="2"/>
  <c r="F103" i="2"/>
  <c r="H103" i="2"/>
  <c r="D103" i="2"/>
  <c r="D54" i="2"/>
  <c r="F54" i="2"/>
  <c r="G54" i="2"/>
  <c r="C54" i="2"/>
  <c r="E54" i="2"/>
  <c r="D96" i="2"/>
  <c r="G96" i="2"/>
  <c r="H96" i="2"/>
  <c r="C96" i="2"/>
  <c r="F96" i="2"/>
  <c r="E88" i="2"/>
  <c r="F88" i="2"/>
  <c r="G88" i="2"/>
  <c r="C88" i="2"/>
  <c r="H88" i="2"/>
  <c r="D88" i="2"/>
  <c r="F41" i="2"/>
  <c r="C41" i="2"/>
  <c r="G41" i="2"/>
  <c r="D41" i="2"/>
  <c r="H41" i="2"/>
  <c r="E41" i="2"/>
  <c r="F56" i="2"/>
  <c r="C56" i="2"/>
  <c r="G56" i="2"/>
  <c r="D56" i="2"/>
  <c r="H56" i="2"/>
  <c r="E56" i="2"/>
  <c r="C82" i="2"/>
  <c r="H82" i="2"/>
  <c r="D82" i="2"/>
  <c r="E82" i="2"/>
  <c r="F82" i="2"/>
  <c r="C69" i="2"/>
  <c r="F69" i="2"/>
  <c r="F100" i="2"/>
  <c r="C100" i="2"/>
  <c r="G100" i="2"/>
  <c r="D100" i="2"/>
  <c r="H100" i="2"/>
  <c r="E100" i="2"/>
  <c r="D18" i="2"/>
  <c r="F6" i="2"/>
  <c r="H17" i="2"/>
  <c r="E17" i="2"/>
  <c r="C13" i="2"/>
  <c r="G36" i="2"/>
  <c r="F47" i="2"/>
  <c r="G55" i="2"/>
  <c r="G57" i="2"/>
  <c r="G69" i="2"/>
  <c r="G78" i="2"/>
  <c r="G82" i="2"/>
  <c r="E69" i="2"/>
  <c r="G103" i="2"/>
  <c r="D42" i="2"/>
  <c r="C42" i="2"/>
  <c r="F42" i="2"/>
  <c r="G42" i="2"/>
  <c r="H42" i="2"/>
  <c r="E34" i="2"/>
  <c r="C34" i="2"/>
  <c r="H34" i="2"/>
  <c r="D34" i="2"/>
  <c r="F34" i="2"/>
  <c r="G34" i="2"/>
  <c r="D50" i="2"/>
  <c r="C50" i="2"/>
  <c r="E50" i="2"/>
  <c r="F50" i="2"/>
  <c r="G50" i="2"/>
  <c r="C67" i="2"/>
  <c r="G67" i="2"/>
  <c r="D67" i="2"/>
  <c r="H67" i="2"/>
  <c r="E67" i="2"/>
  <c r="F67" i="2"/>
  <c r="C85" i="2"/>
  <c r="F85" i="2"/>
  <c r="D46" i="2"/>
  <c r="F46" i="2"/>
  <c r="G46" i="2"/>
  <c r="C46" i="2"/>
  <c r="D52" i="2"/>
  <c r="H52" i="2"/>
  <c r="E52" i="2"/>
  <c r="F52" i="2"/>
  <c r="C52" i="2"/>
  <c r="G52" i="2"/>
  <c r="C73" i="2"/>
  <c r="F73" i="2"/>
  <c r="C66" i="2"/>
  <c r="E66" i="2"/>
  <c r="F66" i="2"/>
  <c r="H66" i="2"/>
  <c r="D66" i="2"/>
  <c r="D95" i="2"/>
  <c r="H95" i="2"/>
  <c r="E95" i="2"/>
  <c r="F95" i="2"/>
  <c r="C95" i="2"/>
  <c r="G95" i="2"/>
  <c r="C39" i="2"/>
  <c r="F39" i="2"/>
  <c r="E53" i="2"/>
  <c r="H53" i="2"/>
  <c r="D53" i="2"/>
  <c r="F53" i="2"/>
  <c r="C94" i="2"/>
  <c r="F94" i="2"/>
  <c r="H94" i="2"/>
  <c r="D94" i="2"/>
  <c r="E94" i="2"/>
  <c r="C86" i="2"/>
  <c r="F86" i="2"/>
  <c r="H86" i="2"/>
  <c r="D86" i="2"/>
  <c r="E86" i="2"/>
  <c r="F37" i="2"/>
  <c r="C37" i="2"/>
  <c r="G37" i="2"/>
  <c r="D37" i="2"/>
  <c r="H37" i="2"/>
  <c r="E37" i="2"/>
  <c r="C51" i="2"/>
  <c r="F51" i="2"/>
  <c r="C77" i="2"/>
  <c r="F77" i="2"/>
  <c r="C65" i="2"/>
  <c r="F65" i="2"/>
  <c r="C89" i="2"/>
  <c r="F89" i="2"/>
  <c r="D47" i="2"/>
  <c r="D55" i="2"/>
  <c r="G89" i="2"/>
  <c r="E96" i="2"/>
  <c r="E89" i="2"/>
  <c r="C40" i="2"/>
  <c r="D40" i="2"/>
  <c r="E40" i="2"/>
  <c r="F40" i="2"/>
  <c r="H40" i="2"/>
  <c r="C32" i="2"/>
  <c r="D32" i="2"/>
  <c r="E32" i="2"/>
  <c r="F32" i="2"/>
  <c r="H32" i="2"/>
  <c r="E49" i="2"/>
  <c r="D49" i="2"/>
  <c r="F49" i="2"/>
  <c r="H49" i="2"/>
  <c r="C63" i="2"/>
  <c r="G63" i="2"/>
  <c r="D63" i="2"/>
  <c r="H63" i="2"/>
  <c r="E63" i="2"/>
  <c r="F63" i="2"/>
  <c r="D101" i="2"/>
  <c r="C101" i="2"/>
  <c r="F101" i="2"/>
  <c r="G101" i="2"/>
  <c r="H101" i="2"/>
  <c r="C44" i="2"/>
  <c r="E44" i="2"/>
  <c r="F44" i="2"/>
  <c r="H44" i="2"/>
  <c r="D44" i="2"/>
  <c r="C81" i="2"/>
  <c r="F81" i="2"/>
  <c r="D72" i="2"/>
  <c r="F72" i="2"/>
  <c r="G72" i="2"/>
  <c r="C72" i="2"/>
  <c r="E64" i="2"/>
  <c r="D64" i="2"/>
  <c r="F64" i="2"/>
  <c r="G64" i="2"/>
  <c r="C64" i="2"/>
  <c r="H64" i="2"/>
  <c r="D91" i="2"/>
  <c r="H91" i="2"/>
  <c r="E91" i="2"/>
  <c r="F91" i="2"/>
  <c r="C91" i="2"/>
  <c r="G91" i="2"/>
  <c r="C35" i="2"/>
  <c r="F35" i="2"/>
  <c r="E83" i="2"/>
  <c r="F83" i="2"/>
  <c r="C83" i="2"/>
  <c r="G83" i="2"/>
  <c r="D83" i="2"/>
  <c r="H83" i="2"/>
  <c r="E92" i="2"/>
  <c r="F92" i="2"/>
  <c r="G92" i="2"/>
  <c r="C92" i="2"/>
  <c r="H92" i="2"/>
  <c r="D92" i="2"/>
  <c r="C98" i="2"/>
  <c r="F98" i="2"/>
  <c r="F33" i="2"/>
  <c r="C33" i="2"/>
  <c r="G33" i="2"/>
  <c r="D33" i="2"/>
  <c r="H33" i="2"/>
  <c r="E33" i="2"/>
  <c r="F48" i="2"/>
  <c r="C48" i="2"/>
  <c r="G48" i="2"/>
  <c r="D48" i="2"/>
  <c r="H48" i="2"/>
  <c r="E48" i="2"/>
  <c r="D76" i="2"/>
  <c r="C76" i="2"/>
  <c r="F76" i="2"/>
  <c r="G76" i="2"/>
  <c r="C61" i="2"/>
  <c r="F61" i="2"/>
  <c r="C71" i="2"/>
  <c r="G71" i="2"/>
  <c r="D71" i="2"/>
  <c r="H71" i="2"/>
  <c r="E71" i="2"/>
  <c r="F71" i="2"/>
  <c r="F18" i="2"/>
  <c r="G4" i="2"/>
  <c r="G17" i="2"/>
  <c r="G13" i="2"/>
  <c r="G47" i="2"/>
  <c r="H47" i="2"/>
  <c r="H55" i="2"/>
  <c r="E55" i="2"/>
  <c r="D69" i="2"/>
  <c r="D97" i="2"/>
  <c r="E27" i="2"/>
  <c r="C27" i="2"/>
  <c r="F27" i="2"/>
  <c r="H27" i="2"/>
  <c r="G27" i="2"/>
  <c r="D27" i="2"/>
  <c r="E38" i="2"/>
  <c r="C38" i="2"/>
  <c r="H38" i="2"/>
  <c r="D38" i="2"/>
  <c r="F38" i="2"/>
  <c r="G38" i="2"/>
  <c r="D58" i="2"/>
  <c r="C58" i="2"/>
  <c r="E58" i="2"/>
  <c r="F58" i="2"/>
  <c r="G58" i="2"/>
  <c r="C79" i="2"/>
  <c r="G79" i="2"/>
  <c r="D79" i="2"/>
  <c r="H79" i="2"/>
  <c r="E79" i="2"/>
  <c r="F79" i="2"/>
  <c r="C93" i="2"/>
  <c r="F93" i="2"/>
  <c r="C99" i="2"/>
  <c r="D99" i="2"/>
  <c r="E99" i="2"/>
  <c r="F99" i="2"/>
  <c r="H99" i="2"/>
  <c r="D60" i="2"/>
  <c r="H60" i="2"/>
  <c r="E60" i="2"/>
  <c r="F60" i="2"/>
  <c r="C60" i="2"/>
  <c r="G60" i="2"/>
  <c r="D80" i="2"/>
  <c r="F80" i="2"/>
  <c r="G80" i="2"/>
  <c r="C80" i="2"/>
  <c r="C70" i="2"/>
  <c r="E70" i="2"/>
  <c r="F70" i="2"/>
  <c r="H70" i="2"/>
  <c r="D70" i="2"/>
  <c r="C62" i="2"/>
  <c r="E62" i="2"/>
  <c r="F62" i="2"/>
  <c r="H62" i="2"/>
  <c r="D62" i="2"/>
  <c r="D87" i="2"/>
  <c r="H87" i="2"/>
  <c r="E87" i="2"/>
  <c r="F87" i="2"/>
  <c r="C87" i="2"/>
  <c r="G87" i="2"/>
  <c r="C31" i="2"/>
  <c r="F31" i="2"/>
  <c r="E75" i="2"/>
  <c r="F75" i="2"/>
  <c r="C75" i="2"/>
  <c r="G75" i="2"/>
  <c r="D75" i="2"/>
  <c r="H75" i="2"/>
  <c r="C90" i="2"/>
  <c r="F90" i="2"/>
  <c r="H90" i="2"/>
  <c r="D90" i="2"/>
  <c r="E90" i="2"/>
  <c r="C43" i="2"/>
  <c r="F43" i="2"/>
  <c r="C59" i="2"/>
  <c r="F59" i="2"/>
  <c r="D84" i="2"/>
  <c r="C84" i="2"/>
  <c r="F84" i="2"/>
  <c r="G84" i="2"/>
  <c r="C74" i="2"/>
  <c r="H74" i="2"/>
  <c r="D74" i="2"/>
  <c r="E74" i="2"/>
  <c r="F74" i="2"/>
  <c r="C102" i="2"/>
  <c r="F102" i="2"/>
  <c r="C16" i="2"/>
  <c r="D3" i="2"/>
  <c r="F24" i="2"/>
  <c r="H20" i="2"/>
  <c r="H10" i="2"/>
  <c r="H15" i="2"/>
  <c r="H16" i="2"/>
  <c r="F16" i="2"/>
  <c r="F20" i="2"/>
  <c r="G3" i="2"/>
  <c r="G16" i="2"/>
  <c r="D25" i="2"/>
  <c r="C25" i="2"/>
  <c r="E10" i="2"/>
  <c r="E15" i="2"/>
  <c r="D20" i="2"/>
  <c r="E3" i="2"/>
  <c r="H3" i="2"/>
  <c r="F15" i="2"/>
  <c r="G15" i="2"/>
  <c r="D24" i="2"/>
  <c r="G24" i="2"/>
  <c r="G20" i="2"/>
  <c r="C26" i="2"/>
  <c r="F26" i="2"/>
  <c r="G10" i="2"/>
  <c r="D10" i="2"/>
  <c r="C15" i="2"/>
  <c r="C3" i="2"/>
  <c r="D16" i="2"/>
  <c r="C20" i="2"/>
  <c r="H19" i="2"/>
  <c r="F19" i="2"/>
  <c r="G19" i="2"/>
  <c r="C19" i="2"/>
  <c r="G14" i="2"/>
  <c r="E14" i="2"/>
  <c r="D14" i="2"/>
  <c r="H14" i="2"/>
  <c r="E19" i="2"/>
  <c r="F14" i="2"/>
  <c r="E24" i="2"/>
  <c r="H24" i="2"/>
  <c r="H6" i="2"/>
  <c r="E8" i="2"/>
  <c r="D8" i="2"/>
  <c r="H8" i="2"/>
  <c r="F8" i="2"/>
  <c r="C8" i="2"/>
  <c r="G8" i="2"/>
  <c r="E6" i="2"/>
  <c r="G6" i="2"/>
  <c r="D7" i="2"/>
  <c r="F7" i="2"/>
  <c r="G7" i="2"/>
  <c r="C7" i="2"/>
</calcChain>
</file>

<file path=xl/sharedStrings.xml><?xml version="1.0" encoding="utf-8"?>
<sst xmlns="http://schemas.openxmlformats.org/spreadsheetml/2006/main" count="27" uniqueCount="25">
  <si>
    <t>d1</t>
  </si>
  <si>
    <t>d2</t>
  </si>
  <si>
    <t>d3</t>
  </si>
  <si>
    <t>cm</t>
  </si>
  <si>
    <t>Position</t>
  </si>
  <si>
    <t>x</t>
  </si>
  <si>
    <t>y</t>
  </si>
  <si>
    <t>x_1</t>
  </si>
  <si>
    <t>x_2</t>
  </si>
  <si>
    <t>x_3</t>
  </si>
  <si>
    <t>y_1</t>
  </si>
  <si>
    <t>y_2</t>
  </si>
  <si>
    <t>y_3</t>
  </si>
  <si>
    <t>t min</t>
  </si>
  <si>
    <t>tmax</t>
  </si>
  <si>
    <t>pas</t>
  </si>
  <si>
    <t>t</t>
  </si>
  <si>
    <t>balise fixes en cm</t>
  </si>
  <si>
    <t>NbPoints</t>
  </si>
  <si>
    <t>x_T</t>
  </si>
  <si>
    <t>Fixe1</t>
  </si>
  <si>
    <t>Fixe2</t>
  </si>
  <si>
    <t>Fixe3</t>
  </si>
  <si>
    <t>Table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</si>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</sst>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43740569014241E-2"/>
          <c:y val="0.13568198838581194"/>
          <c:w val="0.93083047545886033"/>
          <c:h val="0.84054731233630942"/>
        </c:manualLayout>
      </c:layout>
      <c:scatterChart>
        <c:scatterStyle val="lineMarker"/>
        <c:varyColors val="0"/>
        <c:ser>
          <c:idx val="3"/>
          <c:order val="4"/>
          <c:tx>
            <c:strRef>
              <c:f>Feuil1!$A$5</c:f>
              <c:strCache>
                <c:ptCount val="1"/>
                <c:pt idx="0">
                  <c:v>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Feuil1!$B$6</c:f>
              <c:numCache>
                <c:formatCode>General</c:formatCode>
                <c:ptCount val="1"/>
                <c:pt idx="0">
                  <c:v>101.75</c:v>
                </c:pt>
              </c:numCache>
            </c:numRef>
          </c:xVal>
          <c:yVal>
            <c:numRef>
              <c:f>Feuil1!$B$7</c:f>
              <c:numCache>
                <c:formatCode>General</c:formatCode>
                <c:ptCount val="1"/>
                <c:pt idx="0">
                  <c:v>92.75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0336"/>
        <c:axId val="128077984"/>
      </c:scatterChart>
      <c:scatterChart>
        <c:scatterStyle val="smoothMarker"/>
        <c:varyColors val="0"/>
        <c:ser>
          <c:idx val="0"/>
          <c:order val="0"/>
          <c:tx>
            <c:strRef>
              <c:f>Feuil2!$D$2</c:f>
              <c:strCache>
                <c:ptCount val="1"/>
                <c:pt idx="0">
                  <c:v>Fixe1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Feuil2!$C$3:$C$103</c:f>
              <c:numCache>
                <c:formatCode>General</c:formatCode>
                <c:ptCount val="101"/>
                <c:pt idx="0">
                  <c:v>140</c:v>
                </c:pt>
                <c:pt idx="1">
                  <c:v>139.72374197995802</c:v>
                </c:pt>
                <c:pt idx="2">
                  <c:v>138.89605818402691</c:v>
                </c:pt>
                <c:pt idx="3">
                  <c:v>137.52021510201641</c:v>
                </c:pt>
                <c:pt idx="4">
                  <c:v>135.60164255800834</c:v>
                </c:pt>
                <c:pt idx="5">
                  <c:v>133.14791228132148</c:v>
                </c:pt>
                <c:pt idx="6">
                  <c:v>130.1687080243552</c:v>
                </c:pt>
                <c:pt idx="7">
                  <c:v>126.67578734524272</c:v>
                </c:pt>
                <c:pt idx="8">
                  <c:v>122.6829352061409</c:v>
                </c:pt>
                <c:pt idx="9">
                  <c:v>118.20590957028212</c:v>
                </c:pt>
                <c:pt idx="10">
                  <c:v>113.26237921249265</c:v>
                </c:pt>
                <c:pt idx="11">
                  <c:v>107.87185398861048</c:v>
                </c:pt>
                <c:pt idx="12">
                  <c:v>102.05560783899762</c:v>
                </c:pt>
                <c:pt idx="13">
                  <c:v>95.836594830016409</c:v>
                </c:pt>
                <c:pt idx="14">
                  <c:v>89.239358564816555</c:v>
                </c:pt>
                <c:pt idx="15">
                  <c:v>82.289935320946228</c:v>
                </c:pt>
                <c:pt idx="16">
                  <c:v>75.015751297059523</c:v>
                </c:pt>
                <c:pt idx="17">
                  <c:v>67.445514374240119</c:v>
                </c:pt>
                <c:pt idx="18">
                  <c:v>59.609100819110175</c:v>
                </c:pt>
                <c:pt idx="19">
                  <c:v>51.5374373758549</c:v>
                </c:pt>
                <c:pt idx="20">
                  <c:v>43.262379212492647</c:v>
                </c:pt>
                <c:pt idx="21">
                  <c:v>34.816584203079664</c:v>
                </c:pt>
                <c:pt idx="22">
                  <c:v>26.233384042001433</c:v>
                </c:pt>
                <c:pt idx="23">
                  <c:v>17.546652699002596</c:v>
                </c:pt>
                <c:pt idx="24">
                  <c:v>8.7906727341038629</c:v>
                </c:pt>
                <c:pt idx="25">
                  <c:v>-2.2510205505144043E-14</c:v>
                </c:pt>
                <c:pt idx="26">
                  <c:v>-8.7906727341038771</c:v>
                </c:pt>
                <c:pt idx="27">
                  <c:v>-17.54665269900261</c:v>
                </c:pt>
                <c:pt idx="28">
                  <c:v>-26.233384042001475</c:v>
                </c:pt>
                <c:pt idx="29">
                  <c:v>-34.816584203079678</c:v>
                </c:pt>
                <c:pt idx="30">
                  <c:v>-43.262379212492661</c:v>
                </c:pt>
                <c:pt idx="31">
                  <c:v>-51.537437375854914</c:v>
                </c:pt>
                <c:pt idx="32">
                  <c:v>-59.609100819110182</c:v>
                </c:pt>
                <c:pt idx="33">
                  <c:v>-67.445514374240162</c:v>
                </c:pt>
                <c:pt idx="34">
                  <c:v>-75.015751297059566</c:v>
                </c:pt>
                <c:pt idx="35">
                  <c:v>-82.289935320946228</c:v>
                </c:pt>
                <c:pt idx="36">
                  <c:v>-89.23935856481657</c:v>
                </c:pt>
                <c:pt idx="37">
                  <c:v>-95.836594830016423</c:v>
                </c:pt>
                <c:pt idx="38">
                  <c:v>-102.05560783899763</c:v>
                </c:pt>
                <c:pt idx="39">
                  <c:v>-107.87185398861051</c:v>
                </c:pt>
                <c:pt idx="40">
                  <c:v>-113.26237921249263</c:v>
                </c:pt>
                <c:pt idx="41">
                  <c:v>-118.20590957028212</c:v>
                </c:pt>
                <c:pt idx="42">
                  <c:v>-122.6829352061409</c:v>
                </c:pt>
                <c:pt idx="43">
                  <c:v>-126.67578734524274</c:v>
                </c:pt>
                <c:pt idx="44">
                  <c:v>-130.1687080243552</c:v>
                </c:pt>
                <c:pt idx="45">
                  <c:v>-133.14791228132151</c:v>
                </c:pt>
                <c:pt idx="46">
                  <c:v>-135.60164255800834</c:v>
                </c:pt>
                <c:pt idx="47">
                  <c:v>-137.52021510201641</c:v>
                </c:pt>
                <c:pt idx="48">
                  <c:v>-138.89605818402691</c:v>
                </c:pt>
                <c:pt idx="49">
                  <c:v>-139.72374197995802</c:v>
                </c:pt>
                <c:pt idx="50">
                  <c:v>-140</c:v>
                </c:pt>
                <c:pt idx="51">
                  <c:v>-139.72374197995802</c:v>
                </c:pt>
                <c:pt idx="52">
                  <c:v>-138.89605818402691</c:v>
                </c:pt>
                <c:pt idx="53">
                  <c:v>-137.52021510201641</c:v>
                </c:pt>
                <c:pt idx="54">
                  <c:v>-135.60164255800834</c:v>
                </c:pt>
                <c:pt idx="55">
                  <c:v>-133.14791228132148</c:v>
                </c:pt>
                <c:pt idx="56">
                  <c:v>-130.16870802435517</c:v>
                </c:pt>
                <c:pt idx="57">
                  <c:v>-126.67578734524272</c:v>
                </c:pt>
                <c:pt idx="58">
                  <c:v>-122.68293520614088</c:v>
                </c:pt>
                <c:pt idx="59">
                  <c:v>-118.20590957028209</c:v>
                </c:pt>
                <c:pt idx="60">
                  <c:v>-113.26237921249262</c:v>
                </c:pt>
                <c:pt idx="61">
                  <c:v>-107.87185398861047</c:v>
                </c:pt>
                <c:pt idx="62">
                  <c:v>-102.05560783899762</c:v>
                </c:pt>
                <c:pt idx="63">
                  <c:v>-95.836594830016409</c:v>
                </c:pt>
                <c:pt idx="64">
                  <c:v>-89.239358564816527</c:v>
                </c:pt>
                <c:pt idx="65">
                  <c:v>-82.289935320946256</c:v>
                </c:pt>
                <c:pt idx="66">
                  <c:v>-75.015751297059481</c:v>
                </c:pt>
                <c:pt idx="67">
                  <c:v>-67.445514374240133</c:v>
                </c:pt>
                <c:pt idx="68">
                  <c:v>-59.609100819110104</c:v>
                </c:pt>
                <c:pt idx="69">
                  <c:v>-51.537437375854893</c:v>
                </c:pt>
                <c:pt idx="70">
                  <c:v>-43.262379212492661</c:v>
                </c:pt>
                <c:pt idx="71">
                  <c:v>-34.816584203079621</c:v>
                </c:pt>
                <c:pt idx="72">
                  <c:v>-26.233384042001447</c:v>
                </c:pt>
                <c:pt idx="73">
                  <c:v>-17.546652699002522</c:v>
                </c:pt>
                <c:pt idx="74">
                  <c:v>-8.7906727341038486</c:v>
                </c:pt>
                <c:pt idx="75">
                  <c:v>-2.572811755308102E-14</c:v>
                </c:pt>
                <c:pt idx="76">
                  <c:v>8.7906727341039215</c:v>
                </c:pt>
                <c:pt idx="77">
                  <c:v>17.546652699002593</c:v>
                </c:pt>
                <c:pt idx="78">
                  <c:v>26.233384042001518</c:v>
                </c:pt>
                <c:pt idx="79">
                  <c:v>34.816584203079692</c:v>
                </c:pt>
                <c:pt idx="80">
                  <c:v>43.262379212492611</c:v>
                </c:pt>
                <c:pt idx="81">
                  <c:v>51.537437375854957</c:v>
                </c:pt>
                <c:pt idx="82">
                  <c:v>59.609100819110168</c:v>
                </c:pt>
                <c:pt idx="83">
                  <c:v>67.445514374240204</c:v>
                </c:pt>
                <c:pt idx="84">
                  <c:v>75.015751297059552</c:v>
                </c:pt>
                <c:pt idx="85">
                  <c:v>82.289935320946313</c:v>
                </c:pt>
                <c:pt idx="86">
                  <c:v>89.239358564816598</c:v>
                </c:pt>
                <c:pt idx="87">
                  <c:v>95.836594830016409</c:v>
                </c:pt>
                <c:pt idx="88">
                  <c:v>102.05560783899766</c:v>
                </c:pt>
                <c:pt idx="89">
                  <c:v>107.87185398861051</c:v>
                </c:pt>
                <c:pt idx="90">
                  <c:v>113.26237921249269</c:v>
                </c:pt>
                <c:pt idx="91">
                  <c:v>118.20590957028215</c:v>
                </c:pt>
                <c:pt idx="92">
                  <c:v>122.6829352061409</c:v>
                </c:pt>
                <c:pt idx="93">
                  <c:v>126.67578734524275</c:v>
                </c:pt>
                <c:pt idx="94">
                  <c:v>130.1687080243552</c:v>
                </c:pt>
                <c:pt idx="95">
                  <c:v>133.14791228132154</c:v>
                </c:pt>
                <c:pt idx="96">
                  <c:v>135.60164255800836</c:v>
                </c:pt>
                <c:pt idx="97">
                  <c:v>137.52021510201641</c:v>
                </c:pt>
                <c:pt idx="98">
                  <c:v>138.89605818402691</c:v>
                </c:pt>
                <c:pt idx="99">
                  <c:v>139.72374197995802</c:v>
                </c:pt>
                <c:pt idx="100">
                  <c:v>140</c:v>
                </c:pt>
              </c:numCache>
            </c:numRef>
          </c:xVal>
          <c:yVal>
            <c:numRef>
              <c:f>Feuil2!$D$3:$D$103</c:f>
              <c:numCache>
                <c:formatCode>General</c:formatCode>
                <c:ptCount val="101"/>
                <c:pt idx="0">
                  <c:v>0</c:v>
                </c:pt>
                <c:pt idx="1">
                  <c:v>8.7906727341038717</c:v>
                </c:pt>
                <c:pt idx="2">
                  <c:v>17.546652699002596</c:v>
                </c:pt>
                <c:pt idx="3">
                  <c:v>26.233384042001447</c:v>
                </c:pt>
                <c:pt idx="4">
                  <c:v>34.816584203079671</c:v>
                </c:pt>
                <c:pt idx="5">
                  <c:v>43.262379212492633</c:v>
                </c:pt>
                <c:pt idx="6">
                  <c:v>51.537437375854914</c:v>
                </c:pt>
                <c:pt idx="7">
                  <c:v>59.609100819110182</c:v>
                </c:pt>
                <c:pt idx="8">
                  <c:v>67.445514374240148</c:v>
                </c:pt>
                <c:pt idx="9">
                  <c:v>75.015751297059538</c:v>
                </c:pt>
                <c:pt idx="10">
                  <c:v>82.289935320946242</c:v>
                </c:pt>
                <c:pt idx="11">
                  <c:v>89.23935856481657</c:v>
                </c:pt>
                <c:pt idx="12">
                  <c:v>95.836594830016423</c:v>
                </c:pt>
                <c:pt idx="13">
                  <c:v>102.05560783899762</c:v>
                </c:pt>
                <c:pt idx="14">
                  <c:v>107.8718539886105</c:v>
                </c:pt>
                <c:pt idx="15">
                  <c:v>113.26237921249265</c:v>
                </c:pt>
                <c:pt idx="16">
                  <c:v>118.20590957028212</c:v>
                </c:pt>
                <c:pt idx="17">
                  <c:v>122.68293520614091</c:v>
                </c:pt>
                <c:pt idx="18">
                  <c:v>126.67578734524274</c:v>
                </c:pt>
                <c:pt idx="19">
                  <c:v>130.1687080243552</c:v>
                </c:pt>
                <c:pt idx="20">
                  <c:v>133.14791228132148</c:v>
                </c:pt>
                <c:pt idx="21">
                  <c:v>135.60164255800834</c:v>
                </c:pt>
                <c:pt idx="22">
                  <c:v>137.52021510201641</c:v>
                </c:pt>
                <c:pt idx="23">
                  <c:v>138.89605818402691</c:v>
                </c:pt>
                <c:pt idx="24">
                  <c:v>139.72374197995802</c:v>
                </c:pt>
                <c:pt idx="25">
                  <c:v>140</c:v>
                </c:pt>
                <c:pt idx="26">
                  <c:v>139.72374197995802</c:v>
                </c:pt>
                <c:pt idx="27">
                  <c:v>138.89605818402688</c:v>
                </c:pt>
                <c:pt idx="28">
                  <c:v>137.52021510201641</c:v>
                </c:pt>
                <c:pt idx="29">
                  <c:v>135.60164255800834</c:v>
                </c:pt>
                <c:pt idx="30">
                  <c:v>133.14791228132148</c:v>
                </c:pt>
                <c:pt idx="31">
                  <c:v>130.1687080243552</c:v>
                </c:pt>
                <c:pt idx="32">
                  <c:v>126.67578734524272</c:v>
                </c:pt>
                <c:pt idx="33">
                  <c:v>122.68293520614088</c:v>
                </c:pt>
                <c:pt idx="34">
                  <c:v>118.20590957028209</c:v>
                </c:pt>
                <c:pt idx="35">
                  <c:v>113.26237921249265</c:v>
                </c:pt>
                <c:pt idx="36">
                  <c:v>107.8718539886105</c:v>
                </c:pt>
                <c:pt idx="37">
                  <c:v>102.0556078389976</c:v>
                </c:pt>
                <c:pt idx="38">
                  <c:v>95.836594830016395</c:v>
                </c:pt>
                <c:pt idx="39">
                  <c:v>89.239358564816527</c:v>
                </c:pt>
                <c:pt idx="40">
                  <c:v>82.289935320946256</c:v>
                </c:pt>
                <c:pt idx="41">
                  <c:v>75.015751297059538</c:v>
                </c:pt>
                <c:pt idx="42">
                  <c:v>67.445514374240133</c:v>
                </c:pt>
                <c:pt idx="43">
                  <c:v>59.609100819110147</c:v>
                </c:pt>
                <c:pt idx="44">
                  <c:v>51.537437375854886</c:v>
                </c:pt>
                <c:pt idx="45">
                  <c:v>43.262379212492597</c:v>
                </c:pt>
                <c:pt idx="46">
                  <c:v>34.816584203079678</c:v>
                </c:pt>
                <c:pt idx="47">
                  <c:v>26.23338404200144</c:v>
                </c:pt>
                <c:pt idx="48">
                  <c:v>17.546652699002571</c:v>
                </c:pt>
                <c:pt idx="49">
                  <c:v>8.7906727341038398</c:v>
                </c:pt>
                <c:pt idx="50">
                  <c:v>-4.5020411010288086E-14</c:v>
                </c:pt>
                <c:pt idx="51">
                  <c:v>-8.7906727341038682</c:v>
                </c:pt>
                <c:pt idx="52">
                  <c:v>-17.5466526990026</c:v>
                </c:pt>
                <c:pt idx="53">
                  <c:v>-26.233384042001468</c:v>
                </c:pt>
                <c:pt idx="54">
                  <c:v>-34.816584203079699</c:v>
                </c:pt>
                <c:pt idx="55">
                  <c:v>-43.262379212492682</c:v>
                </c:pt>
                <c:pt idx="56">
                  <c:v>-51.537437375854964</c:v>
                </c:pt>
                <c:pt idx="57">
                  <c:v>-59.609100819110175</c:v>
                </c:pt>
                <c:pt idx="58">
                  <c:v>-67.445514374240148</c:v>
                </c:pt>
                <c:pt idx="59">
                  <c:v>-75.015751297059552</c:v>
                </c:pt>
                <c:pt idx="60">
                  <c:v>-82.28993532094627</c:v>
                </c:pt>
                <c:pt idx="61">
                  <c:v>-89.239358564816598</c:v>
                </c:pt>
                <c:pt idx="62">
                  <c:v>-95.836594830016423</c:v>
                </c:pt>
                <c:pt idx="63">
                  <c:v>-102.05560783899762</c:v>
                </c:pt>
                <c:pt idx="64">
                  <c:v>-107.87185398861051</c:v>
                </c:pt>
                <c:pt idx="65">
                  <c:v>-113.26237921249263</c:v>
                </c:pt>
                <c:pt idx="66">
                  <c:v>-118.20590957028215</c:v>
                </c:pt>
                <c:pt idx="67">
                  <c:v>-122.6829352061409</c:v>
                </c:pt>
                <c:pt idx="68">
                  <c:v>-126.67578734524277</c:v>
                </c:pt>
                <c:pt idx="69">
                  <c:v>-130.1687080243552</c:v>
                </c:pt>
                <c:pt idx="70">
                  <c:v>-133.14791228132148</c:v>
                </c:pt>
                <c:pt idx="71">
                  <c:v>-135.60164255800836</c:v>
                </c:pt>
                <c:pt idx="72">
                  <c:v>-137.52021510201641</c:v>
                </c:pt>
                <c:pt idx="73">
                  <c:v>-138.89605818402691</c:v>
                </c:pt>
                <c:pt idx="74">
                  <c:v>-139.72374197995802</c:v>
                </c:pt>
                <c:pt idx="75">
                  <c:v>-140</c:v>
                </c:pt>
                <c:pt idx="76">
                  <c:v>-139.72374197995802</c:v>
                </c:pt>
                <c:pt idx="77">
                  <c:v>-138.89605818402691</c:v>
                </c:pt>
                <c:pt idx="78">
                  <c:v>-137.52021510201641</c:v>
                </c:pt>
                <c:pt idx="79">
                  <c:v>-135.60164255800834</c:v>
                </c:pt>
                <c:pt idx="80">
                  <c:v>-133.14791228132151</c:v>
                </c:pt>
                <c:pt idx="81">
                  <c:v>-130.16870802435517</c:v>
                </c:pt>
                <c:pt idx="82">
                  <c:v>-126.67578734524274</c:v>
                </c:pt>
                <c:pt idx="83">
                  <c:v>-122.68293520614087</c:v>
                </c:pt>
                <c:pt idx="84">
                  <c:v>-118.20590957028209</c:v>
                </c:pt>
                <c:pt idx="85">
                  <c:v>-113.26237921249258</c:v>
                </c:pt>
                <c:pt idx="86">
                  <c:v>-107.87185398861047</c:v>
                </c:pt>
                <c:pt idx="87">
                  <c:v>-102.05560783899762</c:v>
                </c:pt>
                <c:pt idx="88">
                  <c:v>-95.836594830016367</c:v>
                </c:pt>
                <c:pt idx="89">
                  <c:v>-89.239358564816555</c:v>
                </c:pt>
                <c:pt idx="90">
                  <c:v>-82.289935320946157</c:v>
                </c:pt>
                <c:pt idx="91">
                  <c:v>-75.015751297059481</c:v>
                </c:pt>
                <c:pt idx="92">
                  <c:v>-67.445514374240148</c:v>
                </c:pt>
                <c:pt idx="93">
                  <c:v>-59.609100819110111</c:v>
                </c:pt>
                <c:pt idx="94">
                  <c:v>-51.5374373758549</c:v>
                </c:pt>
                <c:pt idx="95">
                  <c:v>-43.262379212492547</c:v>
                </c:pt>
                <c:pt idx="96">
                  <c:v>-34.816584203079628</c:v>
                </c:pt>
                <c:pt idx="97">
                  <c:v>-26.233384042001457</c:v>
                </c:pt>
                <c:pt idx="98">
                  <c:v>-17.546652699002529</c:v>
                </c:pt>
                <c:pt idx="99">
                  <c:v>-8.7906727341038575</c:v>
                </c:pt>
                <c:pt idx="100">
                  <c:v>9.0040822020576172E-14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Feuil2!$F$2</c:f>
              <c:strCache>
                <c:ptCount val="1"/>
                <c:pt idx="0">
                  <c:v>Fixe2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Feuil2!$E$3:$E$103</c:f>
              <c:numCache>
                <c:formatCode>General</c:formatCode>
                <c:ptCount val="101"/>
                <c:pt idx="0">
                  <c:v>150</c:v>
                </c:pt>
                <c:pt idx="1">
                  <c:v>149.70400926424074</c:v>
                </c:pt>
                <c:pt idx="2">
                  <c:v>148.81720519717169</c:v>
                </c:pt>
                <c:pt idx="3">
                  <c:v>147.3430876093033</c:v>
                </c:pt>
                <c:pt idx="4">
                  <c:v>145.28747416929465</c:v>
                </c:pt>
                <c:pt idx="5">
                  <c:v>142.65847744427302</c:v>
                </c:pt>
                <c:pt idx="6">
                  <c:v>139.46647288323771</c:v>
                </c:pt>
                <c:pt idx="7">
                  <c:v>135.72405786990291</c:v>
                </c:pt>
                <c:pt idx="8">
                  <c:v>131.44600200657953</c:v>
                </c:pt>
                <c:pt idx="9">
                  <c:v>126.64918882530226</c:v>
                </c:pt>
                <c:pt idx="10">
                  <c:v>121.35254915624212</c:v>
                </c:pt>
                <c:pt idx="11">
                  <c:v>115.57698641636837</c:v>
                </c:pt>
                <c:pt idx="12">
                  <c:v>109.34529411321174</c:v>
                </c:pt>
                <c:pt idx="13">
                  <c:v>102.68206588930329</c:v>
                </c:pt>
                <c:pt idx="14">
                  <c:v>95.613598462303443</c:v>
                </c:pt>
                <c:pt idx="15">
                  <c:v>88.167787843870954</c:v>
                </c:pt>
                <c:pt idx="16">
                  <c:v>80.374019246849485</c:v>
                </c:pt>
                <c:pt idx="17">
                  <c:v>72.263051115257269</c:v>
                </c:pt>
                <c:pt idx="18">
                  <c:v>63.8668937347609</c:v>
                </c:pt>
                <c:pt idx="19">
                  <c:v>55.21868290270168</c:v>
                </c:pt>
                <c:pt idx="20">
                  <c:v>46.352549156242119</c:v>
                </c:pt>
                <c:pt idx="21">
                  <c:v>37.303483074728213</c:v>
                </c:pt>
                <c:pt idx="22">
                  <c:v>28.107197187858677</c:v>
                </c:pt>
                <c:pt idx="23">
                  <c:v>18.799985034645637</c:v>
                </c:pt>
                <c:pt idx="24">
                  <c:v>9.4185779293969958</c:v>
                </c:pt>
                <c:pt idx="25">
                  <c:v>-2.4118077326940046E-14</c:v>
                </c:pt>
                <c:pt idx="26">
                  <c:v>-9.41857792939701</c:v>
                </c:pt>
                <c:pt idx="27">
                  <c:v>-18.799985034645655</c:v>
                </c:pt>
                <c:pt idx="28">
                  <c:v>-28.107197187858723</c:v>
                </c:pt>
                <c:pt idx="29">
                  <c:v>-37.303483074728227</c:v>
                </c:pt>
                <c:pt idx="30">
                  <c:v>-46.352549156242134</c:v>
                </c:pt>
                <c:pt idx="31">
                  <c:v>-55.218682902701694</c:v>
                </c:pt>
                <c:pt idx="32">
                  <c:v>-63.866893734760907</c:v>
                </c:pt>
                <c:pt idx="33">
                  <c:v>-72.263051115257312</c:v>
                </c:pt>
                <c:pt idx="34">
                  <c:v>-80.374019246849528</c:v>
                </c:pt>
                <c:pt idx="35">
                  <c:v>-88.167787843870954</c:v>
                </c:pt>
                <c:pt idx="36">
                  <c:v>-95.613598462303457</c:v>
                </c:pt>
                <c:pt idx="37">
                  <c:v>-102.6820658893033</c:v>
                </c:pt>
                <c:pt idx="38">
                  <c:v>-109.34529411321175</c:v>
                </c:pt>
                <c:pt idx="39">
                  <c:v>-115.5769864163684</c:v>
                </c:pt>
                <c:pt idx="40">
                  <c:v>-121.35254915624211</c:v>
                </c:pt>
                <c:pt idx="41">
                  <c:v>-126.64918882530226</c:v>
                </c:pt>
                <c:pt idx="42">
                  <c:v>-131.44600200657953</c:v>
                </c:pt>
                <c:pt idx="43">
                  <c:v>-135.72405786990294</c:v>
                </c:pt>
                <c:pt idx="44">
                  <c:v>-139.46647288323771</c:v>
                </c:pt>
                <c:pt idx="45">
                  <c:v>-142.65847744427305</c:v>
                </c:pt>
                <c:pt idx="46">
                  <c:v>-145.28747416929465</c:v>
                </c:pt>
                <c:pt idx="47">
                  <c:v>-147.3430876093033</c:v>
                </c:pt>
                <c:pt idx="48">
                  <c:v>-148.81720519717169</c:v>
                </c:pt>
                <c:pt idx="49">
                  <c:v>-149.70400926424074</c:v>
                </c:pt>
                <c:pt idx="50">
                  <c:v>-150</c:v>
                </c:pt>
                <c:pt idx="51">
                  <c:v>-149.70400926424074</c:v>
                </c:pt>
                <c:pt idx="52">
                  <c:v>-148.81720519717169</c:v>
                </c:pt>
                <c:pt idx="53">
                  <c:v>-147.3430876093033</c:v>
                </c:pt>
                <c:pt idx="54">
                  <c:v>-145.28747416929465</c:v>
                </c:pt>
                <c:pt idx="55">
                  <c:v>-142.65847744427302</c:v>
                </c:pt>
                <c:pt idx="56">
                  <c:v>-139.46647288323769</c:v>
                </c:pt>
                <c:pt idx="57">
                  <c:v>-135.72405786990291</c:v>
                </c:pt>
                <c:pt idx="58">
                  <c:v>-131.44600200657953</c:v>
                </c:pt>
                <c:pt idx="59">
                  <c:v>-126.64918882530225</c:v>
                </c:pt>
                <c:pt idx="60">
                  <c:v>-121.35254915624209</c:v>
                </c:pt>
                <c:pt idx="61">
                  <c:v>-115.57698641636836</c:v>
                </c:pt>
                <c:pt idx="62">
                  <c:v>-109.34529411321174</c:v>
                </c:pt>
                <c:pt idx="63">
                  <c:v>-102.68206588930329</c:v>
                </c:pt>
                <c:pt idx="64">
                  <c:v>-95.613598462303429</c:v>
                </c:pt>
                <c:pt idx="65">
                  <c:v>-88.167787843870983</c:v>
                </c:pt>
                <c:pt idx="66">
                  <c:v>-80.374019246849443</c:v>
                </c:pt>
                <c:pt idx="67">
                  <c:v>-72.263051115257284</c:v>
                </c:pt>
                <c:pt idx="68">
                  <c:v>-63.866893734760822</c:v>
                </c:pt>
                <c:pt idx="69">
                  <c:v>-55.218682902701673</c:v>
                </c:pt>
                <c:pt idx="70">
                  <c:v>-46.352549156242134</c:v>
                </c:pt>
                <c:pt idx="71">
                  <c:v>-37.303483074728163</c:v>
                </c:pt>
                <c:pt idx="72">
                  <c:v>-28.107197187858695</c:v>
                </c:pt>
                <c:pt idx="73">
                  <c:v>-18.799985034645559</c:v>
                </c:pt>
                <c:pt idx="74">
                  <c:v>-9.4185779293969816</c:v>
                </c:pt>
                <c:pt idx="75">
                  <c:v>-2.756584023544395E-14</c:v>
                </c:pt>
                <c:pt idx="76">
                  <c:v>9.418577929397058</c:v>
                </c:pt>
                <c:pt idx="77">
                  <c:v>18.799985034645633</c:v>
                </c:pt>
                <c:pt idx="78">
                  <c:v>28.10719718785877</c:v>
                </c:pt>
                <c:pt idx="79">
                  <c:v>37.303483074728241</c:v>
                </c:pt>
                <c:pt idx="80">
                  <c:v>46.352549156242084</c:v>
                </c:pt>
                <c:pt idx="81">
                  <c:v>55.218682902701737</c:v>
                </c:pt>
                <c:pt idx="82">
                  <c:v>63.866893734760893</c:v>
                </c:pt>
                <c:pt idx="83">
                  <c:v>72.263051115257355</c:v>
                </c:pt>
                <c:pt idx="84">
                  <c:v>80.374019246849514</c:v>
                </c:pt>
                <c:pt idx="85">
                  <c:v>88.167787843871054</c:v>
                </c:pt>
                <c:pt idx="86">
                  <c:v>95.6135984623035</c:v>
                </c:pt>
                <c:pt idx="87">
                  <c:v>102.68206588930329</c:v>
                </c:pt>
                <c:pt idx="88">
                  <c:v>109.34529411321178</c:v>
                </c:pt>
                <c:pt idx="89">
                  <c:v>115.5769864163684</c:v>
                </c:pt>
                <c:pt idx="90">
                  <c:v>121.35254915624216</c:v>
                </c:pt>
                <c:pt idx="91">
                  <c:v>126.64918882530229</c:v>
                </c:pt>
                <c:pt idx="92">
                  <c:v>131.44600200657953</c:v>
                </c:pt>
                <c:pt idx="93">
                  <c:v>135.72405786990296</c:v>
                </c:pt>
                <c:pt idx="94">
                  <c:v>139.46647288323771</c:v>
                </c:pt>
                <c:pt idx="95">
                  <c:v>142.65847744427307</c:v>
                </c:pt>
                <c:pt idx="96">
                  <c:v>145.28747416929468</c:v>
                </c:pt>
                <c:pt idx="97">
                  <c:v>147.3430876093033</c:v>
                </c:pt>
                <c:pt idx="98">
                  <c:v>148.81720519717169</c:v>
                </c:pt>
                <c:pt idx="99">
                  <c:v>149.70400926424074</c:v>
                </c:pt>
                <c:pt idx="100">
                  <c:v>150</c:v>
                </c:pt>
              </c:numCache>
            </c:numRef>
          </c:xVal>
          <c:yVal>
            <c:numRef>
              <c:f>Feuil2!$F$3:$F$103</c:f>
              <c:numCache>
                <c:formatCode>General</c:formatCode>
                <c:ptCount val="101"/>
                <c:pt idx="0">
                  <c:v>200</c:v>
                </c:pt>
                <c:pt idx="1">
                  <c:v>209.418577929397</c:v>
                </c:pt>
                <c:pt idx="2">
                  <c:v>218.79998503464563</c:v>
                </c:pt>
                <c:pt idx="3">
                  <c:v>228.1071971878587</c:v>
                </c:pt>
                <c:pt idx="4">
                  <c:v>237.30348307472821</c:v>
                </c:pt>
                <c:pt idx="5">
                  <c:v>246.35254915624211</c:v>
                </c:pt>
                <c:pt idx="6">
                  <c:v>255.21868290270169</c:v>
                </c:pt>
                <c:pt idx="7">
                  <c:v>263.86689373476088</c:v>
                </c:pt>
                <c:pt idx="8">
                  <c:v>272.26305111525733</c:v>
                </c:pt>
                <c:pt idx="9">
                  <c:v>280.37401924684951</c:v>
                </c:pt>
                <c:pt idx="10">
                  <c:v>288.167787843871</c:v>
                </c:pt>
                <c:pt idx="11">
                  <c:v>295.61359846230346</c:v>
                </c:pt>
                <c:pt idx="12">
                  <c:v>302.68206588930332</c:v>
                </c:pt>
                <c:pt idx="13">
                  <c:v>309.34529411321171</c:v>
                </c:pt>
                <c:pt idx="14">
                  <c:v>315.57698641636841</c:v>
                </c:pt>
                <c:pt idx="15">
                  <c:v>321.35254915624211</c:v>
                </c:pt>
                <c:pt idx="16">
                  <c:v>326.64918882530225</c:v>
                </c:pt>
                <c:pt idx="17">
                  <c:v>331.44600200657953</c:v>
                </c:pt>
                <c:pt idx="18">
                  <c:v>335.72405786990294</c:v>
                </c:pt>
                <c:pt idx="19">
                  <c:v>339.46647288323771</c:v>
                </c:pt>
                <c:pt idx="20">
                  <c:v>342.65847744427299</c:v>
                </c:pt>
                <c:pt idx="21">
                  <c:v>345.28747416929468</c:v>
                </c:pt>
                <c:pt idx="22">
                  <c:v>347.34308760930332</c:v>
                </c:pt>
                <c:pt idx="23">
                  <c:v>348.81720519717169</c:v>
                </c:pt>
                <c:pt idx="24">
                  <c:v>349.70400926424077</c:v>
                </c:pt>
                <c:pt idx="25">
                  <c:v>350</c:v>
                </c:pt>
                <c:pt idx="26">
                  <c:v>349.70400926424077</c:v>
                </c:pt>
                <c:pt idx="27">
                  <c:v>348.81720519717169</c:v>
                </c:pt>
                <c:pt idx="28">
                  <c:v>347.34308760930332</c:v>
                </c:pt>
                <c:pt idx="29">
                  <c:v>345.28747416929468</c:v>
                </c:pt>
                <c:pt idx="30">
                  <c:v>342.65847744427299</c:v>
                </c:pt>
                <c:pt idx="31">
                  <c:v>339.46647288323771</c:v>
                </c:pt>
                <c:pt idx="32">
                  <c:v>335.72405786990294</c:v>
                </c:pt>
                <c:pt idx="33">
                  <c:v>331.44600200657953</c:v>
                </c:pt>
                <c:pt idx="34">
                  <c:v>326.64918882530225</c:v>
                </c:pt>
                <c:pt idx="35">
                  <c:v>321.35254915624211</c:v>
                </c:pt>
                <c:pt idx="36">
                  <c:v>315.57698641636841</c:v>
                </c:pt>
                <c:pt idx="37">
                  <c:v>309.34529411321171</c:v>
                </c:pt>
                <c:pt idx="38">
                  <c:v>302.68206588930326</c:v>
                </c:pt>
                <c:pt idx="39">
                  <c:v>295.61359846230346</c:v>
                </c:pt>
                <c:pt idx="40">
                  <c:v>288.167787843871</c:v>
                </c:pt>
                <c:pt idx="41">
                  <c:v>280.37401924684951</c:v>
                </c:pt>
                <c:pt idx="42">
                  <c:v>272.26305111525727</c:v>
                </c:pt>
                <c:pt idx="43">
                  <c:v>263.86689373476088</c:v>
                </c:pt>
                <c:pt idx="44">
                  <c:v>255.21868290270166</c:v>
                </c:pt>
                <c:pt idx="45">
                  <c:v>246.35254915624208</c:v>
                </c:pt>
                <c:pt idx="46">
                  <c:v>237.30348307472821</c:v>
                </c:pt>
                <c:pt idx="47">
                  <c:v>228.10719718785867</c:v>
                </c:pt>
                <c:pt idx="48">
                  <c:v>218.7999850346456</c:v>
                </c:pt>
                <c:pt idx="49">
                  <c:v>209.41857792939697</c:v>
                </c:pt>
                <c:pt idx="50">
                  <c:v>199.99999999999994</c:v>
                </c:pt>
                <c:pt idx="51">
                  <c:v>190.581422070603</c:v>
                </c:pt>
                <c:pt idx="52">
                  <c:v>181.20001496535434</c:v>
                </c:pt>
                <c:pt idx="53">
                  <c:v>171.89280281214127</c:v>
                </c:pt>
                <c:pt idx="54">
                  <c:v>162.69651692527174</c:v>
                </c:pt>
                <c:pt idx="55">
                  <c:v>153.64745084375784</c:v>
                </c:pt>
                <c:pt idx="56">
                  <c:v>144.78131709729826</c:v>
                </c:pt>
                <c:pt idx="57">
                  <c:v>136.13310626523909</c:v>
                </c:pt>
                <c:pt idx="58">
                  <c:v>127.73694888474269</c:v>
                </c:pt>
                <c:pt idx="59">
                  <c:v>119.62598075315049</c:v>
                </c:pt>
                <c:pt idx="60">
                  <c:v>111.832212156129</c:v>
                </c:pt>
                <c:pt idx="61">
                  <c:v>104.3864015376965</c:v>
                </c:pt>
                <c:pt idx="62">
                  <c:v>97.317934110696697</c:v>
                </c:pt>
                <c:pt idx="63">
                  <c:v>90.654705886788264</c:v>
                </c:pt>
                <c:pt idx="64">
                  <c:v>84.423013583631601</c:v>
                </c:pt>
                <c:pt idx="65">
                  <c:v>78.647450843757895</c:v>
                </c:pt>
                <c:pt idx="66">
                  <c:v>73.350811174697711</c:v>
                </c:pt>
                <c:pt idx="67">
                  <c:v>68.553997993420467</c:v>
                </c:pt>
                <c:pt idx="68">
                  <c:v>64.275942130097036</c:v>
                </c:pt>
                <c:pt idx="69">
                  <c:v>60.533527116762286</c:v>
                </c:pt>
                <c:pt idx="70">
                  <c:v>57.341522555726982</c:v>
                </c:pt>
                <c:pt idx="71">
                  <c:v>54.712525830705317</c:v>
                </c:pt>
                <c:pt idx="72">
                  <c:v>52.656912390696704</c:v>
                </c:pt>
                <c:pt idx="73">
                  <c:v>51.182794802828312</c:v>
                </c:pt>
                <c:pt idx="74">
                  <c:v>50.295990735759261</c:v>
                </c:pt>
                <c:pt idx="75">
                  <c:v>50</c:v>
                </c:pt>
                <c:pt idx="76">
                  <c:v>50.295990735759261</c:v>
                </c:pt>
                <c:pt idx="77">
                  <c:v>51.182794802828312</c:v>
                </c:pt>
                <c:pt idx="78">
                  <c:v>52.656912390696704</c:v>
                </c:pt>
                <c:pt idx="79">
                  <c:v>54.712525830705346</c:v>
                </c:pt>
                <c:pt idx="80">
                  <c:v>57.341522555726954</c:v>
                </c:pt>
                <c:pt idx="81">
                  <c:v>60.533527116762315</c:v>
                </c:pt>
                <c:pt idx="82">
                  <c:v>64.275942130097064</c:v>
                </c:pt>
                <c:pt idx="83">
                  <c:v>68.553997993420495</c:v>
                </c:pt>
                <c:pt idx="84">
                  <c:v>73.350811174697753</c:v>
                </c:pt>
                <c:pt idx="85">
                  <c:v>78.647450843757952</c:v>
                </c:pt>
                <c:pt idx="86">
                  <c:v>84.423013583631644</c:v>
                </c:pt>
                <c:pt idx="87">
                  <c:v>90.654705886788264</c:v>
                </c:pt>
                <c:pt idx="88">
                  <c:v>97.317934110696754</c:v>
                </c:pt>
                <c:pt idx="89">
                  <c:v>104.38640153769656</c:v>
                </c:pt>
                <c:pt idx="90">
                  <c:v>111.83221215612912</c:v>
                </c:pt>
                <c:pt idx="91">
                  <c:v>119.62598075315056</c:v>
                </c:pt>
                <c:pt idx="92">
                  <c:v>127.7369488847427</c:v>
                </c:pt>
                <c:pt idx="93">
                  <c:v>136.13310626523918</c:v>
                </c:pt>
                <c:pt idx="94">
                  <c:v>144.78131709729831</c:v>
                </c:pt>
                <c:pt idx="95">
                  <c:v>153.64745084375798</c:v>
                </c:pt>
                <c:pt idx="96">
                  <c:v>162.69651692527182</c:v>
                </c:pt>
                <c:pt idx="97">
                  <c:v>171.8928028121413</c:v>
                </c:pt>
                <c:pt idx="98">
                  <c:v>181.20001496535443</c:v>
                </c:pt>
                <c:pt idx="99">
                  <c:v>190.58142207060303</c:v>
                </c:pt>
                <c:pt idx="100">
                  <c:v>200.00000000000009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Feuil2!$H$2</c:f>
              <c:strCache>
                <c:ptCount val="1"/>
                <c:pt idx="0">
                  <c:v>Fixe3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Feuil2!$G$3:$G$103</c:f>
              <c:numCache>
                <c:formatCode>General</c:formatCode>
                <c:ptCount val="101"/>
                <c:pt idx="0">
                  <c:v>500</c:v>
                </c:pt>
                <c:pt idx="1">
                  <c:v>499.6053456856543</c:v>
                </c:pt>
                <c:pt idx="2">
                  <c:v>498.42294026289557</c:v>
                </c:pt>
                <c:pt idx="3">
                  <c:v>496.45745014573777</c:v>
                </c:pt>
                <c:pt idx="4">
                  <c:v>493.71663222572624</c:v>
                </c:pt>
                <c:pt idx="5">
                  <c:v>490.21130325903073</c:v>
                </c:pt>
                <c:pt idx="6">
                  <c:v>485.95529717765027</c:v>
                </c:pt>
                <c:pt idx="7">
                  <c:v>480.96541049320388</c:v>
                </c:pt>
                <c:pt idx="8">
                  <c:v>475.26133600877273</c:v>
                </c:pt>
                <c:pt idx="9">
                  <c:v>468.865585100403</c:v>
                </c:pt>
                <c:pt idx="10">
                  <c:v>461.80339887498951</c:v>
                </c:pt>
                <c:pt idx="11">
                  <c:v>454.10264855515783</c:v>
                </c:pt>
                <c:pt idx="12">
                  <c:v>445.79372548428228</c:v>
                </c:pt>
                <c:pt idx="13">
                  <c:v>436.90942118573776</c:v>
                </c:pt>
                <c:pt idx="14">
                  <c:v>427.48479794973792</c:v>
                </c:pt>
                <c:pt idx="15">
                  <c:v>417.55705045849459</c:v>
                </c:pt>
                <c:pt idx="16">
                  <c:v>407.16535899579929</c:v>
                </c:pt>
                <c:pt idx="17">
                  <c:v>396.35073482034306</c:v>
                </c:pt>
                <c:pt idx="18">
                  <c:v>385.15585831301451</c:v>
                </c:pt>
                <c:pt idx="19">
                  <c:v>373.62491053693554</c:v>
                </c:pt>
                <c:pt idx="20">
                  <c:v>361.80339887498951</c:v>
                </c:pt>
                <c:pt idx="21">
                  <c:v>349.73797743297098</c:v>
                </c:pt>
                <c:pt idx="22">
                  <c:v>337.47626291714488</c:v>
                </c:pt>
                <c:pt idx="23">
                  <c:v>325.06664671286086</c:v>
                </c:pt>
                <c:pt idx="24">
                  <c:v>312.55810390586265</c:v>
                </c:pt>
                <c:pt idx="25">
                  <c:v>299.99999999999994</c:v>
                </c:pt>
                <c:pt idx="26">
                  <c:v>287.44189609413729</c:v>
                </c:pt>
                <c:pt idx="27">
                  <c:v>274.93335328713914</c:v>
                </c:pt>
                <c:pt idx="28">
                  <c:v>262.52373708285506</c:v>
                </c:pt>
                <c:pt idx="29">
                  <c:v>250.26202256702902</c:v>
                </c:pt>
                <c:pt idx="30">
                  <c:v>238.19660112501049</c:v>
                </c:pt>
                <c:pt idx="31">
                  <c:v>226.3750894630644</c:v>
                </c:pt>
                <c:pt idx="32">
                  <c:v>214.84414168698544</c:v>
                </c:pt>
                <c:pt idx="33">
                  <c:v>203.64926517965691</c:v>
                </c:pt>
                <c:pt idx="34">
                  <c:v>192.83464100420062</c:v>
                </c:pt>
                <c:pt idx="35">
                  <c:v>182.44294954150541</c:v>
                </c:pt>
                <c:pt idx="36">
                  <c:v>172.51520205026205</c:v>
                </c:pt>
                <c:pt idx="37">
                  <c:v>163.09057881426224</c:v>
                </c:pt>
                <c:pt idx="38">
                  <c:v>154.20627451571767</c:v>
                </c:pt>
                <c:pt idx="39">
                  <c:v>145.89735144484212</c:v>
                </c:pt>
                <c:pt idx="40">
                  <c:v>138.19660112501055</c:v>
                </c:pt>
                <c:pt idx="41">
                  <c:v>131.13441489959698</c:v>
                </c:pt>
                <c:pt idx="42">
                  <c:v>124.73866399122727</c:v>
                </c:pt>
                <c:pt idx="43">
                  <c:v>119.0345895067961</c:v>
                </c:pt>
                <c:pt idx="44">
                  <c:v>114.04470282234971</c:v>
                </c:pt>
                <c:pt idx="45">
                  <c:v>109.78869674096927</c:v>
                </c:pt>
                <c:pt idx="46">
                  <c:v>106.28336777427378</c:v>
                </c:pt>
                <c:pt idx="47">
                  <c:v>103.54254985426226</c:v>
                </c:pt>
                <c:pt idx="48">
                  <c:v>101.57705973710443</c:v>
                </c:pt>
                <c:pt idx="49">
                  <c:v>100.3946543143457</c:v>
                </c:pt>
                <c:pt idx="50">
                  <c:v>100</c:v>
                </c:pt>
                <c:pt idx="51">
                  <c:v>100.3946543143457</c:v>
                </c:pt>
                <c:pt idx="52">
                  <c:v>101.57705973710443</c:v>
                </c:pt>
                <c:pt idx="53">
                  <c:v>103.54254985426229</c:v>
                </c:pt>
                <c:pt idx="54">
                  <c:v>106.28336777427378</c:v>
                </c:pt>
                <c:pt idx="55">
                  <c:v>109.7886967409693</c:v>
                </c:pt>
                <c:pt idx="56">
                  <c:v>114.04470282234976</c:v>
                </c:pt>
                <c:pt idx="57">
                  <c:v>119.0345895067961</c:v>
                </c:pt>
                <c:pt idx="58">
                  <c:v>124.7386639912273</c:v>
                </c:pt>
                <c:pt idx="59">
                  <c:v>131.134414899597</c:v>
                </c:pt>
                <c:pt idx="60">
                  <c:v>138.19660112501055</c:v>
                </c:pt>
                <c:pt idx="61">
                  <c:v>145.8973514448422</c:v>
                </c:pt>
                <c:pt idx="62">
                  <c:v>154.20627451571769</c:v>
                </c:pt>
                <c:pt idx="63">
                  <c:v>163.09057881426227</c:v>
                </c:pt>
                <c:pt idx="64">
                  <c:v>172.51520205026208</c:v>
                </c:pt>
                <c:pt idx="65">
                  <c:v>182.44294954150536</c:v>
                </c:pt>
                <c:pt idx="66">
                  <c:v>192.83464100420073</c:v>
                </c:pt>
                <c:pt idx="67">
                  <c:v>203.64926517965694</c:v>
                </c:pt>
                <c:pt idx="68">
                  <c:v>214.84414168698555</c:v>
                </c:pt>
                <c:pt idx="69">
                  <c:v>226.37508946306446</c:v>
                </c:pt>
                <c:pt idx="70">
                  <c:v>238.19660112501049</c:v>
                </c:pt>
                <c:pt idx="71">
                  <c:v>250.26202256702911</c:v>
                </c:pt>
                <c:pt idx="72">
                  <c:v>262.52373708285506</c:v>
                </c:pt>
                <c:pt idx="73">
                  <c:v>274.93335328713925</c:v>
                </c:pt>
                <c:pt idx="74">
                  <c:v>287.44189609413735</c:v>
                </c:pt>
                <c:pt idx="75">
                  <c:v>299.99999999999994</c:v>
                </c:pt>
                <c:pt idx="76">
                  <c:v>312.55810390586277</c:v>
                </c:pt>
                <c:pt idx="77">
                  <c:v>325.06664671286086</c:v>
                </c:pt>
                <c:pt idx="78">
                  <c:v>337.47626291714505</c:v>
                </c:pt>
                <c:pt idx="79">
                  <c:v>349.73797743297098</c:v>
                </c:pt>
                <c:pt idx="80">
                  <c:v>361.80339887498945</c:v>
                </c:pt>
                <c:pt idx="81">
                  <c:v>373.62491053693566</c:v>
                </c:pt>
                <c:pt idx="82">
                  <c:v>385.15585831301451</c:v>
                </c:pt>
                <c:pt idx="83">
                  <c:v>396.35073482034318</c:v>
                </c:pt>
                <c:pt idx="84">
                  <c:v>407.16535899579935</c:v>
                </c:pt>
                <c:pt idx="85">
                  <c:v>417.55705045849476</c:v>
                </c:pt>
                <c:pt idx="86">
                  <c:v>427.48479794973798</c:v>
                </c:pt>
                <c:pt idx="87">
                  <c:v>436.90942118573776</c:v>
                </c:pt>
                <c:pt idx="88">
                  <c:v>445.79372548428239</c:v>
                </c:pt>
                <c:pt idx="89">
                  <c:v>454.10264855515788</c:v>
                </c:pt>
                <c:pt idx="90">
                  <c:v>461.80339887498957</c:v>
                </c:pt>
                <c:pt idx="91">
                  <c:v>468.86558510040305</c:v>
                </c:pt>
                <c:pt idx="92">
                  <c:v>475.26133600877273</c:v>
                </c:pt>
                <c:pt idx="93">
                  <c:v>480.96541049320393</c:v>
                </c:pt>
                <c:pt idx="94">
                  <c:v>485.95529717765032</c:v>
                </c:pt>
                <c:pt idx="95">
                  <c:v>490.21130325903073</c:v>
                </c:pt>
                <c:pt idx="96">
                  <c:v>493.71663222572624</c:v>
                </c:pt>
                <c:pt idx="97">
                  <c:v>496.45745014573777</c:v>
                </c:pt>
                <c:pt idx="98">
                  <c:v>498.42294026289557</c:v>
                </c:pt>
                <c:pt idx="99">
                  <c:v>499.6053456856543</c:v>
                </c:pt>
                <c:pt idx="100">
                  <c:v>500</c:v>
                </c:pt>
              </c:numCache>
            </c:numRef>
          </c:xVal>
          <c:yVal>
            <c:numRef>
              <c:f>Feuil2!$H$3:$H$103</c:f>
              <c:numCache>
                <c:formatCode>General</c:formatCode>
                <c:ptCount val="101"/>
                <c:pt idx="0">
                  <c:v>100</c:v>
                </c:pt>
                <c:pt idx="1">
                  <c:v>112.55810390586268</c:v>
                </c:pt>
                <c:pt idx="2">
                  <c:v>125.06664671286086</c:v>
                </c:pt>
                <c:pt idx="3">
                  <c:v>137.47626291714494</c:v>
                </c:pt>
                <c:pt idx="4">
                  <c:v>149.73797743297095</c:v>
                </c:pt>
                <c:pt idx="5">
                  <c:v>161.80339887498948</c:v>
                </c:pt>
                <c:pt idx="6">
                  <c:v>173.6249105369356</c:v>
                </c:pt>
                <c:pt idx="7">
                  <c:v>185.15585831301456</c:v>
                </c:pt>
                <c:pt idx="8">
                  <c:v>196.35073482034306</c:v>
                </c:pt>
                <c:pt idx="9">
                  <c:v>207.16535899579935</c:v>
                </c:pt>
                <c:pt idx="10">
                  <c:v>217.55705045849464</c:v>
                </c:pt>
                <c:pt idx="11">
                  <c:v>227.48479794973795</c:v>
                </c:pt>
                <c:pt idx="12">
                  <c:v>236.90942118573776</c:v>
                </c:pt>
                <c:pt idx="13">
                  <c:v>245.79372548428231</c:v>
                </c:pt>
                <c:pt idx="14">
                  <c:v>254.10264855515786</c:v>
                </c:pt>
                <c:pt idx="15">
                  <c:v>261.80339887498951</c:v>
                </c:pt>
                <c:pt idx="16">
                  <c:v>268.865585100403</c:v>
                </c:pt>
                <c:pt idx="17">
                  <c:v>275.26133600877273</c:v>
                </c:pt>
                <c:pt idx="18">
                  <c:v>280.96541049320388</c:v>
                </c:pt>
                <c:pt idx="19">
                  <c:v>285.95529717765032</c:v>
                </c:pt>
                <c:pt idx="20">
                  <c:v>290.21130325903073</c:v>
                </c:pt>
                <c:pt idx="21">
                  <c:v>293.71663222572624</c:v>
                </c:pt>
                <c:pt idx="22">
                  <c:v>296.45745014573777</c:v>
                </c:pt>
                <c:pt idx="23">
                  <c:v>298.42294026289557</c:v>
                </c:pt>
                <c:pt idx="24">
                  <c:v>299.6053456856543</c:v>
                </c:pt>
                <c:pt idx="25">
                  <c:v>300</c:v>
                </c:pt>
                <c:pt idx="26">
                  <c:v>299.6053456856543</c:v>
                </c:pt>
                <c:pt idx="27">
                  <c:v>298.42294026289557</c:v>
                </c:pt>
                <c:pt idx="28">
                  <c:v>296.45745014573771</c:v>
                </c:pt>
                <c:pt idx="29">
                  <c:v>293.71663222572624</c:v>
                </c:pt>
                <c:pt idx="30">
                  <c:v>290.21130325903073</c:v>
                </c:pt>
                <c:pt idx="31">
                  <c:v>285.95529717765027</c:v>
                </c:pt>
                <c:pt idx="32">
                  <c:v>280.96541049320388</c:v>
                </c:pt>
                <c:pt idx="33">
                  <c:v>275.26133600877267</c:v>
                </c:pt>
                <c:pt idx="34">
                  <c:v>268.865585100403</c:v>
                </c:pt>
                <c:pt idx="35">
                  <c:v>261.80339887498951</c:v>
                </c:pt>
                <c:pt idx="36">
                  <c:v>254.10264855515786</c:v>
                </c:pt>
                <c:pt idx="37">
                  <c:v>245.79372548428228</c:v>
                </c:pt>
                <c:pt idx="38">
                  <c:v>236.9094211857377</c:v>
                </c:pt>
                <c:pt idx="39">
                  <c:v>227.48479794973792</c:v>
                </c:pt>
                <c:pt idx="40">
                  <c:v>217.55705045849464</c:v>
                </c:pt>
                <c:pt idx="41">
                  <c:v>207.16535899579935</c:v>
                </c:pt>
                <c:pt idx="42">
                  <c:v>196.35073482034304</c:v>
                </c:pt>
                <c:pt idx="43">
                  <c:v>185.15585831301451</c:v>
                </c:pt>
                <c:pt idx="44">
                  <c:v>173.62491053693554</c:v>
                </c:pt>
                <c:pt idx="45">
                  <c:v>161.80339887498943</c:v>
                </c:pt>
                <c:pt idx="46">
                  <c:v>149.73797743297098</c:v>
                </c:pt>
                <c:pt idx="47">
                  <c:v>137.47626291714491</c:v>
                </c:pt>
                <c:pt idx="48">
                  <c:v>125.06664671286082</c:v>
                </c:pt>
                <c:pt idx="49">
                  <c:v>112.55810390586262</c:v>
                </c:pt>
                <c:pt idx="50">
                  <c:v>99.999999999999929</c:v>
                </c:pt>
                <c:pt idx="51">
                  <c:v>87.441896094137334</c:v>
                </c:pt>
                <c:pt idx="52">
                  <c:v>74.933353287139141</c:v>
                </c:pt>
                <c:pt idx="53">
                  <c:v>62.52373708285505</c:v>
                </c:pt>
                <c:pt idx="54">
                  <c:v>50.262022567029</c:v>
                </c:pt>
                <c:pt idx="55">
                  <c:v>38.196601125010453</c:v>
                </c:pt>
                <c:pt idx="56">
                  <c:v>26.375089463064342</c:v>
                </c:pt>
                <c:pt idx="57">
                  <c:v>14.844141686985466</c:v>
                </c:pt>
                <c:pt idx="58">
                  <c:v>3.649265179656922</c:v>
                </c:pt>
                <c:pt idx="59">
                  <c:v>-7.1653589957993518</c:v>
                </c:pt>
                <c:pt idx="60">
                  <c:v>-17.557050458494672</c:v>
                </c:pt>
                <c:pt idx="61">
                  <c:v>-27.484797949737995</c:v>
                </c:pt>
                <c:pt idx="62">
                  <c:v>-36.909421185737756</c:v>
                </c:pt>
                <c:pt idx="63">
                  <c:v>-45.793725484282305</c:v>
                </c:pt>
                <c:pt idx="64">
                  <c:v>-54.102648555157884</c:v>
                </c:pt>
                <c:pt idx="65">
                  <c:v>-61.803398874989455</c:v>
                </c:pt>
                <c:pt idx="66">
                  <c:v>-68.865585100403052</c:v>
                </c:pt>
                <c:pt idx="67">
                  <c:v>-75.26133600877273</c:v>
                </c:pt>
                <c:pt idx="68">
                  <c:v>-80.965410493203962</c:v>
                </c:pt>
                <c:pt idx="69">
                  <c:v>-85.955297177650294</c:v>
                </c:pt>
                <c:pt idx="70">
                  <c:v>-90.2113032590307</c:v>
                </c:pt>
                <c:pt idx="71">
                  <c:v>-93.716632225726244</c:v>
                </c:pt>
                <c:pt idx="72">
                  <c:v>-96.457450145737738</c:v>
                </c:pt>
                <c:pt idx="73">
                  <c:v>-98.422940262895565</c:v>
                </c:pt>
                <c:pt idx="74">
                  <c:v>-99.605345685654299</c:v>
                </c:pt>
                <c:pt idx="75">
                  <c:v>-100</c:v>
                </c:pt>
                <c:pt idx="76">
                  <c:v>-99.605345685654299</c:v>
                </c:pt>
                <c:pt idx="77">
                  <c:v>-98.422940262895565</c:v>
                </c:pt>
                <c:pt idx="78">
                  <c:v>-96.45745014573771</c:v>
                </c:pt>
                <c:pt idx="79">
                  <c:v>-93.716632225726215</c:v>
                </c:pt>
                <c:pt idx="80">
                  <c:v>-90.211303259030728</c:v>
                </c:pt>
                <c:pt idx="81">
                  <c:v>-85.955297177650237</c:v>
                </c:pt>
                <c:pt idx="82">
                  <c:v>-80.965410493203905</c:v>
                </c:pt>
                <c:pt idx="83">
                  <c:v>-75.261336008772673</c:v>
                </c:pt>
                <c:pt idx="84">
                  <c:v>-68.865585100402996</c:v>
                </c:pt>
                <c:pt idx="85">
                  <c:v>-61.803398874989398</c:v>
                </c:pt>
                <c:pt idx="86">
                  <c:v>-54.102648555157799</c:v>
                </c:pt>
                <c:pt idx="87">
                  <c:v>-45.793725484282305</c:v>
                </c:pt>
                <c:pt idx="88">
                  <c:v>-36.909421185737642</c:v>
                </c:pt>
                <c:pt idx="89">
                  <c:v>-27.484797949737924</c:v>
                </c:pt>
                <c:pt idx="90">
                  <c:v>-17.557050458494516</c:v>
                </c:pt>
                <c:pt idx="91">
                  <c:v>-7.1653589957992665</c:v>
                </c:pt>
                <c:pt idx="92">
                  <c:v>3.6492651796569362</c:v>
                </c:pt>
                <c:pt idx="93">
                  <c:v>14.844141686985552</c:v>
                </c:pt>
                <c:pt idx="94">
                  <c:v>26.375089463064427</c:v>
                </c:pt>
                <c:pt idx="95">
                  <c:v>38.196601125010645</c:v>
                </c:pt>
                <c:pt idx="96">
                  <c:v>50.262022567029099</c:v>
                </c:pt>
                <c:pt idx="97">
                  <c:v>62.523737082855064</c:v>
                </c:pt>
                <c:pt idx="98">
                  <c:v>74.933353287139241</c:v>
                </c:pt>
                <c:pt idx="99">
                  <c:v>87.441896094137348</c:v>
                </c:pt>
                <c:pt idx="100">
                  <c:v>100.00000000000013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Feuil2!$J$2</c:f>
              <c:strCache>
                <c:ptCount val="1"/>
                <c:pt idx="0">
                  <c:v>Table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Feuil2!$I$3:$I$103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Feuil2!$J$3:$J$103</c:f>
              <c:numCache>
                <c:formatCode>General</c:formatCode>
                <c:ptCount val="10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0336"/>
        <c:axId val="128077984"/>
      </c:scatterChart>
      <c:valAx>
        <c:axId val="128080336"/>
        <c:scaling>
          <c:orientation val="minMax"/>
          <c:max val="3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77984"/>
        <c:crosses val="autoZero"/>
        <c:crossBetween val="midCat"/>
      </c:valAx>
      <c:valAx>
        <c:axId val="128077984"/>
        <c:scaling>
          <c:orientation val="minMax"/>
          <c:max val="2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17993145042442"/>
          <c:y val="3.8317720841108197E-2"/>
          <c:w val="0.67865571244500944"/>
          <c:h val="5.60402354634379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3</xdr:row>
      <xdr:rowOff>4762</xdr:rowOff>
    </xdr:from>
    <xdr:ext cx="1608646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/>
            <xdr:cNvSpPr txBox="1"/>
          </xdr:nvSpPr>
          <xdr:spPr>
            <a:xfrm>
              <a:off x="9172575" y="576262"/>
              <a:ext cx="1608646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/>
            <xdr:cNvSpPr txBox="1"/>
          </xdr:nvSpPr>
          <xdr:spPr>
            <a:xfrm>
              <a:off x="9172575" y="576262"/>
              <a:ext cx="1608646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𝑑_1〗^2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</xdr:row>
      <xdr:rowOff>14287</xdr:rowOff>
    </xdr:from>
    <xdr:ext cx="1768113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/>
            <xdr:cNvSpPr txBox="1"/>
          </xdr:nvSpPr>
          <xdr:spPr>
            <a:xfrm>
              <a:off x="9153525" y="776287"/>
              <a:ext cx="1768113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/>
            <xdr:cNvSpPr txBox="1"/>
          </xdr:nvSpPr>
          <xdr:spPr>
            <a:xfrm>
              <a:off x="9153525" y="776287"/>
              <a:ext cx="1768113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𝑑_2〗^2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</xdr:row>
      <xdr:rowOff>185737</xdr:rowOff>
    </xdr:from>
    <xdr:ext cx="1924309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9153525" y="947737"/>
              <a:ext cx="1924309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300−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9153525" y="947737"/>
              <a:ext cx="1924309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𝑑_3〗^2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300−𝑥)^2+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533400</xdr:colOff>
      <xdr:row>2</xdr:row>
      <xdr:rowOff>52387</xdr:rowOff>
    </xdr:from>
    <xdr:ext cx="2225545" cy="353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/>
            <xdr:cNvSpPr txBox="1"/>
          </xdr:nvSpPr>
          <xdr:spPr>
            <a:xfrm>
              <a:off x="5105400" y="433387"/>
              <a:ext cx="2225545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0,5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+0,5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+80 000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600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6" name="ZoneTexte 5"/>
            <xdr:cNvSpPr txBox="1"/>
          </xdr:nvSpPr>
          <xdr:spPr>
            <a:xfrm>
              <a:off x="5105400" y="433387"/>
              <a:ext cx="2225545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𝑥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0,5〖𝑑_1〗^2+0,5〖𝑑_2〗^2−〖𝑑_3〗^2+80 000)/600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138112</xdr:rowOff>
    </xdr:from>
    <xdr:ext cx="1476623" cy="3549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/>
            <xdr:cNvSpPr txBox="1"/>
          </xdr:nvSpPr>
          <xdr:spPr>
            <a:xfrm>
              <a:off x="5438775" y="900112"/>
              <a:ext cx="1476623" cy="354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+40 000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400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7" name="ZoneTexte 6"/>
            <xdr:cNvSpPr txBox="1"/>
          </xdr:nvSpPr>
          <xdr:spPr>
            <a:xfrm>
              <a:off x="5438775" y="900112"/>
              <a:ext cx="1476623" cy="354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𝑦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〖𝑑_1〗^2−〖𝑑_2〗^2+40 000)/400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4</xdr:col>
      <xdr:colOff>209550</xdr:colOff>
      <xdr:row>9</xdr:row>
      <xdr:rowOff>56893</xdr:rowOff>
    </xdr:from>
    <xdr:to>
      <xdr:col>12</xdr:col>
      <xdr:colOff>381000</xdr:colOff>
      <xdr:row>32</xdr:row>
      <xdr:rowOff>19050</xdr:rowOff>
    </xdr:to>
    <xdr:grpSp>
      <xdr:nvGrpSpPr>
        <xdr:cNvPr id="10" name="Groupe 9"/>
        <xdr:cNvGrpSpPr/>
      </xdr:nvGrpSpPr>
      <xdr:grpSpPr>
        <a:xfrm>
          <a:off x="3257550" y="1771393"/>
          <a:ext cx="6267450" cy="4343657"/>
          <a:chOff x="1743075" y="1971418"/>
          <a:chExt cx="6267450" cy="4343657"/>
        </a:xfrm>
      </xdr:grpSpPr>
      <xdr:pic>
        <xdr:nvPicPr>
          <xdr:cNvPr id="2" name="TableAussi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7309" t="8641" r="19777" b="13805"/>
          <a:stretch/>
        </xdr:blipFill>
        <xdr:spPr>
          <a:xfrm>
            <a:off x="1743075" y="1971418"/>
            <a:ext cx="6267450" cy="4343657"/>
          </a:xfrm>
          <a:prstGeom prst="rect">
            <a:avLst/>
          </a:prstGeom>
        </xdr:spPr>
      </xdr:pic>
      <xdr:sp macro="" textlink="">
        <xdr:nvSpPr>
          <xdr:cNvPr id="9" name="Table"/>
          <xdr:cNvSpPr/>
        </xdr:nvSpPr>
        <xdr:spPr>
          <a:xfrm>
            <a:off x="3171825" y="3829050"/>
            <a:ext cx="2324100" cy="10858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graphicFrame macro="">
        <xdr:nvGraphicFramePr>
          <xdr:cNvPr id="8" name="TrcerSurTable"/>
          <xdr:cNvGraphicFramePr/>
        </xdr:nvGraphicFramePr>
        <xdr:xfrm>
          <a:off x="1828802" y="2314575"/>
          <a:ext cx="5095874" cy="3824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N13" sqref="N13"/>
    </sheetView>
  </sheetViews>
  <sheetFormatPr baseColWidth="10" defaultRowHeight="15" x14ac:dyDescent="0.25"/>
  <cols>
    <col min="1" max="16384" width="11.42578125" style="8"/>
  </cols>
  <sheetData>
    <row r="1" spans="1:3" x14ac:dyDescent="0.25">
      <c r="A1" s="8" t="s">
        <v>0</v>
      </c>
      <c r="B1" s="8">
        <v>140</v>
      </c>
      <c r="C1" s="8" t="s">
        <v>3</v>
      </c>
    </row>
    <row r="2" spans="1:3" x14ac:dyDescent="0.25">
      <c r="A2" s="8" t="s">
        <v>1</v>
      </c>
      <c r="B2" s="8">
        <v>150</v>
      </c>
      <c r="C2" s="8" t="s">
        <v>3</v>
      </c>
    </row>
    <row r="3" spans="1:3" x14ac:dyDescent="0.25">
      <c r="A3" s="8" t="s">
        <v>2</v>
      </c>
      <c r="B3" s="8">
        <v>200</v>
      </c>
      <c r="C3" s="8" t="s">
        <v>3</v>
      </c>
    </row>
    <row r="5" spans="1:3" x14ac:dyDescent="0.25">
      <c r="A5" s="8" t="s">
        <v>4</v>
      </c>
    </row>
    <row r="6" spans="1:3" x14ac:dyDescent="0.25">
      <c r="A6" s="8" t="s">
        <v>5</v>
      </c>
      <c r="B6" s="8">
        <f>(0.5*B1*B1+0.5*B2*B2-B3*B3+80000)/600</f>
        <v>101.75</v>
      </c>
    </row>
    <row r="7" spans="1:3" x14ac:dyDescent="0.25">
      <c r="A7" s="8" t="s">
        <v>6</v>
      </c>
      <c r="B7" s="8">
        <f>(B1*B1-B2*B2+40000)/400</f>
        <v>92.75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A2" sqref="A2"/>
    </sheetView>
  </sheetViews>
  <sheetFormatPr baseColWidth="10" defaultRowHeight="15" x14ac:dyDescent="0.25"/>
  <sheetData>
    <row r="1" spans="1:21" ht="15.75" thickBot="1" x14ac:dyDescent="0.3"/>
    <row r="2" spans="1:21" ht="15.75" thickBot="1" x14ac:dyDescent="0.3">
      <c r="A2" t="s">
        <v>24</v>
      </c>
      <c r="B2" t="s">
        <v>16</v>
      </c>
      <c r="C2" t="str">
        <f>L3</f>
        <v>x_1</v>
      </c>
      <c r="D2" t="s">
        <v>20</v>
      </c>
      <c r="E2" t="str">
        <f>N3</f>
        <v>x_2</v>
      </c>
      <c r="F2" t="s">
        <v>21</v>
      </c>
      <c r="G2" t="str">
        <f>P3</f>
        <v>x_3</v>
      </c>
      <c r="H2" t="s">
        <v>22</v>
      </c>
      <c r="I2" t="s">
        <v>19</v>
      </c>
      <c r="J2" t="s">
        <v>23</v>
      </c>
      <c r="L2" s="5" t="s">
        <v>17</v>
      </c>
      <c r="M2" s="6"/>
      <c r="N2" s="6"/>
      <c r="O2" s="6"/>
      <c r="P2" s="6"/>
      <c r="Q2" s="7"/>
    </row>
    <row r="3" spans="1:21" x14ac:dyDescent="0.25">
      <c r="A3">
        <v>0</v>
      </c>
      <c r="B3">
        <f>$A3*$T$4</f>
        <v>0</v>
      </c>
      <c r="C3">
        <f>Feuil1!$B$1*COS($B3)+Feuil2!L$4</f>
        <v>140</v>
      </c>
      <c r="D3">
        <f>Feuil1!$B$1*SIN($B3)+Feuil2!M$4</f>
        <v>0</v>
      </c>
      <c r="E3">
        <f>Feuil1!$B$2*COS($B3)+Feuil2!N$4</f>
        <v>150</v>
      </c>
      <c r="F3">
        <f>Feuil1!$B$2*SIN($B3)+Feuil2!O$4</f>
        <v>200</v>
      </c>
      <c r="G3">
        <f>Feuil1!$B$3*COS($B3)+Feuil2!P$4</f>
        <v>500</v>
      </c>
      <c r="H3">
        <f>Feuil1!$B$3*SIN($B3)+Feuil2!Q$4</f>
        <v>100</v>
      </c>
      <c r="I3">
        <f>IF(A3&lt;=2/10*$U$4,0,IF(A3&lt;=5/10*$U$4,300,IF(A3&lt;=7/10*$U$4,300,IF(A3&lt;=$U$4,0))))</f>
        <v>0</v>
      </c>
      <c r="J3">
        <v>0</v>
      </c>
      <c r="L3" s="1" t="s">
        <v>7</v>
      </c>
      <c r="M3" s="2" t="s">
        <v>10</v>
      </c>
      <c r="N3" s="1" t="s">
        <v>8</v>
      </c>
      <c r="O3" s="2" t="s">
        <v>11</v>
      </c>
      <c r="P3" s="1" t="s">
        <v>9</v>
      </c>
      <c r="Q3" s="9" t="s">
        <v>12</v>
      </c>
      <c r="R3" s="1" t="s">
        <v>13</v>
      </c>
      <c r="S3" s="2" t="s">
        <v>14</v>
      </c>
      <c r="T3" s="11" t="s">
        <v>15</v>
      </c>
      <c r="U3" s="11" t="s">
        <v>18</v>
      </c>
    </row>
    <row r="4" spans="1:21" ht="15.75" thickBot="1" x14ac:dyDescent="0.3">
      <c r="A4">
        <v>1</v>
      </c>
      <c r="B4">
        <f>$A4*$T$4</f>
        <v>6.2831853071795868E-2</v>
      </c>
      <c r="C4">
        <f>Feuil1!$B$1*COS($B4)+Feuil2!L$4</f>
        <v>139.72374197995802</v>
      </c>
      <c r="D4">
        <f>Feuil1!$B$1*SIN($B4)+Feuil2!M$4</f>
        <v>8.7906727341038717</v>
      </c>
      <c r="E4">
        <f>Feuil1!$B$2*COS($B4)+Feuil2!N$4</f>
        <v>149.70400926424074</v>
      </c>
      <c r="F4">
        <f>Feuil1!$B$2*SIN($B4)+Feuil2!O$4</f>
        <v>209.418577929397</v>
      </c>
      <c r="G4">
        <f>Feuil1!$B$3*COS($B4)+Feuil2!P$4</f>
        <v>499.6053456856543</v>
      </c>
      <c r="H4">
        <f>Feuil1!$B$3*SIN($B4)+Feuil2!Q$4</f>
        <v>112.55810390586268</v>
      </c>
      <c r="I4">
        <f>IF(A4&lt;=2/10*$U$4,0,IF(A4&lt;=5/10*$U$4,300,IF(A4&lt;=7/10*$U$4,300,IF(A4&lt;=$U$4,0))))</f>
        <v>0</v>
      </c>
      <c r="J4">
        <f>IF(A4&lt;=2/10*$U$4,200,IF(A4&lt;=5/10*$U$4,200,IF(A4&lt;=7/10*$U$4,0,IF(A4&lt;=$U$4,0))))</f>
        <v>200</v>
      </c>
      <c r="L4" s="3">
        <v>0</v>
      </c>
      <c r="M4" s="4">
        <v>0</v>
      </c>
      <c r="N4" s="3">
        <v>0</v>
      </c>
      <c r="O4" s="4">
        <v>200</v>
      </c>
      <c r="P4" s="3">
        <v>300</v>
      </c>
      <c r="Q4" s="10">
        <v>100</v>
      </c>
      <c r="R4" s="3">
        <v>0</v>
      </c>
      <c r="S4" s="4">
        <f>2*PI()</f>
        <v>6.2831853071795862</v>
      </c>
      <c r="T4" s="12">
        <f>2*PI()/$U$4</f>
        <v>6.2831853071795868E-2</v>
      </c>
      <c r="U4" s="12">
        <v>100</v>
      </c>
    </row>
    <row r="5" spans="1:21" x14ac:dyDescent="0.25">
      <c r="A5">
        <v>2</v>
      </c>
      <c r="B5">
        <f>$A5*$T$4</f>
        <v>0.12566370614359174</v>
      </c>
      <c r="C5">
        <f>Feuil1!$B$1*COS($B5)+Feuil2!L$4</f>
        <v>138.89605818402691</v>
      </c>
      <c r="D5">
        <f>Feuil1!$B$1*SIN($B5)+Feuil2!M$4</f>
        <v>17.546652699002596</v>
      </c>
      <c r="E5">
        <f>Feuil1!$B$2*COS($B5)+Feuil2!N$4</f>
        <v>148.81720519717169</v>
      </c>
      <c r="F5">
        <f>Feuil1!$B$2*SIN($B5)+Feuil2!O$4</f>
        <v>218.79998503464563</v>
      </c>
      <c r="G5">
        <f>Feuil1!$B$3*COS($B5)+Feuil2!P$4</f>
        <v>498.42294026289557</v>
      </c>
      <c r="H5">
        <f>Feuil1!$B$3*SIN($B5)+Feuil2!Q$4</f>
        <v>125.06664671286086</v>
      </c>
      <c r="I5">
        <f>IF(A5&lt;=2/10*$U$4,0,IF(A5&lt;=5/10*$U$4,300,IF(A5&lt;=7/10*$U$4,300,IF(A5&lt;=$U$4,0))))</f>
        <v>0</v>
      </c>
      <c r="J5">
        <f>IF(A5&lt;=2/10*$U$4,200,IF(A5&lt;=5/10*$U$4,200,IF(A5&lt;=7/10*$U$4,0,IF(A5&lt;=$U$4,0))))</f>
        <v>200</v>
      </c>
    </row>
    <row r="6" spans="1:21" x14ac:dyDescent="0.25">
      <c r="A6">
        <v>3</v>
      </c>
      <c r="B6">
        <f>$A6*$T$4</f>
        <v>0.1884955592153876</v>
      </c>
      <c r="C6">
        <f>Feuil1!$B$1*COS($B6)+Feuil2!L$4</f>
        <v>137.52021510201641</v>
      </c>
      <c r="D6">
        <f>Feuil1!$B$1*SIN($B6)+Feuil2!M$4</f>
        <v>26.233384042001447</v>
      </c>
      <c r="E6">
        <f>Feuil1!$B$2*COS($B6)+Feuil2!N$4</f>
        <v>147.3430876093033</v>
      </c>
      <c r="F6">
        <f>Feuil1!$B$2*SIN($B6)+Feuil2!O$4</f>
        <v>228.1071971878587</v>
      </c>
      <c r="G6">
        <f>Feuil1!$B$3*COS($B6)+Feuil2!P$4</f>
        <v>496.45745014573777</v>
      </c>
      <c r="H6">
        <f>Feuil1!$B$3*SIN($B6)+Feuil2!Q$4</f>
        <v>137.47626291714494</v>
      </c>
      <c r="I6">
        <f>IF(A6&lt;=2/10*$U$4,0,IF(A6&lt;=5/10*$U$4,300,IF(A6&lt;=7/10*$U$4,300,IF(A6&lt;=$U$4,0))))</f>
        <v>0</v>
      </c>
      <c r="J6">
        <f>IF(A6&lt;=2/10*$U$4,200,IF(A6&lt;=5/10*$U$4,200,IF(A6&lt;=7/10*$U$4,0,IF(A6&lt;=$U$4,0))))</f>
        <v>200</v>
      </c>
    </row>
    <row r="7" spans="1:21" x14ac:dyDescent="0.25">
      <c r="A7">
        <v>4</v>
      </c>
      <c r="B7">
        <f>$A7*$T$4</f>
        <v>0.25132741228718347</v>
      </c>
      <c r="C7">
        <f>Feuil1!$B$1*COS($B7)+Feuil2!L$4</f>
        <v>135.60164255800834</v>
      </c>
      <c r="D7">
        <f>Feuil1!$B$1*SIN($B7)+Feuil2!M$4</f>
        <v>34.816584203079671</v>
      </c>
      <c r="E7">
        <f>Feuil1!$B$2*COS($B7)+Feuil2!N$4</f>
        <v>145.28747416929465</v>
      </c>
      <c r="F7">
        <f>Feuil1!$B$2*SIN($B7)+Feuil2!O$4</f>
        <v>237.30348307472821</v>
      </c>
      <c r="G7">
        <f>Feuil1!$B$3*COS($B7)+Feuil2!P$4</f>
        <v>493.71663222572624</v>
      </c>
      <c r="H7">
        <f>Feuil1!$B$3*SIN($B7)+Feuil2!Q$4</f>
        <v>149.73797743297095</v>
      </c>
      <c r="I7">
        <f>IF(A7&lt;=2/10*$U$4,0,IF(A7&lt;=5/10*$U$4,300,IF(A7&lt;=7/10*$U$4,300,IF(A7&lt;=$U$4,0))))</f>
        <v>0</v>
      </c>
      <c r="J7">
        <f>IF(A7&lt;=2/10*$U$4,200,IF(A7&lt;=5/10*$U$4,200,IF(A7&lt;=7/10*$U$4,0,IF(A7&lt;=$U$4,0))))</f>
        <v>200</v>
      </c>
    </row>
    <row r="8" spans="1:21" x14ac:dyDescent="0.25">
      <c r="A8">
        <v>5</v>
      </c>
      <c r="B8">
        <f>$A8*$T$4</f>
        <v>0.31415926535897931</v>
      </c>
      <c r="C8">
        <f>Feuil1!$B$1*COS($B8)+Feuil2!L$4</f>
        <v>133.14791228132148</v>
      </c>
      <c r="D8">
        <f>Feuil1!$B$1*SIN($B8)+Feuil2!M$4</f>
        <v>43.262379212492633</v>
      </c>
      <c r="E8">
        <f>Feuil1!$B$2*COS($B8)+Feuil2!N$4</f>
        <v>142.65847744427302</v>
      </c>
      <c r="F8">
        <f>Feuil1!$B$2*SIN($B8)+Feuil2!O$4</f>
        <v>246.35254915624211</v>
      </c>
      <c r="G8">
        <f>Feuil1!$B$3*COS($B8)+Feuil2!P$4</f>
        <v>490.21130325903073</v>
      </c>
      <c r="H8">
        <f>Feuil1!$B$3*SIN($B8)+Feuil2!Q$4</f>
        <v>161.80339887498948</v>
      </c>
      <c r="I8">
        <f>IF(A8&lt;=2/10*$U$4,0,IF(A8&lt;=5/10*$U$4,300,IF(A8&lt;=7/10*$U$4,300,IF(A8&lt;=$U$4,0))))</f>
        <v>0</v>
      </c>
      <c r="J8">
        <f>IF(A8&lt;=2/10*$U$4,200,IF(A8&lt;=5/10*$U$4,200,IF(A8&lt;=7/10*$U$4,0,IF(A8&lt;=$U$4,0))))</f>
        <v>200</v>
      </c>
    </row>
    <row r="9" spans="1:21" x14ac:dyDescent="0.25">
      <c r="A9">
        <v>6</v>
      </c>
      <c r="B9">
        <f>$A9*$T$4</f>
        <v>0.37699111843077521</v>
      </c>
      <c r="C9">
        <f>Feuil1!$B$1*COS($B9)+Feuil2!L$4</f>
        <v>130.1687080243552</v>
      </c>
      <c r="D9">
        <f>Feuil1!$B$1*SIN($B9)+Feuil2!M$4</f>
        <v>51.537437375854914</v>
      </c>
      <c r="E9">
        <f>Feuil1!$B$2*COS($B9)+Feuil2!N$4</f>
        <v>139.46647288323771</v>
      </c>
      <c r="F9">
        <f>Feuil1!$B$2*SIN($B9)+Feuil2!O$4</f>
        <v>255.21868290270169</v>
      </c>
      <c r="G9">
        <f>Feuil1!$B$3*COS($B9)+Feuil2!P$4</f>
        <v>485.95529717765027</v>
      </c>
      <c r="H9">
        <f>Feuil1!$B$3*SIN($B9)+Feuil2!Q$4</f>
        <v>173.6249105369356</v>
      </c>
      <c r="I9">
        <f>IF(A9&lt;=2/10*$U$4,0,IF(A9&lt;=5/10*$U$4,300,IF(A9&lt;=7/10*$U$4,300,IF(A9&lt;=$U$4,0))))</f>
        <v>0</v>
      </c>
      <c r="J9">
        <f>IF(A9&lt;=2/10*$U$4,200,IF(A9&lt;=5/10*$U$4,200,IF(A9&lt;=7/10*$U$4,0,IF(A9&lt;=$U$4,0))))</f>
        <v>200</v>
      </c>
    </row>
    <row r="10" spans="1:21" x14ac:dyDescent="0.25">
      <c r="A10">
        <v>7</v>
      </c>
      <c r="B10">
        <f>$A10*$T$4</f>
        <v>0.4398229715025711</v>
      </c>
      <c r="C10">
        <f>Feuil1!$B$1*COS($B10)+Feuil2!L$4</f>
        <v>126.67578734524272</v>
      </c>
      <c r="D10">
        <f>Feuil1!$B$1*SIN($B10)+Feuil2!M$4</f>
        <v>59.609100819110182</v>
      </c>
      <c r="E10">
        <f>Feuil1!$B$2*COS($B10)+Feuil2!N$4</f>
        <v>135.72405786990291</v>
      </c>
      <c r="F10">
        <f>Feuil1!$B$2*SIN($B10)+Feuil2!O$4</f>
        <v>263.86689373476088</v>
      </c>
      <c r="G10">
        <f>Feuil1!$B$3*COS($B10)+Feuil2!P$4</f>
        <v>480.96541049320388</v>
      </c>
      <c r="H10">
        <f>Feuil1!$B$3*SIN($B10)+Feuil2!Q$4</f>
        <v>185.15585831301456</v>
      </c>
      <c r="I10">
        <f>IF(A10&lt;=2/10*$U$4,0,IF(A10&lt;=5/10*$U$4,300,IF(A10&lt;=7/10*$U$4,300,IF(A10&lt;=$U$4,0))))</f>
        <v>0</v>
      </c>
      <c r="J10">
        <f>IF(A10&lt;=2/10*$U$4,200,IF(A10&lt;=5/10*$U$4,200,IF(A10&lt;=7/10*$U$4,0,IF(A10&lt;=$U$4,0))))</f>
        <v>200</v>
      </c>
    </row>
    <row r="11" spans="1:21" x14ac:dyDescent="0.25">
      <c r="A11">
        <v>8</v>
      </c>
      <c r="B11">
        <f>$A11*$T$4</f>
        <v>0.50265482457436694</v>
      </c>
      <c r="C11">
        <f>Feuil1!$B$1*COS($B11)+Feuil2!L$4</f>
        <v>122.6829352061409</v>
      </c>
      <c r="D11">
        <f>Feuil1!$B$1*SIN($B11)+Feuil2!M$4</f>
        <v>67.445514374240148</v>
      </c>
      <c r="E11">
        <f>Feuil1!$B$2*COS($B11)+Feuil2!N$4</f>
        <v>131.44600200657953</v>
      </c>
      <c r="F11">
        <f>Feuil1!$B$2*SIN($B11)+Feuil2!O$4</f>
        <v>272.26305111525733</v>
      </c>
      <c r="G11">
        <f>Feuil1!$B$3*COS($B11)+Feuil2!P$4</f>
        <v>475.26133600877273</v>
      </c>
      <c r="H11">
        <f>Feuil1!$B$3*SIN($B11)+Feuil2!Q$4</f>
        <v>196.35073482034306</v>
      </c>
      <c r="I11">
        <f>IF(A11&lt;=2/10*$U$4,0,IF(A11&lt;=5/10*$U$4,300,IF(A11&lt;=7/10*$U$4,300,IF(A11&lt;=$U$4,0))))</f>
        <v>0</v>
      </c>
      <c r="J11">
        <f>IF(A11&lt;=2/10*$U$4,200,IF(A11&lt;=5/10*$U$4,200,IF(A11&lt;=7/10*$U$4,0,IF(A11&lt;=$U$4,0))))</f>
        <v>200</v>
      </c>
    </row>
    <row r="12" spans="1:21" x14ac:dyDescent="0.25">
      <c r="A12">
        <v>9</v>
      </c>
      <c r="B12">
        <f>$A12*$T$4</f>
        <v>0.56548667764616278</v>
      </c>
      <c r="C12">
        <f>Feuil1!$B$1*COS($B12)+Feuil2!L$4</f>
        <v>118.20590957028212</v>
      </c>
      <c r="D12">
        <f>Feuil1!$B$1*SIN($B12)+Feuil2!M$4</f>
        <v>75.015751297059538</v>
      </c>
      <c r="E12">
        <f>Feuil1!$B$2*COS($B12)+Feuil2!N$4</f>
        <v>126.64918882530226</v>
      </c>
      <c r="F12">
        <f>Feuil1!$B$2*SIN($B12)+Feuil2!O$4</f>
        <v>280.37401924684951</v>
      </c>
      <c r="G12">
        <f>Feuil1!$B$3*COS($B12)+Feuil2!P$4</f>
        <v>468.865585100403</v>
      </c>
      <c r="H12">
        <f>Feuil1!$B$3*SIN($B12)+Feuil2!Q$4</f>
        <v>207.16535899579935</v>
      </c>
      <c r="I12">
        <f>IF(A12&lt;=2/10*$U$4,0,IF(A12&lt;=5/10*$U$4,300,IF(A12&lt;=7/10*$U$4,300,IF(A12&lt;=$U$4,0))))</f>
        <v>0</v>
      </c>
      <c r="J12">
        <f>IF(A12&lt;=2/10*$U$4,200,IF(A12&lt;=5/10*$U$4,200,IF(A12&lt;=7/10*$U$4,0,IF(A12&lt;=$U$4,0))))</f>
        <v>200</v>
      </c>
    </row>
    <row r="13" spans="1:21" x14ac:dyDescent="0.25">
      <c r="A13">
        <v>10</v>
      </c>
      <c r="B13">
        <f>$A13*$T$4</f>
        <v>0.62831853071795862</v>
      </c>
      <c r="C13">
        <f>Feuil1!$B$1*COS($B13)+Feuil2!L$4</f>
        <v>113.26237921249265</v>
      </c>
      <c r="D13">
        <f>Feuil1!$B$1*SIN($B13)+Feuil2!M$4</f>
        <v>82.289935320946242</v>
      </c>
      <c r="E13">
        <f>Feuil1!$B$2*COS($B13)+Feuil2!N$4</f>
        <v>121.35254915624212</v>
      </c>
      <c r="F13">
        <f>Feuil1!$B$2*SIN($B13)+Feuil2!O$4</f>
        <v>288.167787843871</v>
      </c>
      <c r="G13">
        <f>Feuil1!$B$3*COS($B13)+Feuil2!P$4</f>
        <v>461.80339887498951</v>
      </c>
      <c r="H13">
        <f>Feuil1!$B$3*SIN($B13)+Feuil2!Q$4</f>
        <v>217.55705045849464</v>
      </c>
      <c r="I13">
        <f>IF(A13&lt;=2/10*$U$4,0,IF(A13&lt;=5/10*$U$4,300,IF(A13&lt;=7/10*$U$4,300,IF(A13&lt;=$U$4,0))))</f>
        <v>0</v>
      </c>
      <c r="J13">
        <f>IF(A13&lt;=2/10*$U$4,200,IF(A13&lt;=5/10*$U$4,200,IF(A13&lt;=7/10*$U$4,0,IF(A13&lt;=$U$4,0))))</f>
        <v>200</v>
      </c>
    </row>
    <row r="14" spans="1:21" x14ac:dyDescent="0.25">
      <c r="A14">
        <v>11</v>
      </c>
      <c r="B14">
        <f>$A14*$T$4</f>
        <v>0.69115038378975457</v>
      </c>
      <c r="C14">
        <f>Feuil1!$B$1*COS($B14)+Feuil2!L$4</f>
        <v>107.87185398861048</v>
      </c>
      <c r="D14">
        <f>Feuil1!$B$1*SIN($B14)+Feuil2!M$4</f>
        <v>89.23935856481657</v>
      </c>
      <c r="E14">
        <f>Feuil1!$B$2*COS($B14)+Feuil2!N$4</f>
        <v>115.57698641636837</v>
      </c>
      <c r="F14">
        <f>Feuil1!$B$2*SIN($B14)+Feuil2!O$4</f>
        <v>295.61359846230346</v>
      </c>
      <c r="G14">
        <f>Feuil1!$B$3*COS($B14)+Feuil2!P$4</f>
        <v>454.10264855515783</v>
      </c>
      <c r="H14">
        <f>Feuil1!$B$3*SIN($B14)+Feuil2!Q$4</f>
        <v>227.48479794973795</v>
      </c>
      <c r="I14">
        <f>IF(A14&lt;=2/10*$U$4,0,IF(A14&lt;=5/10*$U$4,300,IF(A14&lt;=7/10*$U$4,300,IF(A14&lt;=$U$4,0))))</f>
        <v>0</v>
      </c>
      <c r="J14">
        <f>IF(A14&lt;=2/10*$U$4,200,IF(A14&lt;=5/10*$U$4,200,IF(A14&lt;=7/10*$U$4,0,IF(A14&lt;=$U$4,0))))</f>
        <v>200</v>
      </c>
    </row>
    <row r="15" spans="1:21" x14ac:dyDescent="0.25">
      <c r="A15">
        <v>12</v>
      </c>
      <c r="B15">
        <f>$A15*$T$4</f>
        <v>0.75398223686155041</v>
      </c>
      <c r="C15">
        <f>Feuil1!$B$1*COS($B15)+Feuil2!L$4</f>
        <v>102.05560783899762</v>
      </c>
      <c r="D15">
        <f>Feuil1!$B$1*SIN($B15)+Feuil2!M$4</f>
        <v>95.836594830016423</v>
      </c>
      <c r="E15">
        <f>Feuil1!$B$2*COS($B15)+Feuil2!N$4</f>
        <v>109.34529411321174</v>
      </c>
      <c r="F15">
        <f>Feuil1!$B$2*SIN($B15)+Feuil2!O$4</f>
        <v>302.68206588930332</v>
      </c>
      <c r="G15">
        <f>Feuil1!$B$3*COS($B15)+Feuil2!P$4</f>
        <v>445.79372548428228</v>
      </c>
      <c r="H15">
        <f>Feuil1!$B$3*SIN($B15)+Feuil2!Q$4</f>
        <v>236.90942118573776</v>
      </c>
      <c r="I15">
        <f>IF(A15&lt;=2/10*$U$4,0,IF(A15&lt;=5/10*$U$4,300,IF(A15&lt;=7/10*$U$4,300,IF(A15&lt;=$U$4,0))))</f>
        <v>0</v>
      </c>
      <c r="J15">
        <f>IF(A15&lt;=2/10*$U$4,200,IF(A15&lt;=5/10*$U$4,200,IF(A15&lt;=7/10*$U$4,0,IF(A15&lt;=$U$4,0))))</f>
        <v>200</v>
      </c>
    </row>
    <row r="16" spans="1:21" x14ac:dyDescent="0.25">
      <c r="A16">
        <v>13</v>
      </c>
      <c r="B16">
        <f>$A16*$T$4</f>
        <v>0.81681408993334625</v>
      </c>
      <c r="C16">
        <f>Feuil1!$B$1*COS($B16)+Feuil2!L$4</f>
        <v>95.836594830016409</v>
      </c>
      <c r="D16">
        <f>Feuil1!$B$1*SIN($B16)+Feuil2!M$4</f>
        <v>102.05560783899762</v>
      </c>
      <c r="E16">
        <f>Feuil1!$B$2*COS($B16)+Feuil2!N$4</f>
        <v>102.68206588930329</v>
      </c>
      <c r="F16">
        <f>Feuil1!$B$2*SIN($B16)+Feuil2!O$4</f>
        <v>309.34529411321171</v>
      </c>
      <c r="G16">
        <f>Feuil1!$B$3*COS($B16)+Feuil2!P$4</f>
        <v>436.90942118573776</v>
      </c>
      <c r="H16">
        <f>Feuil1!$B$3*SIN($B16)+Feuil2!Q$4</f>
        <v>245.79372548428231</v>
      </c>
      <c r="I16">
        <f>IF(A16&lt;=2/10*$U$4,0,IF(A16&lt;=5/10*$U$4,300,IF(A16&lt;=7/10*$U$4,300,IF(A16&lt;=$U$4,0))))</f>
        <v>0</v>
      </c>
      <c r="J16">
        <f>IF(A16&lt;=2/10*$U$4,200,IF(A16&lt;=5/10*$U$4,200,IF(A16&lt;=7/10*$U$4,0,IF(A16&lt;=$U$4,0))))</f>
        <v>200</v>
      </c>
    </row>
    <row r="17" spans="1:10" x14ac:dyDescent="0.25">
      <c r="A17">
        <v>14</v>
      </c>
      <c r="B17">
        <f>$A17*$T$4</f>
        <v>0.87964594300514221</v>
      </c>
      <c r="C17">
        <f>Feuil1!$B$1*COS($B17)+Feuil2!L$4</f>
        <v>89.239358564816555</v>
      </c>
      <c r="D17">
        <f>Feuil1!$B$1*SIN($B17)+Feuil2!M$4</f>
        <v>107.8718539886105</v>
      </c>
      <c r="E17">
        <f>Feuil1!$B$2*COS($B17)+Feuil2!N$4</f>
        <v>95.613598462303443</v>
      </c>
      <c r="F17">
        <f>Feuil1!$B$2*SIN($B17)+Feuil2!O$4</f>
        <v>315.57698641636841</v>
      </c>
      <c r="G17">
        <f>Feuil1!$B$3*COS($B17)+Feuil2!P$4</f>
        <v>427.48479794973792</v>
      </c>
      <c r="H17">
        <f>Feuil1!$B$3*SIN($B17)+Feuil2!Q$4</f>
        <v>254.10264855515786</v>
      </c>
      <c r="I17">
        <f>IF(A17&lt;=2/10*$U$4,0,IF(A17&lt;=5/10*$U$4,300,IF(A17&lt;=7/10*$U$4,300,IF(A17&lt;=$U$4,0))))</f>
        <v>0</v>
      </c>
      <c r="J17">
        <f>IF(A17&lt;=2/10*$U$4,200,IF(A17&lt;=5/10*$U$4,200,IF(A17&lt;=7/10*$U$4,0,IF(A17&lt;=$U$4,0))))</f>
        <v>200</v>
      </c>
    </row>
    <row r="18" spans="1:10" x14ac:dyDescent="0.25">
      <c r="A18">
        <v>15</v>
      </c>
      <c r="B18">
        <f>$A18*$T$4</f>
        <v>0.94247779607693805</v>
      </c>
      <c r="C18">
        <f>Feuil1!$B$1*COS($B18)+Feuil2!L$4</f>
        <v>82.289935320946228</v>
      </c>
      <c r="D18">
        <f>Feuil1!$B$1*SIN($B18)+Feuil2!M$4</f>
        <v>113.26237921249265</v>
      </c>
      <c r="E18">
        <f>Feuil1!$B$2*COS($B18)+Feuil2!N$4</f>
        <v>88.167787843870954</v>
      </c>
      <c r="F18">
        <f>Feuil1!$B$2*SIN($B18)+Feuil2!O$4</f>
        <v>321.35254915624211</v>
      </c>
      <c r="G18">
        <f>Feuil1!$B$3*COS($B18)+Feuil2!P$4</f>
        <v>417.55705045849459</v>
      </c>
      <c r="H18">
        <f>Feuil1!$B$3*SIN($B18)+Feuil2!Q$4</f>
        <v>261.80339887498951</v>
      </c>
      <c r="I18">
        <f>IF(A18&lt;=2/10*$U$4,0,IF(A18&lt;=5/10*$U$4,300,IF(A18&lt;=7/10*$U$4,300,IF(A18&lt;=$U$4,0))))</f>
        <v>0</v>
      </c>
      <c r="J18">
        <f>IF(A18&lt;=2/10*$U$4,200,IF(A18&lt;=5/10*$U$4,200,IF(A18&lt;=7/10*$U$4,0,IF(A18&lt;=$U$4,0))))</f>
        <v>200</v>
      </c>
    </row>
    <row r="19" spans="1:10" x14ac:dyDescent="0.25">
      <c r="A19">
        <v>16</v>
      </c>
      <c r="B19">
        <f>$A19*$T$4</f>
        <v>1.0053096491487339</v>
      </c>
      <c r="C19">
        <f>Feuil1!$B$1*COS($B19)+Feuil2!L$4</f>
        <v>75.015751297059523</v>
      </c>
      <c r="D19">
        <f>Feuil1!$B$1*SIN($B19)+Feuil2!M$4</f>
        <v>118.20590957028212</v>
      </c>
      <c r="E19">
        <f>Feuil1!$B$2*COS($B19)+Feuil2!N$4</f>
        <v>80.374019246849485</v>
      </c>
      <c r="F19">
        <f>Feuil1!$B$2*SIN($B19)+Feuil2!O$4</f>
        <v>326.64918882530225</v>
      </c>
      <c r="G19">
        <f>Feuil1!$B$3*COS($B19)+Feuil2!P$4</f>
        <v>407.16535899579929</v>
      </c>
      <c r="H19">
        <f>Feuil1!$B$3*SIN($B19)+Feuil2!Q$4</f>
        <v>268.865585100403</v>
      </c>
      <c r="I19">
        <f>IF(A19&lt;=2/10*$U$4,0,IF(A19&lt;=5/10*$U$4,300,IF(A19&lt;=7/10*$U$4,300,IF(A19&lt;=$U$4,0))))</f>
        <v>0</v>
      </c>
      <c r="J19">
        <f>IF(A19&lt;=2/10*$U$4,200,IF(A19&lt;=5/10*$U$4,200,IF(A19&lt;=7/10*$U$4,0,IF(A19&lt;=$U$4,0))))</f>
        <v>200</v>
      </c>
    </row>
    <row r="20" spans="1:10" x14ac:dyDescent="0.25">
      <c r="A20">
        <v>17</v>
      </c>
      <c r="B20">
        <f>$A20*$T$4</f>
        <v>1.0681415022205298</v>
      </c>
      <c r="C20">
        <f>Feuil1!$B$1*COS($B20)+Feuil2!L$4</f>
        <v>67.445514374240119</v>
      </c>
      <c r="D20">
        <f>Feuil1!$B$1*SIN($B20)+Feuil2!M$4</f>
        <v>122.68293520614091</v>
      </c>
      <c r="E20">
        <f>Feuil1!$B$2*COS($B20)+Feuil2!N$4</f>
        <v>72.263051115257269</v>
      </c>
      <c r="F20">
        <f>Feuil1!$B$2*SIN($B20)+Feuil2!O$4</f>
        <v>331.44600200657953</v>
      </c>
      <c r="G20">
        <f>Feuil1!$B$3*COS($B20)+Feuil2!P$4</f>
        <v>396.35073482034306</v>
      </c>
      <c r="H20">
        <f>Feuil1!$B$3*SIN($B20)+Feuil2!Q$4</f>
        <v>275.26133600877273</v>
      </c>
      <c r="I20">
        <f>IF(A20&lt;=2/10*$U$4,0,IF(A20&lt;=5/10*$U$4,300,IF(A20&lt;=7/10*$U$4,300,IF(A20&lt;=$U$4,0))))</f>
        <v>0</v>
      </c>
      <c r="J20">
        <f>IF(A20&lt;=2/10*$U$4,200,IF(A20&lt;=5/10*$U$4,200,IF(A20&lt;=7/10*$U$4,0,IF(A20&lt;=$U$4,0))))</f>
        <v>200</v>
      </c>
    </row>
    <row r="21" spans="1:10" x14ac:dyDescent="0.25">
      <c r="A21">
        <v>18</v>
      </c>
      <c r="B21">
        <f>$A21*$T$4</f>
        <v>1.1309733552923256</v>
      </c>
      <c r="C21">
        <f>Feuil1!$B$1*COS($B21)+Feuil2!L$4</f>
        <v>59.609100819110175</v>
      </c>
      <c r="D21">
        <f>Feuil1!$B$1*SIN($B21)+Feuil2!M$4</f>
        <v>126.67578734524274</v>
      </c>
      <c r="E21">
        <f>Feuil1!$B$2*COS($B21)+Feuil2!N$4</f>
        <v>63.8668937347609</v>
      </c>
      <c r="F21">
        <f>Feuil1!$B$2*SIN($B21)+Feuil2!O$4</f>
        <v>335.72405786990294</v>
      </c>
      <c r="G21">
        <f>Feuil1!$B$3*COS($B21)+Feuil2!P$4</f>
        <v>385.15585831301451</v>
      </c>
      <c r="H21">
        <f>Feuil1!$B$3*SIN($B21)+Feuil2!Q$4</f>
        <v>280.96541049320388</v>
      </c>
      <c r="I21">
        <f>IF(A21&lt;=2/10*$U$4,0,IF(A21&lt;=5/10*$U$4,300,IF(A21&lt;=7/10*$U$4,300,IF(A21&lt;=$U$4,0))))</f>
        <v>0</v>
      </c>
      <c r="J21">
        <f>IF(A21&lt;=2/10*$U$4,200,IF(A21&lt;=5/10*$U$4,200,IF(A21&lt;=7/10*$U$4,0,IF(A21&lt;=$U$4,0))))</f>
        <v>200</v>
      </c>
    </row>
    <row r="22" spans="1:10" x14ac:dyDescent="0.25">
      <c r="A22">
        <v>19</v>
      </c>
      <c r="B22">
        <f>$A22*$T$4</f>
        <v>1.1938052083641215</v>
      </c>
      <c r="C22">
        <f>Feuil1!$B$1*COS($B22)+Feuil2!L$4</f>
        <v>51.5374373758549</v>
      </c>
      <c r="D22">
        <f>Feuil1!$B$1*SIN($B22)+Feuil2!M$4</f>
        <v>130.1687080243552</v>
      </c>
      <c r="E22">
        <f>Feuil1!$B$2*COS($B22)+Feuil2!N$4</f>
        <v>55.21868290270168</v>
      </c>
      <c r="F22">
        <f>Feuil1!$B$2*SIN($B22)+Feuil2!O$4</f>
        <v>339.46647288323771</v>
      </c>
      <c r="G22">
        <f>Feuil1!$B$3*COS($B22)+Feuil2!P$4</f>
        <v>373.62491053693554</v>
      </c>
      <c r="H22">
        <f>Feuil1!$B$3*SIN($B22)+Feuil2!Q$4</f>
        <v>285.95529717765032</v>
      </c>
      <c r="I22">
        <f>IF(A22&lt;=2/10*$U$4,0,IF(A22&lt;=5/10*$U$4,300,IF(A22&lt;=7/10*$U$4,300,IF(A22&lt;=$U$4,0))))</f>
        <v>0</v>
      </c>
      <c r="J22">
        <f>IF(A22&lt;=2/10*$U$4,200,IF(A22&lt;=5/10*$U$4,200,IF(A22&lt;=7/10*$U$4,0,IF(A22&lt;=$U$4,0))))</f>
        <v>200</v>
      </c>
    </row>
    <row r="23" spans="1:10" x14ac:dyDescent="0.25">
      <c r="A23">
        <v>20</v>
      </c>
      <c r="B23">
        <f>$A23*$T$4</f>
        <v>1.2566370614359172</v>
      </c>
      <c r="C23">
        <f>Feuil1!$B$1*COS($B23)+Feuil2!L$4</f>
        <v>43.262379212492647</v>
      </c>
      <c r="D23">
        <f>Feuil1!$B$1*SIN($B23)+Feuil2!M$4</f>
        <v>133.14791228132148</v>
      </c>
      <c r="E23">
        <f>Feuil1!$B$2*COS($B23)+Feuil2!N$4</f>
        <v>46.352549156242119</v>
      </c>
      <c r="F23">
        <f>Feuil1!$B$2*SIN($B23)+Feuil2!O$4</f>
        <v>342.65847744427299</v>
      </c>
      <c r="G23">
        <f>Feuil1!$B$3*COS($B23)+Feuil2!P$4</f>
        <v>361.80339887498951</v>
      </c>
      <c r="H23">
        <f>Feuil1!$B$3*SIN($B23)+Feuil2!Q$4</f>
        <v>290.21130325903073</v>
      </c>
      <c r="I23">
        <f>IF(A23&lt;=2/10*$U$4,0,IF(A23&lt;=5/10*$U$4,300,IF(A23&lt;=7/10*$U$4,300,IF(A23&lt;=$U$4,0))))</f>
        <v>0</v>
      </c>
      <c r="J23">
        <f>IF(A23&lt;=2/10*$U$4,200,IF(A23&lt;=5/10*$U$4,200,IF(A23&lt;=7/10*$U$4,0,IF(A23&lt;=$U$4,0))))</f>
        <v>200</v>
      </c>
    </row>
    <row r="24" spans="1:10" x14ac:dyDescent="0.25">
      <c r="A24">
        <v>21</v>
      </c>
      <c r="B24">
        <f>$A24*$T$4</f>
        <v>1.3194689145077132</v>
      </c>
      <c r="C24">
        <f>Feuil1!$B$1*COS($B24)+Feuil2!L$4</f>
        <v>34.816584203079664</v>
      </c>
      <c r="D24">
        <f>Feuil1!$B$1*SIN($B24)+Feuil2!M$4</f>
        <v>135.60164255800834</v>
      </c>
      <c r="E24">
        <f>Feuil1!$B$2*COS($B24)+Feuil2!N$4</f>
        <v>37.303483074728213</v>
      </c>
      <c r="F24">
        <f>Feuil1!$B$2*SIN($B24)+Feuil2!O$4</f>
        <v>345.28747416929468</v>
      </c>
      <c r="G24">
        <f>Feuil1!$B$3*COS($B24)+Feuil2!P$4</f>
        <v>349.73797743297098</v>
      </c>
      <c r="H24">
        <f>Feuil1!$B$3*SIN($B24)+Feuil2!Q$4</f>
        <v>293.71663222572624</v>
      </c>
      <c r="I24">
        <f>IF(A24&lt;=2/10*$U$4,0,IF(A24&lt;=5/10*$U$4,300,IF(A24&lt;=7/10*$U$4,300,IF(A24&lt;=$U$4,0))))</f>
        <v>300</v>
      </c>
      <c r="J24">
        <f>IF(A24&lt;=2/10*$U$4,200,IF(A24&lt;=5/10*$U$4,200,IF(A24&lt;=7/10*$U$4,0,IF(A24&lt;=$U$4,0))))</f>
        <v>200</v>
      </c>
    </row>
    <row r="25" spans="1:10" x14ac:dyDescent="0.25">
      <c r="A25">
        <v>22</v>
      </c>
      <c r="B25">
        <f>$A25*$T$4</f>
        <v>1.3823007675795091</v>
      </c>
      <c r="C25">
        <f>Feuil1!$B$1*COS($B25)+Feuil2!L$4</f>
        <v>26.233384042001433</v>
      </c>
      <c r="D25">
        <f>Feuil1!$B$1*SIN($B25)+Feuil2!M$4</f>
        <v>137.52021510201641</v>
      </c>
      <c r="E25">
        <f>Feuil1!$B$2*COS($B25)+Feuil2!N$4</f>
        <v>28.107197187858677</v>
      </c>
      <c r="F25">
        <f>Feuil1!$B$2*SIN($B25)+Feuil2!O$4</f>
        <v>347.34308760930332</v>
      </c>
      <c r="G25">
        <f>Feuil1!$B$3*COS($B25)+Feuil2!P$4</f>
        <v>337.47626291714488</v>
      </c>
      <c r="H25">
        <f>Feuil1!$B$3*SIN($B25)+Feuil2!Q$4</f>
        <v>296.45745014573777</v>
      </c>
      <c r="I25">
        <f>IF(A25&lt;=2/10*$U$4,0,IF(A25&lt;=5/10*$U$4,300,IF(A25&lt;=7/10*$U$4,300,IF(A25&lt;=$U$4,0))))</f>
        <v>300</v>
      </c>
      <c r="J25">
        <f>IF(A25&lt;=2/10*$U$4,200,IF(A25&lt;=5/10*$U$4,200,IF(A25&lt;=7/10*$U$4,0,IF(A25&lt;=$U$4,0))))</f>
        <v>200</v>
      </c>
    </row>
    <row r="26" spans="1:10" x14ac:dyDescent="0.25">
      <c r="A26">
        <v>23</v>
      </c>
      <c r="B26">
        <f>$A26*$T$4</f>
        <v>1.4451326206513049</v>
      </c>
      <c r="C26">
        <f>Feuil1!$B$1*COS($B26)+Feuil2!L$4</f>
        <v>17.546652699002596</v>
      </c>
      <c r="D26">
        <f>Feuil1!$B$1*SIN($B26)+Feuil2!M$4</f>
        <v>138.89605818402691</v>
      </c>
      <c r="E26">
        <f>Feuil1!$B$2*COS($B26)+Feuil2!N$4</f>
        <v>18.799985034645637</v>
      </c>
      <c r="F26">
        <f>Feuil1!$B$2*SIN($B26)+Feuil2!O$4</f>
        <v>348.81720519717169</v>
      </c>
      <c r="G26">
        <f>Feuil1!$B$3*COS($B26)+Feuil2!P$4</f>
        <v>325.06664671286086</v>
      </c>
      <c r="H26">
        <f>Feuil1!$B$3*SIN($B26)+Feuil2!Q$4</f>
        <v>298.42294026289557</v>
      </c>
      <c r="I26">
        <f>IF(A26&lt;=2/10*$U$4,0,IF(A26&lt;=5/10*$U$4,300,IF(A26&lt;=7/10*$U$4,300,IF(A26&lt;=$U$4,0))))</f>
        <v>300</v>
      </c>
      <c r="J26">
        <f>IF(A26&lt;=2/10*$U$4,200,IF(A26&lt;=5/10*$U$4,200,IF(A26&lt;=7/10*$U$4,0,IF(A26&lt;=$U$4,0))))</f>
        <v>200</v>
      </c>
    </row>
    <row r="27" spans="1:10" x14ac:dyDescent="0.25">
      <c r="A27">
        <v>24</v>
      </c>
      <c r="B27">
        <f>$A27*$T$4</f>
        <v>1.5079644737231008</v>
      </c>
      <c r="C27">
        <f>Feuil1!$B$1*COS($B27)+Feuil2!L$4</f>
        <v>8.7906727341038629</v>
      </c>
      <c r="D27">
        <f>Feuil1!$B$1*SIN($B27)+Feuil2!M$4</f>
        <v>139.72374197995802</v>
      </c>
      <c r="E27">
        <f>Feuil1!$B$2*COS($B27)+Feuil2!N$4</f>
        <v>9.4185779293969958</v>
      </c>
      <c r="F27">
        <f>Feuil1!$B$2*SIN($B27)+Feuil2!O$4</f>
        <v>349.70400926424077</v>
      </c>
      <c r="G27">
        <f>Feuil1!$B$3*COS($B27)+Feuil2!P$4</f>
        <v>312.55810390586265</v>
      </c>
      <c r="H27">
        <f>Feuil1!$B$3*SIN($B27)+Feuil2!Q$4</f>
        <v>299.6053456856543</v>
      </c>
      <c r="I27">
        <f>IF(A27&lt;=2/10*$U$4,0,IF(A27&lt;=5/10*$U$4,300,IF(A27&lt;=7/10*$U$4,300,IF(A27&lt;=$U$4,0))))</f>
        <v>300</v>
      </c>
      <c r="J27">
        <f>IF(A27&lt;=2/10*$U$4,200,IF(A27&lt;=5/10*$U$4,200,IF(A27&lt;=7/10*$U$4,0,IF(A27&lt;=$U$4,0))))</f>
        <v>200</v>
      </c>
    </row>
    <row r="28" spans="1:10" x14ac:dyDescent="0.25">
      <c r="A28">
        <v>25</v>
      </c>
      <c r="B28">
        <f>$A28*$T$4</f>
        <v>1.5707963267948968</v>
      </c>
      <c r="C28">
        <f>Feuil1!$B$1*COS($B28)+Feuil2!L$4</f>
        <v>-2.2510205505144043E-14</v>
      </c>
      <c r="D28">
        <f>Feuil1!$B$1*SIN($B28)+Feuil2!M$4</f>
        <v>140</v>
      </c>
      <c r="E28">
        <f>Feuil1!$B$2*COS($B28)+Feuil2!N$4</f>
        <v>-2.4118077326940046E-14</v>
      </c>
      <c r="F28">
        <f>Feuil1!$B$2*SIN($B28)+Feuil2!O$4</f>
        <v>350</v>
      </c>
      <c r="G28">
        <f>Feuil1!$B$3*COS($B28)+Feuil2!P$4</f>
        <v>299.99999999999994</v>
      </c>
      <c r="H28">
        <f>Feuil1!$B$3*SIN($B28)+Feuil2!Q$4</f>
        <v>300</v>
      </c>
      <c r="I28">
        <f>IF(A28&lt;=2/10*$U$4,0,IF(A28&lt;=5/10*$U$4,300,IF(A28&lt;=7/10*$U$4,300,IF(A28&lt;=$U$4,0))))</f>
        <v>300</v>
      </c>
      <c r="J28">
        <f>IF(A28&lt;=2/10*$U$4,200,IF(A28&lt;=5/10*$U$4,200,IF(A28&lt;=7/10*$U$4,0,IF(A28&lt;=$U$4,0))))</f>
        <v>200</v>
      </c>
    </row>
    <row r="29" spans="1:10" x14ac:dyDescent="0.25">
      <c r="A29">
        <v>26</v>
      </c>
      <c r="B29">
        <f>$A29*$T$4</f>
        <v>1.6336281798666925</v>
      </c>
      <c r="C29">
        <f>Feuil1!$B$1*COS($B29)+Feuil2!L$4</f>
        <v>-8.7906727341038771</v>
      </c>
      <c r="D29">
        <f>Feuil1!$B$1*SIN($B29)+Feuil2!M$4</f>
        <v>139.72374197995802</v>
      </c>
      <c r="E29">
        <f>Feuil1!$B$2*COS($B29)+Feuil2!N$4</f>
        <v>-9.41857792939701</v>
      </c>
      <c r="F29">
        <f>Feuil1!$B$2*SIN($B29)+Feuil2!O$4</f>
        <v>349.70400926424077</v>
      </c>
      <c r="G29">
        <f>Feuil1!$B$3*COS($B29)+Feuil2!P$4</f>
        <v>287.44189609413729</v>
      </c>
      <c r="H29">
        <f>Feuil1!$B$3*SIN($B29)+Feuil2!Q$4</f>
        <v>299.6053456856543</v>
      </c>
      <c r="I29">
        <f>IF(A29&lt;=2/10*$U$4,0,IF(A29&lt;=5/10*$U$4,300,IF(A29&lt;=7/10*$U$4,300,IF(A29&lt;=$U$4,0))))</f>
        <v>300</v>
      </c>
      <c r="J29">
        <f>IF(A29&lt;=2/10*$U$4,200,IF(A29&lt;=5/10*$U$4,200,IF(A29&lt;=7/10*$U$4,0,IF(A29&lt;=$U$4,0))))</f>
        <v>200</v>
      </c>
    </row>
    <row r="30" spans="1:10" x14ac:dyDescent="0.25">
      <c r="A30">
        <v>27</v>
      </c>
      <c r="B30">
        <f>$A30*$T$4</f>
        <v>1.6964600329384885</v>
      </c>
      <c r="C30">
        <f>Feuil1!$B$1*COS($B30)+Feuil2!L$4</f>
        <v>-17.54665269900261</v>
      </c>
      <c r="D30">
        <f>Feuil1!$B$1*SIN($B30)+Feuil2!M$4</f>
        <v>138.89605818402688</v>
      </c>
      <c r="E30">
        <f>Feuil1!$B$2*COS($B30)+Feuil2!N$4</f>
        <v>-18.799985034645655</v>
      </c>
      <c r="F30">
        <f>Feuil1!$B$2*SIN($B30)+Feuil2!O$4</f>
        <v>348.81720519717169</v>
      </c>
      <c r="G30">
        <f>Feuil1!$B$3*COS($B30)+Feuil2!P$4</f>
        <v>274.93335328713914</v>
      </c>
      <c r="H30">
        <f>Feuil1!$B$3*SIN($B30)+Feuil2!Q$4</f>
        <v>298.42294026289557</v>
      </c>
      <c r="I30">
        <f>IF(A30&lt;=2/10*$U$4,0,IF(A30&lt;=5/10*$U$4,300,IF(A30&lt;=7/10*$U$4,300,IF(A30&lt;=$U$4,0))))</f>
        <v>300</v>
      </c>
      <c r="J30">
        <f>IF(A30&lt;=2/10*$U$4,200,IF(A30&lt;=5/10*$U$4,200,IF(A30&lt;=7/10*$U$4,0,IF(A30&lt;=$U$4,0))))</f>
        <v>200</v>
      </c>
    </row>
    <row r="31" spans="1:10" x14ac:dyDescent="0.25">
      <c r="A31">
        <v>28</v>
      </c>
      <c r="B31">
        <f>$A31*$T$4</f>
        <v>1.7592918860102844</v>
      </c>
      <c r="C31">
        <f>Feuil1!$B$1*COS($B31)+Feuil2!L$4</f>
        <v>-26.233384042001475</v>
      </c>
      <c r="D31">
        <f>Feuil1!$B$1*SIN($B31)+Feuil2!M$4</f>
        <v>137.52021510201641</v>
      </c>
      <c r="E31">
        <f>Feuil1!$B$2*COS($B31)+Feuil2!N$4</f>
        <v>-28.107197187858723</v>
      </c>
      <c r="F31">
        <f>Feuil1!$B$2*SIN($B31)+Feuil2!O$4</f>
        <v>347.34308760930332</v>
      </c>
      <c r="G31">
        <f>Feuil1!$B$3*COS($B31)+Feuil2!P$4</f>
        <v>262.52373708285506</v>
      </c>
      <c r="H31">
        <f>Feuil1!$B$3*SIN($B31)+Feuil2!Q$4</f>
        <v>296.45745014573771</v>
      </c>
      <c r="I31">
        <f>IF(A31&lt;=2/10*$U$4,0,IF(A31&lt;=5/10*$U$4,300,IF(A31&lt;=7/10*$U$4,300,IF(A31&lt;=$U$4,0))))</f>
        <v>300</v>
      </c>
      <c r="J31">
        <f>IF(A31&lt;=2/10*$U$4,200,IF(A31&lt;=5/10*$U$4,200,IF(A31&lt;=7/10*$U$4,0,IF(A31&lt;=$U$4,0))))</f>
        <v>200</v>
      </c>
    </row>
    <row r="32" spans="1:10" x14ac:dyDescent="0.25">
      <c r="A32">
        <v>29</v>
      </c>
      <c r="B32">
        <f>$A32*$T$4</f>
        <v>1.8221237390820801</v>
      </c>
      <c r="C32">
        <f>Feuil1!$B$1*COS($B32)+Feuil2!L$4</f>
        <v>-34.816584203079678</v>
      </c>
      <c r="D32">
        <f>Feuil1!$B$1*SIN($B32)+Feuil2!M$4</f>
        <v>135.60164255800834</v>
      </c>
      <c r="E32">
        <f>Feuil1!$B$2*COS($B32)+Feuil2!N$4</f>
        <v>-37.303483074728227</v>
      </c>
      <c r="F32">
        <f>Feuil1!$B$2*SIN($B32)+Feuil2!O$4</f>
        <v>345.28747416929468</v>
      </c>
      <c r="G32">
        <f>Feuil1!$B$3*COS($B32)+Feuil2!P$4</f>
        <v>250.26202256702902</v>
      </c>
      <c r="H32">
        <f>Feuil1!$B$3*SIN($B32)+Feuil2!Q$4</f>
        <v>293.71663222572624</v>
      </c>
      <c r="I32">
        <f>IF(A32&lt;=2/10*$U$4,0,IF(A32&lt;=5/10*$U$4,300,IF(A32&lt;=7/10*$U$4,300,IF(A32&lt;=$U$4,0))))</f>
        <v>300</v>
      </c>
      <c r="J32">
        <f>IF(A32&lt;=2/10*$U$4,200,IF(A32&lt;=5/10*$U$4,200,IF(A32&lt;=7/10*$U$4,0,IF(A32&lt;=$U$4,0))))</f>
        <v>200</v>
      </c>
    </row>
    <row r="33" spans="1:10" x14ac:dyDescent="0.25">
      <c r="A33">
        <v>30</v>
      </c>
      <c r="B33">
        <f>$A33*$T$4</f>
        <v>1.8849555921538761</v>
      </c>
      <c r="C33">
        <f>Feuil1!$B$1*COS($B33)+Feuil2!L$4</f>
        <v>-43.262379212492661</v>
      </c>
      <c r="D33">
        <f>Feuil1!$B$1*SIN($B33)+Feuil2!M$4</f>
        <v>133.14791228132148</v>
      </c>
      <c r="E33">
        <f>Feuil1!$B$2*COS($B33)+Feuil2!N$4</f>
        <v>-46.352549156242134</v>
      </c>
      <c r="F33">
        <f>Feuil1!$B$2*SIN($B33)+Feuil2!O$4</f>
        <v>342.65847744427299</v>
      </c>
      <c r="G33">
        <f>Feuil1!$B$3*COS($B33)+Feuil2!P$4</f>
        <v>238.19660112501049</v>
      </c>
      <c r="H33">
        <f>Feuil1!$B$3*SIN($B33)+Feuil2!Q$4</f>
        <v>290.21130325903073</v>
      </c>
      <c r="I33">
        <f>IF(A33&lt;=2/10*$U$4,0,IF(A33&lt;=5/10*$U$4,300,IF(A33&lt;=7/10*$U$4,300,IF(A33&lt;=$U$4,0))))</f>
        <v>300</v>
      </c>
      <c r="J33">
        <f>IF(A33&lt;=2/10*$U$4,200,IF(A33&lt;=5/10*$U$4,200,IF(A33&lt;=7/10*$U$4,0,IF(A33&lt;=$U$4,0))))</f>
        <v>200</v>
      </c>
    </row>
    <row r="34" spans="1:10" x14ac:dyDescent="0.25">
      <c r="A34">
        <v>31</v>
      </c>
      <c r="B34">
        <f>$A34*$T$4</f>
        <v>1.9477874452256718</v>
      </c>
      <c r="C34">
        <f>Feuil1!$B$1*COS($B34)+Feuil2!L$4</f>
        <v>-51.537437375854914</v>
      </c>
      <c r="D34">
        <f>Feuil1!$B$1*SIN($B34)+Feuil2!M$4</f>
        <v>130.1687080243552</v>
      </c>
      <c r="E34">
        <f>Feuil1!$B$2*COS($B34)+Feuil2!N$4</f>
        <v>-55.218682902701694</v>
      </c>
      <c r="F34">
        <f>Feuil1!$B$2*SIN($B34)+Feuil2!O$4</f>
        <v>339.46647288323771</v>
      </c>
      <c r="G34">
        <f>Feuil1!$B$3*COS($B34)+Feuil2!P$4</f>
        <v>226.3750894630644</v>
      </c>
      <c r="H34">
        <f>Feuil1!$B$3*SIN($B34)+Feuil2!Q$4</f>
        <v>285.95529717765027</v>
      </c>
      <c r="I34">
        <f>IF(A34&lt;=2/10*$U$4,0,IF(A34&lt;=5/10*$U$4,300,IF(A34&lt;=7/10*$U$4,300,IF(A34&lt;=$U$4,0))))</f>
        <v>300</v>
      </c>
      <c r="J34">
        <f>IF(A34&lt;=2/10*$U$4,200,IF(A34&lt;=5/10*$U$4,200,IF(A34&lt;=7/10*$U$4,0,IF(A34&lt;=$U$4,0))))</f>
        <v>200</v>
      </c>
    </row>
    <row r="35" spans="1:10" x14ac:dyDescent="0.25">
      <c r="A35">
        <v>32</v>
      </c>
      <c r="B35">
        <f>$A35*$T$4</f>
        <v>2.0106192982974678</v>
      </c>
      <c r="C35">
        <f>Feuil1!$B$1*COS($B35)+Feuil2!L$4</f>
        <v>-59.609100819110182</v>
      </c>
      <c r="D35">
        <f>Feuil1!$B$1*SIN($B35)+Feuil2!M$4</f>
        <v>126.67578734524272</v>
      </c>
      <c r="E35">
        <f>Feuil1!$B$2*COS($B35)+Feuil2!N$4</f>
        <v>-63.866893734760907</v>
      </c>
      <c r="F35">
        <f>Feuil1!$B$2*SIN($B35)+Feuil2!O$4</f>
        <v>335.72405786990294</v>
      </c>
      <c r="G35">
        <f>Feuil1!$B$3*COS($B35)+Feuil2!P$4</f>
        <v>214.84414168698544</v>
      </c>
      <c r="H35">
        <f>Feuil1!$B$3*SIN($B35)+Feuil2!Q$4</f>
        <v>280.96541049320388</v>
      </c>
      <c r="I35">
        <f>IF(A35&lt;=2/10*$U$4,0,IF(A35&lt;=5/10*$U$4,300,IF(A35&lt;=7/10*$U$4,300,IF(A35&lt;=$U$4,0))))</f>
        <v>300</v>
      </c>
      <c r="J35">
        <f>IF(A35&lt;=2/10*$U$4,200,IF(A35&lt;=5/10*$U$4,200,IF(A35&lt;=7/10*$U$4,0,IF(A35&lt;=$U$4,0))))</f>
        <v>200</v>
      </c>
    </row>
    <row r="36" spans="1:10" x14ac:dyDescent="0.25">
      <c r="A36">
        <v>33</v>
      </c>
      <c r="B36">
        <f>$A36*$T$4</f>
        <v>2.0734511513692637</v>
      </c>
      <c r="C36">
        <f>Feuil1!$B$1*COS($B36)+Feuil2!L$4</f>
        <v>-67.445514374240162</v>
      </c>
      <c r="D36">
        <f>Feuil1!$B$1*SIN($B36)+Feuil2!M$4</f>
        <v>122.68293520614088</v>
      </c>
      <c r="E36">
        <f>Feuil1!$B$2*COS($B36)+Feuil2!N$4</f>
        <v>-72.263051115257312</v>
      </c>
      <c r="F36">
        <f>Feuil1!$B$2*SIN($B36)+Feuil2!O$4</f>
        <v>331.44600200657953</v>
      </c>
      <c r="G36">
        <f>Feuil1!$B$3*COS($B36)+Feuil2!P$4</f>
        <v>203.64926517965691</v>
      </c>
      <c r="H36">
        <f>Feuil1!$B$3*SIN($B36)+Feuil2!Q$4</f>
        <v>275.26133600877267</v>
      </c>
      <c r="I36">
        <f>IF(A36&lt;=2/10*$U$4,0,IF(A36&lt;=5/10*$U$4,300,IF(A36&lt;=7/10*$U$4,300,IF(A36&lt;=$U$4,0))))</f>
        <v>300</v>
      </c>
      <c r="J36">
        <f>IF(A36&lt;=2/10*$U$4,200,IF(A36&lt;=5/10*$U$4,200,IF(A36&lt;=7/10*$U$4,0,IF(A36&lt;=$U$4,0))))</f>
        <v>200</v>
      </c>
    </row>
    <row r="37" spans="1:10" x14ac:dyDescent="0.25">
      <c r="A37">
        <v>34</v>
      </c>
      <c r="B37">
        <f>$A37*$T$4</f>
        <v>2.1362830044410597</v>
      </c>
      <c r="C37">
        <f>Feuil1!$B$1*COS($B37)+Feuil2!L$4</f>
        <v>-75.015751297059566</v>
      </c>
      <c r="D37">
        <f>Feuil1!$B$1*SIN($B37)+Feuil2!M$4</f>
        <v>118.20590957028209</v>
      </c>
      <c r="E37">
        <f>Feuil1!$B$2*COS($B37)+Feuil2!N$4</f>
        <v>-80.374019246849528</v>
      </c>
      <c r="F37">
        <f>Feuil1!$B$2*SIN($B37)+Feuil2!O$4</f>
        <v>326.64918882530225</v>
      </c>
      <c r="G37">
        <f>Feuil1!$B$3*COS($B37)+Feuil2!P$4</f>
        <v>192.83464100420062</v>
      </c>
      <c r="H37">
        <f>Feuil1!$B$3*SIN($B37)+Feuil2!Q$4</f>
        <v>268.865585100403</v>
      </c>
      <c r="I37">
        <f>IF(A37&lt;=2/10*$U$4,0,IF(A37&lt;=5/10*$U$4,300,IF(A37&lt;=7/10*$U$4,300,IF(A37&lt;=$U$4,0))))</f>
        <v>300</v>
      </c>
      <c r="J37">
        <f>IF(A37&lt;=2/10*$U$4,200,IF(A37&lt;=5/10*$U$4,200,IF(A37&lt;=7/10*$U$4,0,IF(A37&lt;=$U$4,0))))</f>
        <v>200</v>
      </c>
    </row>
    <row r="38" spans="1:10" x14ac:dyDescent="0.25">
      <c r="A38">
        <v>35</v>
      </c>
      <c r="B38">
        <f>$A38*$T$4</f>
        <v>2.1991148575128552</v>
      </c>
      <c r="C38">
        <f>Feuil1!$B$1*COS($B38)+Feuil2!L$4</f>
        <v>-82.289935320946228</v>
      </c>
      <c r="D38">
        <f>Feuil1!$B$1*SIN($B38)+Feuil2!M$4</f>
        <v>113.26237921249265</v>
      </c>
      <c r="E38">
        <f>Feuil1!$B$2*COS($B38)+Feuil2!N$4</f>
        <v>-88.167787843870954</v>
      </c>
      <c r="F38">
        <f>Feuil1!$B$2*SIN($B38)+Feuil2!O$4</f>
        <v>321.35254915624211</v>
      </c>
      <c r="G38">
        <f>Feuil1!$B$3*COS($B38)+Feuil2!P$4</f>
        <v>182.44294954150541</v>
      </c>
      <c r="H38">
        <f>Feuil1!$B$3*SIN($B38)+Feuil2!Q$4</f>
        <v>261.80339887498951</v>
      </c>
      <c r="I38">
        <f>IF(A38&lt;=2/10*$U$4,0,IF(A38&lt;=5/10*$U$4,300,IF(A38&lt;=7/10*$U$4,300,IF(A38&lt;=$U$4,0))))</f>
        <v>300</v>
      </c>
      <c r="J38">
        <f>IF(A38&lt;=2/10*$U$4,200,IF(A38&lt;=5/10*$U$4,200,IF(A38&lt;=7/10*$U$4,0,IF(A38&lt;=$U$4,0))))</f>
        <v>200</v>
      </c>
    </row>
    <row r="39" spans="1:10" x14ac:dyDescent="0.25">
      <c r="A39">
        <v>36</v>
      </c>
      <c r="B39">
        <f>$A39*$T$4</f>
        <v>2.2619467105846511</v>
      </c>
      <c r="C39">
        <f>Feuil1!$B$1*COS($B39)+Feuil2!L$4</f>
        <v>-89.23935856481657</v>
      </c>
      <c r="D39">
        <f>Feuil1!$B$1*SIN($B39)+Feuil2!M$4</f>
        <v>107.8718539886105</v>
      </c>
      <c r="E39">
        <f>Feuil1!$B$2*COS($B39)+Feuil2!N$4</f>
        <v>-95.613598462303457</v>
      </c>
      <c r="F39">
        <f>Feuil1!$B$2*SIN($B39)+Feuil2!O$4</f>
        <v>315.57698641636841</v>
      </c>
      <c r="G39">
        <f>Feuil1!$B$3*COS($B39)+Feuil2!P$4</f>
        <v>172.51520205026205</v>
      </c>
      <c r="H39">
        <f>Feuil1!$B$3*SIN($B39)+Feuil2!Q$4</f>
        <v>254.10264855515786</v>
      </c>
      <c r="I39">
        <f>IF(A39&lt;=2/10*$U$4,0,IF(A39&lt;=5/10*$U$4,300,IF(A39&lt;=7/10*$U$4,300,IF(A39&lt;=$U$4,0))))</f>
        <v>300</v>
      </c>
      <c r="J39">
        <f>IF(A39&lt;=2/10*$U$4,200,IF(A39&lt;=5/10*$U$4,200,IF(A39&lt;=7/10*$U$4,0,IF(A39&lt;=$U$4,0))))</f>
        <v>200</v>
      </c>
    </row>
    <row r="40" spans="1:10" x14ac:dyDescent="0.25">
      <c r="A40">
        <v>37</v>
      </c>
      <c r="B40">
        <f>$A40*$T$4</f>
        <v>2.3247785636564471</v>
      </c>
      <c r="C40">
        <f>Feuil1!$B$1*COS($B40)+Feuil2!L$4</f>
        <v>-95.836594830016423</v>
      </c>
      <c r="D40">
        <f>Feuil1!$B$1*SIN($B40)+Feuil2!M$4</f>
        <v>102.0556078389976</v>
      </c>
      <c r="E40">
        <f>Feuil1!$B$2*COS($B40)+Feuil2!N$4</f>
        <v>-102.6820658893033</v>
      </c>
      <c r="F40">
        <f>Feuil1!$B$2*SIN($B40)+Feuil2!O$4</f>
        <v>309.34529411321171</v>
      </c>
      <c r="G40">
        <f>Feuil1!$B$3*COS($B40)+Feuil2!P$4</f>
        <v>163.09057881426224</v>
      </c>
      <c r="H40">
        <f>Feuil1!$B$3*SIN($B40)+Feuil2!Q$4</f>
        <v>245.79372548428228</v>
      </c>
      <c r="I40">
        <f>IF(A40&lt;=2/10*$U$4,0,IF(A40&lt;=5/10*$U$4,300,IF(A40&lt;=7/10*$U$4,300,IF(A40&lt;=$U$4,0))))</f>
        <v>300</v>
      </c>
      <c r="J40">
        <f>IF(A40&lt;=2/10*$U$4,200,IF(A40&lt;=5/10*$U$4,200,IF(A40&lt;=7/10*$U$4,0,IF(A40&lt;=$U$4,0))))</f>
        <v>200</v>
      </c>
    </row>
    <row r="41" spans="1:10" x14ac:dyDescent="0.25">
      <c r="A41">
        <v>38</v>
      </c>
      <c r="B41">
        <f>$A41*$T$4</f>
        <v>2.387610416728243</v>
      </c>
      <c r="C41">
        <f>Feuil1!$B$1*COS($B41)+Feuil2!L$4</f>
        <v>-102.05560783899763</v>
      </c>
      <c r="D41">
        <f>Feuil1!$B$1*SIN($B41)+Feuil2!M$4</f>
        <v>95.836594830016395</v>
      </c>
      <c r="E41">
        <f>Feuil1!$B$2*COS($B41)+Feuil2!N$4</f>
        <v>-109.34529411321175</v>
      </c>
      <c r="F41">
        <f>Feuil1!$B$2*SIN($B41)+Feuil2!O$4</f>
        <v>302.68206588930326</v>
      </c>
      <c r="G41">
        <f>Feuil1!$B$3*COS($B41)+Feuil2!P$4</f>
        <v>154.20627451571767</v>
      </c>
      <c r="H41">
        <f>Feuil1!$B$3*SIN($B41)+Feuil2!Q$4</f>
        <v>236.9094211857377</v>
      </c>
      <c r="I41">
        <f>IF(A41&lt;=2/10*$U$4,0,IF(A41&lt;=5/10*$U$4,300,IF(A41&lt;=7/10*$U$4,300,IF(A41&lt;=$U$4,0))))</f>
        <v>300</v>
      </c>
      <c r="J41">
        <f>IF(A41&lt;=2/10*$U$4,200,IF(A41&lt;=5/10*$U$4,200,IF(A41&lt;=7/10*$U$4,0,IF(A41&lt;=$U$4,0))))</f>
        <v>200</v>
      </c>
    </row>
    <row r="42" spans="1:10" x14ac:dyDescent="0.25">
      <c r="A42">
        <v>39</v>
      </c>
      <c r="B42">
        <f>$A42*$T$4</f>
        <v>2.450442269800039</v>
      </c>
      <c r="C42">
        <f>Feuil1!$B$1*COS($B42)+Feuil2!L$4</f>
        <v>-107.87185398861051</v>
      </c>
      <c r="D42">
        <f>Feuil1!$B$1*SIN($B42)+Feuil2!M$4</f>
        <v>89.239358564816527</v>
      </c>
      <c r="E42">
        <f>Feuil1!$B$2*COS($B42)+Feuil2!N$4</f>
        <v>-115.5769864163684</v>
      </c>
      <c r="F42">
        <f>Feuil1!$B$2*SIN($B42)+Feuil2!O$4</f>
        <v>295.61359846230346</v>
      </c>
      <c r="G42">
        <f>Feuil1!$B$3*COS($B42)+Feuil2!P$4</f>
        <v>145.89735144484212</v>
      </c>
      <c r="H42">
        <f>Feuil1!$B$3*SIN($B42)+Feuil2!Q$4</f>
        <v>227.48479794973792</v>
      </c>
      <c r="I42">
        <f>IF(A42&lt;=2/10*$U$4,0,IF(A42&lt;=5/10*$U$4,300,IF(A42&lt;=7/10*$U$4,300,IF(A42&lt;=$U$4,0))))</f>
        <v>300</v>
      </c>
      <c r="J42">
        <f>IF(A42&lt;=2/10*$U$4,200,IF(A42&lt;=5/10*$U$4,200,IF(A42&lt;=7/10*$U$4,0,IF(A42&lt;=$U$4,0))))</f>
        <v>200</v>
      </c>
    </row>
    <row r="43" spans="1:10" x14ac:dyDescent="0.25">
      <c r="A43">
        <v>40</v>
      </c>
      <c r="B43">
        <f>$A43*$T$4</f>
        <v>2.5132741228718345</v>
      </c>
      <c r="C43">
        <f>Feuil1!$B$1*COS($B43)+Feuil2!L$4</f>
        <v>-113.26237921249263</v>
      </c>
      <c r="D43">
        <f>Feuil1!$B$1*SIN($B43)+Feuil2!M$4</f>
        <v>82.289935320946256</v>
      </c>
      <c r="E43">
        <f>Feuil1!$B$2*COS($B43)+Feuil2!N$4</f>
        <v>-121.35254915624211</v>
      </c>
      <c r="F43">
        <f>Feuil1!$B$2*SIN($B43)+Feuil2!O$4</f>
        <v>288.167787843871</v>
      </c>
      <c r="G43">
        <f>Feuil1!$B$3*COS($B43)+Feuil2!P$4</f>
        <v>138.19660112501055</v>
      </c>
      <c r="H43">
        <f>Feuil1!$B$3*SIN($B43)+Feuil2!Q$4</f>
        <v>217.55705045849464</v>
      </c>
      <c r="I43">
        <f>IF(A43&lt;=2/10*$U$4,0,IF(A43&lt;=5/10*$U$4,300,IF(A43&lt;=7/10*$U$4,300,IF(A43&lt;=$U$4,0))))</f>
        <v>300</v>
      </c>
      <c r="J43">
        <f>IF(A43&lt;=2/10*$U$4,200,IF(A43&lt;=5/10*$U$4,200,IF(A43&lt;=7/10*$U$4,0,IF(A43&lt;=$U$4,0))))</f>
        <v>200</v>
      </c>
    </row>
    <row r="44" spans="1:10" x14ac:dyDescent="0.25">
      <c r="A44">
        <v>41</v>
      </c>
      <c r="B44">
        <f>$A44*$T$4</f>
        <v>2.5761059759436304</v>
      </c>
      <c r="C44">
        <f>Feuil1!$B$1*COS($B44)+Feuil2!L$4</f>
        <v>-118.20590957028212</v>
      </c>
      <c r="D44">
        <f>Feuil1!$B$1*SIN($B44)+Feuil2!M$4</f>
        <v>75.015751297059538</v>
      </c>
      <c r="E44">
        <f>Feuil1!$B$2*COS($B44)+Feuil2!N$4</f>
        <v>-126.64918882530226</v>
      </c>
      <c r="F44">
        <f>Feuil1!$B$2*SIN($B44)+Feuil2!O$4</f>
        <v>280.37401924684951</v>
      </c>
      <c r="G44">
        <f>Feuil1!$B$3*COS($B44)+Feuil2!P$4</f>
        <v>131.13441489959698</v>
      </c>
      <c r="H44">
        <f>Feuil1!$B$3*SIN($B44)+Feuil2!Q$4</f>
        <v>207.16535899579935</v>
      </c>
      <c r="I44">
        <f>IF(A44&lt;=2/10*$U$4,0,IF(A44&lt;=5/10*$U$4,300,IF(A44&lt;=7/10*$U$4,300,IF(A44&lt;=$U$4,0))))</f>
        <v>300</v>
      </c>
      <c r="J44">
        <f>IF(A44&lt;=2/10*$U$4,200,IF(A44&lt;=5/10*$U$4,200,IF(A44&lt;=7/10*$U$4,0,IF(A44&lt;=$U$4,0))))</f>
        <v>200</v>
      </c>
    </row>
    <row r="45" spans="1:10" x14ac:dyDescent="0.25">
      <c r="A45">
        <v>42</v>
      </c>
      <c r="B45">
        <f>$A45*$T$4</f>
        <v>2.6389378290154264</v>
      </c>
      <c r="C45">
        <f>Feuil1!$B$1*COS($B45)+Feuil2!L$4</f>
        <v>-122.6829352061409</v>
      </c>
      <c r="D45">
        <f>Feuil1!$B$1*SIN($B45)+Feuil2!M$4</f>
        <v>67.445514374240133</v>
      </c>
      <c r="E45">
        <f>Feuil1!$B$2*COS($B45)+Feuil2!N$4</f>
        <v>-131.44600200657953</v>
      </c>
      <c r="F45">
        <f>Feuil1!$B$2*SIN($B45)+Feuil2!O$4</f>
        <v>272.26305111525727</v>
      </c>
      <c r="G45">
        <f>Feuil1!$B$3*COS($B45)+Feuil2!P$4</f>
        <v>124.73866399122727</v>
      </c>
      <c r="H45">
        <f>Feuil1!$B$3*SIN($B45)+Feuil2!Q$4</f>
        <v>196.35073482034304</v>
      </c>
      <c r="I45">
        <f>IF(A45&lt;=2/10*$U$4,0,IF(A45&lt;=5/10*$U$4,300,IF(A45&lt;=7/10*$U$4,300,IF(A45&lt;=$U$4,0))))</f>
        <v>300</v>
      </c>
      <c r="J45">
        <f>IF(A45&lt;=2/10*$U$4,200,IF(A45&lt;=5/10*$U$4,200,IF(A45&lt;=7/10*$U$4,0,IF(A45&lt;=$U$4,0))))</f>
        <v>200</v>
      </c>
    </row>
    <row r="46" spans="1:10" x14ac:dyDescent="0.25">
      <c r="A46">
        <v>43</v>
      </c>
      <c r="B46">
        <f>$A46*$T$4</f>
        <v>2.7017696820872223</v>
      </c>
      <c r="C46">
        <f>Feuil1!$B$1*COS($B46)+Feuil2!L$4</f>
        <v>-126.67578734524274</v>
      </c>
      <c r="D46">
        <f>Feuil1!$B$1*SIN($B46)+Feuil2!M$4</f>
        <v>59.609100819110147</v>
      </c>
      <c r="E46">
        <f>Feuil1!$B$2*COS($B46)+Feuil2!N$4</f>
        <v>-135.72405786990294</v>
      </c>
      <c r="F46">
        <f>Feuil1!$B$2*SIN($B46)+Feuil2!O$4</f>
        <v>263.86689373476088</v>
      </c>
      <c r="G46">
        <f>Feuil1!$B$3*COS($B46)+Feuil2!P$4</f>
        <v>119.0345895067961</v>
      </c>
      <c r="H46">
        <f>Feuil1!$B$3*SIN($B46)+Feuil2!Q$4</f>
        <v>185.15585831301451</v>
      </c>
      <c r="I46">
        <f>IF(A46&lt;=2/10*$U$4,0,IF(A46&lt;=5/10*$U$4,300,IF(A46&lt;=7/10*$U$4,300,IF(A46&lt;=$U$4,0))))</f>
        <v>300</v>
      </c>
      <c r="J46">
        <f>IF(A46&lt;=2/10*$U$4,200,IF(A46&lt;=5/10*$U$4,200,IF(A46&lt;=7/10*$U$4,0,IF(A46&lt;=$U$4,0))))</f>
        <v>200</v>
      </c>
    </row>
    <row r="47" spans="1:10" x14ac:dyDescent="0.25">
      <c r="A47">
        <v>44</v>
      </c>
      <c r="B47">
        <f>$A47*$T$4</f>
        <v>2.7646015351590183</v>
      </c>
      <c r="C47">
        <f>Feuil1!$B$1*COS($B47)+Feuil2!L$4</f>
        <v>-130.1687080243552</v>
      </c>
      <c r="D47">
        <f>Feuil1!$B$1*SIN($B47)+Feuil2!M$4</f>
        <v>51.537437375854886</v>
      </c>
      <c r="E47">
        <f>Feuil1!$B$2*COS($B47)+Feuil2!N$4</f>
        <v>-139.46647288323771</v>
      </c>
      <c r="F47">
        <f>Feuil1!$B$2*SIN($B47)+Feuil2!O$4</f>
        <v>255.21868290270166</v>
      </c>
      <c r="G47">
        <f>Feuil1!$B$3*COS($B47)+Feuil2!P$4</f>
        <v>114.04470282234971</v>
      </c>
      <c r="H47">
        <f>Feuil1!$B$3*SIN($B47)+Feuil2!Q$4</f>
        <v>173.62491053693554</v>
      </c>
      <c r="I47">
        <f>IF(A47&lt;=2/10*$U$4,0,IF(A47&lt;=5/10*$U$4,300,IF(A47&lt;=7/10*$U$4,300,IF(A47&lt;=$U$4,0))))</f>
        <v>300</v>
      </c>
      <c r="J47">
        <f>IF(A47&lt;=2/10*$U$4,200,IF(A47&lt;=5/10*$U$4,200,IF(A47&lt;=7/10*$U$4,0,IF(A47&lt;=$U$4,0))))</f>
        <v>200</v>
      </c>
    </row>
    <row r="48" spans="1:10" x14ac:dyDescent="0.25">
      <c r="A48">
        <v>45</v>
      </c>
      <c r="B48">
        <f>$A48*$T$4</f>
        <v>2.8274333882308142</v>
      </c>
      <c r="C48">
        <f>Feuil1!$B$1*COS($B48)+Feuil2!L$4</f>
        <v>-133.14791228132151</v>
      </c>
      <c r="D48">
        <f>Feuil1!$B$1*SIN($B48)+Feuil2!M$4</f>
        <v>43.262379212492597</v>
      </c>
      <c r="E48">
        <f>Feuil1!$B$2*COS($B48)+Feuil2!N$4</f>
        <v>-142.65847744427305</v>
      </c>
      <c r="F48">
        <f>Feuil1!$B$2*SIN($B48)+Feuil2!O$4</f>
        <v>246.35254915624208</v>
      </c>
      <c r="G48">
        <f>Feuil1!$B$3*COS($B48)+Feuil2!P$4</f>
        <v>109.78869674096927</v>
      </c>
      <c r="H48">
        <f>Feuil1!$B$3*SIN($B48)+Feuil2!Q$4</f>
        <v>161.80339887498943</v>
      </c>
      <c r="I48">
        <f>IF(A48&lt;=2/10*$U$4,0,IF(A48&lt;=5/10*$U$4,300,IF(A48&lt;=7/10*$U$4,300,IF(A48&lt;=$U$4,0))))</f>
        <v>300</v>
      </c>
      <c r="J48">
        <f>IF(A48&lt;=2/10*$U$4,200,IF(A48&lt;=5/10*$U$4,200,IF(A48&lt;=7/10*$U$4,0,IF(A48&lt;=$U$4,0))))</f>
        <v>200</v>
      </c>
    </row>
    <row r="49" spans="1:10" x14ac:dyDescent="0.25">
      <c r="A49">
        <v>46</v>
      </c>
      <c r="B49">
        <f>$A49*$T$4</f>
        <v>2.8902652413026098</v>
      </c>
      <c r="C49">
        <f>Feuil1!$B$1*COS($B49)+Feuil2!L$4</f>
        <v>-135.60164255800834</v>
      </c>
      <c r="D49">
        <f>Feuil1!$B$1*SIN($B49)+Feuil2!M$4</f>
        <v>34.816584203079678</v>
      </c>
      <c r="E49">
        <f>Feuil1!$B$2*COS($B49)+Feuil2!N$4</f>
        <v>-145.28747416929465</v>
      </c>
      <c r="F49">
        <f>Feuil1!$B$2*SIN($B49)+Feuil2!O$4</f>
        <v>237.30348307472821</v>
      </c>
      <c r="G49">
        <f>Feuil1!$B$3*COS($B49)+Feuil2!P$4</f>
        <v>106.28336777427378</v>
      </c>
      <c r="H49">
        <f>Feuil1!$B$3*SIN($B49)+Feuil2!Q$4</f>
        <v>149.73797743297098</v>
      </c>
      <c r="I49">
        <f>IF(A49&lt;=2/10*$U$4,0,IF(A49&lt;=5/10*$U$4,300,IF(A49&lt;=7/10*$U$4,300,IF(A49&lt;=$U$4,0))))</f>
        <v>300</v>
      </c>
      <c r="J49">
        <f>IF(A49&lt;=2/10*$U$4,200,IF(A49&lt;=5/10*$U$4,200,IF(A49&lt;=7/10*$U$4,0,IF(A49&lt;=$U$4,0))))</f>
        <v>200</v>
      </c>
    </row>
    <row r="50" spans="1:10" x14ac:dyDescent="0.25">
      <c r="A50">
        <v>47</v>
      </c>
      <c r="B50">
        <f>$A50*$T$4</f>
        <v>2.9530970943744057</v>
      </c>
      <c r="C50">
        <f>Feuil1!$B$1*COS($B50)+Feuil2!L$4</f>
        <v>-137.52021510201641</v>
      </c>
      <c r="D50">
        <f>Feuil1!$B$1*SIN($B50)+Feuil2!M$4</f>
        <v>26.23338404200144</v>
      </c>
      <c r="E50">
        <f>Feuil1!$B$2*COS($B50)+Feuil2!N$4</f>
        <v>-147.3430876093033</v>
      </c>
      <c r="F50">
        <f>Feuil1!$B$2*SIN($B50)+Feuil2!O$4</f>
        <v>228.10719718785867</v>
      </c>
      <c r="G50">
        <f>Feuil1!$B$3*COS($B50)+Feuil2!P$4</f>
        <v>103.54254985426226</v>
      </c>
      <c r="H50">
        <f>Feuil1!$B$3*SIN($B50)+Feuil2!Q$4</f>
        <v>137.47626291714491</v>
      </c>
      <c r="I50">
        <f>IF(A50&lt;=2/10*$U$4,0,IF(A50&lt;=5/10*$U$4,300,IF(A50&lt;=7/10*$U$4,300,IF(A50&lt;=$U$4,0))))</f>
        <v>300</v>
      </c>
      <c r="J50">
        <f>IF(A50&lt;=2/10*$U$4,200,IF(A50&lt;=5/10*$U$4,200,IF(A50&lt;=7/10*$U$4,0,IF(A50&lt;=$U$4,0))))</f>
        <v>200</v>
      </c>
    </row>
    <row r="51" spans="1:10" x14ac:dyDescent="0.25">
      <c r="A51">
        <v>48</v>
      </c>
      <c r="B51">
        <f>$A51*$T$4</f>
        <v>3.0159289474462017</v>
      </c>
      <c r="C51">
        <f>Feuil1!$B$1*COS($B51)+Feuil2!L$4</f>
        <v>-138.89605818402691</v>
      </c>
      <c r="D51">
        <f>Feuil1!$B$1*SIN($B51)+Feuil2!M$4</f>
        <v>17.546652699002571</v>
      </c>
      <c r="E51">
        <f>Feuil1!$B$2*COS($B51)+Feuil2!N$4</f>
        <v>-148.81720519717169</v>
      </c>
      <c r="F51">
        <f>Feuil1!$B$2*SIN($B51)+Feuil2!O$4</f>
        <v>218.7999850346456</v>
      </c>
      <c r="G51">
        <f>Feuil1!$B$3*COS($B51)+Feuil2!P$4</f>
        <v>101.57705973710443</v>
      </c>
      <c r="H51">
        <f>Feuil1!$B$3*SIN($B51)+Feuil2!Q$4</f>
        <v>125.06664671286082</v>
      </c>
      <c r="I51">
        <f>IF(A51&lt;=2/10*$U$4,0,IF(A51&lt;=5/10*$U$4,300,IF(A51&lt;=7/10*$U$4,300,IF(A51&lt;=$U$4,0))))</f>
        <v>300</v>
      </c>
      <c r="J51">
        <f>IF(A51&lt;=2/10*$U$4,200,IF(A51&lt;=5/10*$U$4,200,IF(A51&lt;=7/10*$U$4,0,IF(A51&lt;=$U$4,0))))</f>
        <v>200</v>
      </c>
    </row>
    <row r="52" spans="1:10" x14ac:dyDescent="0.25">
      <c r="A52">
        <v>49</v>
      </c>
      <c r="B52">
        <f>$A52*$T$4</f>
        <v>3.0787608005179976</v>
      </c>
      <c r="C52">
        <f>Feuil1!$B$1*COS($B52)+Feuil2!L$4</f>
        <v>-139.72374197995802</v>
      </c>
      <c r="D52">
        <f>Feuil1!$B$1*SIN($B52)+Feuil2!M$4</f>
        <v>8.7906727341038398</v>
      </c>
      <c r="E52">
        <f>Feuil1!$B$2*COS($B52)+Feuil2!N$4</f>
        <v>-149.70400926424074</v>
      </c>
      <c r="F52">
        <f>Feuil1!$B$2*SIN($B52)+Feuil2!O$4</f>
        <v>209.41857792939697</v>
      </c>
      <c r="G52">
        <f>Feuil1!$B$3*COS($B52)+Feuil2!P$4</f>
        <v>100.3946543143457</v>
      </c>
      <c r="H52">
        <f>Feuil1!$B$3*SIN($B52)+Feuil2!Q$4</f>
        <v>112.55810390586262</v>
      </c>
      <c r="I52">
        <f>IF(A52&lt;=2/10*$U$4,0,IF(A52&lt;=5/10*$U$4,300,IF(A52&lt;=7/10*$U$4,300,IF(A52&lt;=$U$4,0))))</f>
        <v>300</v>
      </c>
      <c r="J52">
        <f>IF(A52&lt;=2/10*$U$4,200,IF(A52&lt;=5/10*$U$4,200,IF(A52&lt;=7/10*$U$4,0,IF(A52&lt;=$U$4,0))))</f>
        <v>200</v>
      </c>
    </row>
    <row r="53" spans="1:10" x14ac:dyDescent="0.25">
      <c r="A53">
        <v>50</v>
      </c>
      <c r="B53">
        <f>$A53*$T$4</f>
        <v>3.1415926535897936</v>
      </c>
      <c r="C53">
        <f>Feuil1!$B$1*COS($B53)+Feuil2!L$4</f>
        <v>-140</v>
      </c>
      <c r="D53">
        <f>Feuil1!$B$1*SIN($B53)+Feuil2!M$4</f>
        <v>-4.5020411010288086E-14</v>
      </c>
      <c r="E53">
        <f>Feuil1!$B$2*COS($B53)+Feuil2!N$4</f>
        <v>-150</v>
      </c>
      <c r="F53">
        <f>Feuil1!$B$2*SIN($B53)+Feuil2!O$4</f>
        <v>199.99999999999994</v>
      </c>
      <c r="G53">
        <f>Feuil1!$B$3*COS($B53)+Feuil2!P$4</f>
        <v>100</v>
      </c>
      <c r="H53">
        <f>Feuil1!$B$3*SIN($B53)+Feuil2!Q$4</f>
        <v>99.999999999999929</v>
      </c>
      <c r="I53">
        <f>IF(A53&lt;=2/10*$U$4,0,IF(A53&lt;=5/10*$U$4,300,IF(A53&lt;=7/10*$U$4,300,IF(A53&lt;=$U$4,0))))</f>
        <v>300</v>
      </c>
      <c r="J53">
        <f>IF(A53&lt;=2/10*$U$4,200,IF(A53&lt;=5/10*$U$4,200,IF(A53&lt;=7/10*$U$4,0,IF(A53&lt;=$U$4,0))))</f>
        <v>200</v>
      </c>
    </row>
    <row r="54" spans="1:10" x14ac:dyDescent="0.25">
      <c r="A54">
        <v>51</v>
      </c>
      <c r="B54">
        <f>$A54*$T$4</f>
        <v>3.2044245066615891</v>
      </c>
      <c r="C54">
        <f>Feuil1!$B$1*COS($B54)+Feuil2!L$4</f>
        <v>-139.72374197995802</v>
      </c>
      <c r="D54">
        <f>Feuil1!$B$1*SIN($B54)+Feuil2!M$4</f>
        <v>-8.7906727341038682</v>
      </c>
      <c r="E54">
        <f>Feuil1!$B$2*COS($B54)+Feuil2!N$4</f>
        <v>-149.70400926424074</v>
      </c>
      <c r="F54">
        <f>Feuil1!$B$2*SIN($B54)+Feuil2!O$4</f>
        <v>190.581422070603</v>
      </c>
      <c r="G54">
        <f>Feuil1!$B$3*COS($B54)+Feuil2!P$4</f>
        <v>100.3946543143457</v>
      </c>
      <c r="H54">
        <f>Feuil1!$B$3*SIN($B54)+Feuil2!Q$4</f>
        <v>87.441896094137334</v>
      </c>
      <c r="I54">
        <f>IF(A54&lt;=2/10*$U$4,0,IF(A54&lt;=5/10*$U$4,300,IF(A54&lt;=7/10*$U$4,300,IF(A54&lt;=$U$4,0))))</f>
        <v>300</v>
      </c>
      <c r="J54">
        <f>IF(A54&lt;=2/10*$U$4,200,IF(A54&lt;=5/10*$U$4,200,IF(A54&lt;=7/10*$U$4,0,IF(A54&lt;=$U$4,0))))</f>
        <v>0</v>
      </c>
    </row>
    <row r="55" spans="1:10" x14ac:dyDescent="0.25">
      <c r="A55">
        <v>52</v>
      </c>
      <c r="B55">
        <f>$A55*$T$4</f>
        <v>3.267256359733385</v>
      </c>
      <c r="C55">
        <f>Feuil1!$B$1*COS($B55)+Feuil2!L$4</f>
        <v>-138.89605818402691</v>
      </c>
      <c r="D55">
        <f>Feuil1!$B$1*SIN($B55)+Feuil2!M$4</f>
        <v>-17.5466526990026</v>
      </c>
      <c r="E55">
        <f>Feuil1!$B$2*COS($B55)+Feuil2!N$4</f>
        <v>-148.81720519717169</v>
      </c>
      <c r="F55">
        <f>Feuil1!$B$2*SIN($B55)+Feuil2!O$4</f>
        <v>181.20001496535434</v>
      </c>
      <c r="G55">
        <f>Feuil1!$B$3*COS($B55)+Feuil2!P$4</f>
        <v>101.57705973710443</v>
      </c>
      <c r="H55">
        <f>Feuil1!$B$3*SIN($B55)+Feuil2!Q$4</f>
        <v>74.933353287139141</v>
      </c>
      <c r="I55">
        <f>IF(A55&lt;=2/10*$U$4,0,IF(A55&lt;=5/10*$U$4,300,IF(A55&lt;=7/10*$U$4,300,IF(A55&lt;=$U$4,0))))</f>
        <v>300</v>
      </c>
      <c r="J55">
        <f>IF(A55&lt;=2/10*$U$4,200,IF(A55&lt;=5/10*$U$4,200,IF(A55&lt;=7/10*$U$4,0,IF(A55&lt;=$U$4,0))))</f>
        <v>0</v>
      </c>
    </row>
    <row r="56" spans="1:10" x14ac:dyDescent="0.25">
      <c r="A56">
        <v>53</v>
      </c>
      <c r="B56">
        <f>$A56*$T$4</f>
        <v>3.330088212805181</v>
      </c>
      <c r="C56">
        <f>Feuil1!$B$1*COS($B56)+Feuil2!L$4</f>
        <v>-137.52021510201641</v>
      </c>
      <c r="D56">
        <f>Feuil1!$B$1*SIN($B56)+Feuil2!M$4</f>
        <v>-26.233384042001468</v>
      </c>
      <c r="E56">
        <f>Feuil1!$B$2*COS($B56)+Feuil2!N$4</f>
        <v>-147.3430876093033</v>
      </c>
      <c r="F56">
        <f>Feuil1!$B$2*SIN($B56)+Feuil2!O$4</f>
        <v>171.89280281214127</v>
      </c>
      <c r="G56">
        <f>Feuil1!$B$3*COS($B56)+Feuil2!P$4</f>
        <v>103.54254985426229</v>
      </c>
      <c r="H56">
        <f>Feuil1!$B$3*SIN($B56)+Feuil2!Q$4</f>
        <v>62.52373708285505</v>
      </c>
      <c r="I56">
        <f>IF(A56&lt;=2/10*$U$4,0,IF(A56&lt;=5/10*$U$4,300,IF(A56&lt;=7/10*$U$4,300,IF(A56&lt;=$U$4,0))))</f>
        <v>300</v>
      </c>
      <c r="J56">
        <f>IF(A56&lt;=2/10*$U$4,200,IF(A56&lt;=5/10*$U$4,200,IF(A56&lt;=7/10*$U$4,0,IF(A56&lt;=$U$4,0))))</f>
        <v>0</v>
      </c>
    </row>
    <row r="57" spans="1:10" x14ac:dyDescent="0.25">
      <c r="A57">
        <v>54</v>
      </c>
      <c r="B57">
        <f>$A57*$T$4</f>
        <v>3.3929200658769769</v>
      </c>
      <c r="C57">
        <f>Feuil1!$B$1*COS($B57)+Feuil2!L$4</f>
        <v>-135.60164255800834</v>
      </c>
      <c r="D57">
        <f>Feuil1!$B$1*SIN($B57)+Feuil2!M$4</f>
        <v>-34.816584203079699</v>
      </c>
      <c r="E57">
        <f>Feuil1!$B$2*COS($B57)+Feuil2!N$4</f>
        <v>-145.28747416929465</v>
      </c>
      <c r="F57">
        <f>Feuil1!$B$2*SIN($B57)+Feuil2!O$4</f>
        <v>162.69651692527174</v>
      </c>
      <c r="G57">
        <f>Feuil1!$B$3*COS($B57)+Feuil2!P$4</f>
        <v>106.28336777427378</v>
      </c>
      <c r="H57">
        <f>Feuil1!$B$3*SIN($B57)+Feuil2!Q$4</f>
        <v>50.262022567029</v>
      </c>
      <c r="I57">
        <f>IF(A57&lt;=2/10*$U$4,0,IF(A57&lt;=5/10*$U$4,300,IF(A57&lt;=7/10*$U$4,300,IF(A57&lt;=$U$4,0))))</f>
        <v>300</v>
      </c>
      <c r="J57">
        <f>IF(A57&lt;=2/10*$U$4,200,IF(A57&lt;=5/10*$U$4,200,IF(A57&lt;=7/10*$U$4,0,IF(A57&lt;=$U$4,0))))</f>
        <v>0</v>
      </c>
    </row>
    <row r="58" spans="1:10" x14ac:dyDescent="0.25">
      <c r="A58">
        <v>55</v>
      </c>
      <c r="B58">
        <f>$A58*$T$4</f>
        <v>3.4557519189487729</v>
      </c>
      <c r="C58">
        <f>Feuil1!$B$1*COS($B58)+Feuil2!L$4</f>
        <v>-133.14791228132148</v>
      </c>
      <c r="D58">
        <f>Feuil1!$B$1*SIN($B58)+Feuil2!M$4</f>
        <v>-43.262379212492682</v>
      </c>
      <c r="E58">
        <f>Feuil1!$B$2*COS($B58)+Feuil2!N$4</f>
        <v>-142.65847744427302</v>
      </c>
      <c r="F58">
        <f>Feuil1!$B$2*SIN($B58)+Feuil2!O$4</f>
        <v>153.64745084375784</v>
      </c>
      <c r="G58">
        <f>Feuil1!$B$3*COS($B58)+Feuil2!P$4</f>
        <v>109.7886967409693</v>
      </c>
      <c r="H58">
        <f>Feuil1!$B$3*SIN($B58)+Feuil2!Q$4</f>
        <v>38.196601125010453</v>
      </c>
      <c r="I58">
        <f>IF(A58&lt;=2/10*$U$4,0,IF(A58&lt;=5/10*$U$4,300,IF(A58&lt;=7/10*$U$4,300,IF(A58&lt;=$U$4,0))))</f>
        <v>300</v>
      </c>
      <c r="J58">
        <f>IF(A58&lt;=2/10*$U$4,200,IF(A58&lt;=5/10*$U$4,200,IF(A58&lt;=7/10*$U$4,0,IF(A58&lt;=$U$4,0))))</f>
        <v>0</v>
      </c>
    </row>
    <row r="59" spans="1:10" x14ac:dyDescent="0.25">
      <c r="A59">
        <v>56</v>
      </c>
      <c r="B59">
        <f>$A59*$T$4</f>
        <v>3.5185837720205688</v>
      </c>
      <c r="C59">
        <f>Feuil1!$B$1*COS($B59)+Feuil2!L$4</f>
        <v>-130.16870802435517</v>
      </c>
      <c r="D59">
        <f>Feuil1!$B$1*SIN($B59)+Feuil2!M$4</f>
        <v>-51.537437375854964</v>
      </c>
      <c r="E59">
        <f>Feuil1!$B$2*COS($B59)+Feuil2!N$4</f>
        <v>-139.46647288323769</v>
      </c>
      <c r="F59">
        <f>Feuil1!$B$2*SIN($B59)+Feuil2!O$4</f>
        <v>144.78131709729826</v>
      </c>
      <c r="G59">
        <f>Feuil1!$B$3*COS($B59)+Feuil2!P$4</f>
        <v>114.04470282234976</v>
      </c>
      <c r="H59">
        <f>Feuil1!$B$3*SIN($B59)+Feuil2!Q$4</f>
        <v>26.375089463064342</v>
      </c>
      <c r="I59">
        <f>IF(A59&lt;=2/10*$U$4,0,IF(A59&lt;=5/10*$U$4,300,IF(A59&lt;=7/10*$U$4,300,IF(A59&lt;=$U$4,0))))</f>
        <v>300</v>
      </c>
      <c r="J59">
        <f>IF(A59&lt;=2/10*$U$4,200,IF(A59&lt;=5/10*$U$4,200,IF(A59&lt;=7/10*$U$4,0,IF(A59&lt;=$U$4,0))))</f>
        <v>0</v>
      </c>
    </row>
    <row r="60" spans="1:10" x14ac:dyDescent="0.25">
      <c r="A60">
        <v>57</v>
      </c>
      <c r="B60">
        <f>$A60*$T$4</f>
        <v>3.5814156250923643</v>
      </c>
      <c r="C60">
        <f>Feuil1!$B$1*COS($B60)+Feuil2!L$4</f>
        <v>-126.67578734524272</v>
      </c>
      <c r="D60">
        <f>Feuil1!$B$1*SIN($B60)+Feuil2!M$4</f>
        <v>-59.609100819110175</v>
      </c>
      <c r="E60">
        <f>Feuil1!$B$2*COS($B60)+Feuil2!N$4</f>
        <v>-135.72405786990291</v>
      </c>
      <c r="F60">
        <f>Feuil1!$B$2*SIN($B60)+Feuil2!O$4</f>
        <v>136.13310626523909</v>
      </c>
      <c r="G60">
        <f>Feuil1!$B$3*COS($B60)+Feuil2!P$4</f>
        <v>119.0345895067961</v>
      </c>
      <c r="H60">
        <f>Feuil1!$B$3*SIN($B60)+Feuil2!Q$4</f>
        <v>14.844141686985466</v>
      </c>
      <c r="I60">
        <f>IF(A60&lt;=2/10*$U$4,0,IF(A60&lt;=5/10*$U$4,300,IF(A60&lt;=7/10*$U$4,300,IF(A60&lt;=$U$4,0))))</f>
        <v>300</v>
      </c>
      <c r="J60">
        <f>IF(A60&lt;=2/10*$U$4,200,IF(A60&lt;=5/10*$U$4,200,IF(A60&lt;=7/10*$U$4,0,IF(A60&lt;=$U$4,0))))</f>
        <v>0</v>
      </c>
    </row>
    <row r="61" spans="1:10" x14ac:dyDescent="0.25">
      <c r="A61">
        <v>58</v>
      </c>
      <c r="B61">
        <f>$A61*$T$4</f>
        <v>3.6442474781641603</v>
      </c>
      <c r="C61">
        <f>Feuil1!$B$1*COS($B61)+Feuil2!L$4</f>
        <v>-122.68293520614088</v>
      </c>
      <c r="D61">
        <f>Feuil1!$B$1*SIN($B61)+Feuil2!M$4</f>
        <v>-67.445514374240148</v>
      </c>
      <c r="E61">
        <f>Feuil1!$B$2*COS($B61)+Feuil2!N$4</f>
        <v>-131.44600200657953</v>
      </c>
      <c r="F61">
        <f>Feuil1!$B$2*SIN($B61)+Feuil2!O$4</f>
        <v>127.73694888474269</v>
      </c>
      <c r="G61">
        <f>Feuil1!$B$3*COS($B61)+Feuil2!P$4</f>
        <v>124.7386639912273</v>
      </c>
      <c r="H61">
        <f>Feuil1!$B$3*SIN($B61)+Feuil2!Q$4</f>
        <v>3.649265179656922</v>
      </c>
      <c r="I61">
        <f>IF(A61&lt;=2/10*$U$4,0,IF(A61&lt;=5/10*$U$4,300,IF(A61&lt;=7/10*$U$4,300,IF(A61&lt;=$U$4,0))))</f>
        <v>300</v>
      </c>
      <c r="J61">
        <f>IF(A61&lt;=2/10*$U$4,200,IF(A61&lt;=5/10*$U$4,200,IF(A61&lt;=7/10*$U$4,0,IF(A61&lt;=$U$4,0))))</f>
        <v>0</v>
      </c>
    </row>
    <row r="62" spans="1:10" x14ac:dyDescent="0.25">
      <c r="A62">
        <v>59</v>
      </c>
      <c r="B62">
        <f>$A62*$T$4</f>
        <v>3.7070793312359562</v>
      </c>
      <c r="C62">
        <f>Feuil1!$B$1*COS($B62)+Feuil2!L$4</f>
        <v>-118.20590957028209</v>
      </c>
      <c r="D62">
        <f>Feuil1!$B$1*SIN($B62)+Feuil2!M$4</f>
        <v>-75.015751297059552</v>
      </c>
      <c r="E62">
        <f>Feuil1!$B$2*COS($B62)+Feuil2!N$4</f>
        <v>-126.64918882530225</v>
      </c>
      <c r="F62">
        <f>Feuil1!$B$2*SIN($B62)+Feuil2!O$4</f>
        <v>119.62598075315049</v>
      </c>
      <c r="G62">
        <f>Feuil1!$B$3*COS($B62)+Feuil2!P$4</f>
        <v>131.134414899597</v>
      </c>
      <c r="H62">
        <f>Feuil1!$B$3*SIN($B62)+Feuil2!Q$4</f>
        <v>-7.1653589957993518</v>
      </c>
      <c r="I62">
        <f>IF(A62&lt;=2/10*$U$4,0,IF(A62&lt;=5/10*$U$4,300,IF(A62&lt;=7/10*$U$4,300,IF(A62&lt;=$U$4,0))))</f>
        <v>300</v>
      </c>
      <c r="J62">
        <f>IF(A62&lt;=2/10*$U$4,200,IF(A62&lt;=5/10*$U$4,200,IF(A62&lt;=7/10*$U$4,0,IF(A62&lt;=$U$4,0))))</f>
        <v>0</v>
      </c>
    </row>
    <row r="63" spans="1:10" x14ac:dyDescent="0.25">
      <c r="A63">
        <v>60</v>
      </c>
      <c r="B63">
        <f>$A63*$T$4</f>
        <v>3.7699111843077522</v>
      </c>
      <c r="C63">
        <f>Feuil1!$B$1*COS($B63)+Feuil2!L$4</f>
        <v>-113.26237921249262</v>
      </c>
      <c r="D63">
        <f>Feuil1!$B$1*SIN($B63)+Feuil2!M$4</f>
        <v>-82.28993532094627</v>
      </c>
      <c r="E63">
        <f>Feuil1!$B$2*COS($B63)+Feuil2!N$4</f>
        <v>-121.35254915624209</v>
      </c>
      <c r="F63">
        <f>Feuil1!$B$2*SIN($B63)+Feuil2!O$4</f>
        <v>111.832212156129</v>
      </c>
      <c r="G63">
        <f>Feuil1!$B$3*COS($B63)+Feuil2!P$4</f>
        <v>138.19660112501055</v>
      </c>
      <c r="H63">
        <f>Feuil1!$B$3*SIN($B63)+Feuil2!Q$4</f>
        <v>-17.557050458494672</v>
      </c>
      <c r="I63">
        <f>IF(A63&lt;=2/10*$U$4,0,IF(A63&lt;=5/10*$U$4,300,IF(A63&lt;=7/10*$U$4,300,IF(A63&lt;=$U$4,0))))</f>
        <v>300</v>
      </c>
      <c r="J63">
        <f>IF(A63&lt;=2/10*$U$4,200,IF(A63&lt;=5/10*$U$4,200,IF(A63&lt;=7/10*$U$4,0,IF(A63&lt;=$U$4,0))))</f>
        <v>0</v>
      </c>
    </row>
    <row r="64" spans="1:10" x14ac:dyDescent="0.25">
      <c r="A64">
        <v>61</v>
      </c>
      <c r="B64">
        <f>$A64*$T$4</f>
        <v>3.8327430373795481</v>
      </c>
      <c r="C64">
        <f>Feuil1!$B$1*COS($B64)+Feuil2!L$4</f>
        <v>-107.87185398861047</v>
      </c>
      <c r="D64">
        <f>Feuil1!$B$1*SIN($B64)+Feuil2!M$4</f>
        <v>-89.239358564816598</v>
      </c>
      <c r="E64">
        <f>Feuil1!$B$2*COS($B64)+Feuil2!N$4</f>
        <v>-115.57698641636836</v>
      </c>
      <c r="F64">
        <f>Feuil1!$B$2*SIN($B64)+Feuil2!O$4</f>
        <v>104.3864015376965</v>
      </c>
      <c r="G64">
        <f>Feuil1!$B$3*COS($B64)+Feuil2!P$4</f>
        <v>145.8973514448422</v>
      </c>
      <c r="H64">
        <f>Feuil1!$B$3*SIN($B64)+Feuil2!Q$4</f>
        <v>-27.484797949737995</v>
      </c>
      <c r="I64">
        <f>IF(A64&lt;=2/10*$U$4,0,IF(A64&lt;=5/10*$U$4,300,IF(A64&lt;=7/10*$U$4,300,IF(A64&lt;=$U$4,0))))</f>
        <v>300</v>
      </c>
      <c r="J64">
        <f>IF(A64&lt;=2/10*$U$4,200,IF(A64&lt;=5/10*$U$4,200,IF(A64&lt;=7/10*$U$4,0,IF(A64&lt;=$U$4,0))))</f>
        <v>0</v>
      </c>
    </row>
    <row r="65" spans="1:10" x14ac:dyDescent="0.25">
      <c r="A65">
        <v>62</v>
      </c>
      <c r="B65">
        <f>$A65*$T$4</f>
        <v>3.8955748904513436</v>
      </c>
      <c r="C65">
        <f>Feuil1!$B$1*COS($B65)+Feuil2!L$4</f>
        <v>-102.05560783899762</v>
      </c>
      <c r="D65">
        <f>Feuil1!$B$1*SIN($B65)+Feuil2!M$4</f>
        <v>-95.836594830016423</v>
      </c>
      <c r="E65">
        <f>Feuil1!$B$2*COS($B65)+Feuil2!N$4</f>
        <v>-109.34529411321174</v>
      </c>
      <c r="F65">
        <f>Feuil1!$B$2*SIN($B65)+Feuil2!O$4</f>
        <v>97.317934110696697</v>
      </c>
      <c r="G65">
        <f>Feuil1!$B$3*COS($B65)+Feuil2!P$4</f>
        <v>154.20627451571769</v>
      </c>
      <c r="H65">
        <f>Feuil1!$B$3*SIN($B65)+Feuil2!Q$4</f>
        <v>-36.909421185737756</v>
      </c>
      <c r="I65">
        <f>IF(A65&lt;=2/10*$U$4,0,IF(A65&lt;=5/10*$U$4,300,IF(A65&lt;=7/10*$U$4,300,IF(A65&lt;=$U$4,0))))</f>
        <v>300</v>
      </c>
      <c r="J65">
        <f>IF(A65&lt;=2/10*$U$4,200,IF(A65&lt;=5/10*$U$4,200,IF(A65&lt;=7/10*$U$4,0,IF(A65&lt;=$U$4,0))))</f>
        <v>0</v>
      </c>
    </row>
    <row r="66" spans="1:10" x14ac:dyDescent="0.25">
      <c r="A66">
        <v>63</v>
      </c>
      <c r="B66">
        <f>$A66*$T$4</f>
        <v>3.9584067435231396</v>
      </c>
      <c r="C66">
        <f>Feuil1!$B$1*COS($B66)+Feuil2!L$4</f>
        <v>-95.836594830016409</v>
      </c>
      <c r="D66">
        <f>Feuil1!$B$1*SIN($B66)+Feuil2!M$4</f>
        <v>-102.05560783899762</v>
      </c>
      <c r="E66">
        <f>Feuil1!$B$2*COS($B66)+Feuil2!N$4</f>
        <v>-102.68206588930329</v>
      </c>
      <c r="F66">
        <f>Feuil1!$B$2*SIN($B66)+Feuil2!O$4</f>
        <v>90.654705886788264</v>
      </c>
      <c r="G66">
        <f>Feuil1!$B$3*COS($B66)+Feuil2!P$4</f>
        <v>163.09057881426227</v>
      </c>
      <c r="H66">
        <f>Feuil1!$B$3*SIN($B66)+Feuil2!Q$4</f>
        <v>-45.793725484282305</v>
      </c>
      <c r="I66">
        <f>IF(A66&lt;=2/10*$U$4,0,IF(A66&lt;=5/10*$U$4,300,IF(A66&lt;=7/10*$U$4,300,IF(A66&lt;=$U$4,0))))</f>
        <v>300</v>
      </c>
      <c r="J66">
        <f>IF(A66&lt;=2/10*$U$4,200,IF(A66&lt;=5/10*$U$4,200,IF(A66&lt;=7/10*$U$4,0,IF(A66&lt;=$U$4,0))))</f>
        <v>0</v>
      </c>
    </row>
    <row r="67" spans="1:10" x14ac:dyDescent="0.25">
      <c r="A67">
        <v>64</v>
      </c>
      <c r="B67">
        <f>$A67*$T$4</f>
        <v>4.0212385965949355</v>
      </c>
      <c r="C67">
        <f>Feuil1!$B$1*COS($B67)+Feuil2!L$4</f>
        <v>-89.239358564816527</v>
      </c>
      <c r="D67">
        <f>Feuil1!$B$1*SIN($B67)+Feuil2!M$4</f>
        <v>-107.87185398861051</v>
      </c>
      <c r="E67">
        <f>Feuil1!$B$2*COS($B67)+Feuil2!N$4</f>
        <v>-95.613598462303429</v>
      </c>
      <c r="F67">
        <f>Feuil1!$B$2*SIN($B67)+Feuil2!O$4</f>
        <v>84.423013583631601</v>
      </c>
      <c r="G67">
        <f>Feuil1!$B$3*COS($B67)+Feuil2!P$4</f>
        <v>172.51520205026208</v>
      </c>
      <c r="H67">
        <f>Feuil1!$B$3*SIN($B67)+Feuil2!Q$4</f>
        <v>-54.102648555157884</v>
      </c>
      <c r="I67">
        <f>IF(A67&lt;=2/10*$U$4,0,IF(A67&lt;=5/10*$U$4,300,IF(A67&lt;=7/10*$U$4,300,IF(A67&lt;=$U$4,0))))</f>
        <v>300</v>
      </c>
      <c r="J67">
        <f>IF(A67&lt;=2/10*$U$4,200,IF(A67&lt;=5/10*$U$4,200,IF(A67&lt;=7/10*$U$4,0,IF(A67&lt;=$U$4,0))))</f>
        <v>0</v>
      </c>
    </row>
    <row r="68" spans="1:10" x14ac:dyDescent="0.25">
      <c r="A68">
        <v>65</v>
      </c>
      <c r="B68">
        <f>$A68*$T$4</f>
        <v>4.0840704496667311</v>
      </c>
      <c r="C68">
        <f>Feuil1!$B$1*COS($B68)+Feuil2!L$4</f>
        <v>-82.289935320946256</v>
      </c>
      <c r="D68">
        <f>Feuil1!$B$1*SIN($B68)+Feuil2!M$4</f>
        <v>-113.26237921249263</v>
      </c>
      <c r="E68">
        <f>Feuil1!$B$2*COS($B68)+Feuil2!N$4</f>
        <v>-88.167787843870983</v>
      </c>
      <c r="F68">
        <f>Feuil1!$B$2*SIN($B68)+Feuil2!O$4</f>
        <v>78.647450843757895</v>
      </c>
      <c r="G68">
        <f>Feuil1!$B$3*COS($B68)+Feuil2!P$4</f>
        <v>182.44294954150536</v>
      </c>
      <c r="H68">
        <f>Feuil1!$B$3*SIN($B68)+Feuil2!Q$4</f>
        <v>-61.803398874989455</v>
      </c>
      <c r="I68">
        <f>IF(A68&lt;=2/10*$U$4,0,IF(A68&lt;=5/10*$U$4,300,IF(A68&lt;=7/10*$U$4,300,IF(A68&lt;=$U$4,0))))</f>
        <v>300</v>
      </c>
      <c r="J68">
        <f>IF(A68&lt;=2/10*$U$4,200,IF(A68&lt;=5/10*$U$4,200,IF(A68&lt;=7/10*$U$4,0,IF(A68&lt;=$U$4,0))))</f>
        <v>0</v>
      </c>
    </row>
    <row r="69" spans="1:10" x14ac:dyDescent="0.25">
      <c r="A69">
        <v>66</v>
      </c>
      <c r="B69">
        <f>$A69*$T$4</f>
        <v>4.1469023027385274</v>
      </c>
      <c r="C69">
        <f>Feuil1!$B$1*COS($B69)+Feuil2!L$4</f>
        <v>-75.015751297059481</v>
      </c>
      <c r="D69">
        <f>Feuil1!$B$1*SIN($B69)+Feuil2!M$4</f>
        <v>-118.20590957028215</v>
      </c>
      <c r="E69">
        <f>Feuil1!$B$2*COS($B69)+Feuil2!N$4</f>
        <v>-80.374019246849443</v>
      </c>
      <c r="F69">
        <f>Feuil1!$B$2*SIN($B69)+Feuil2!O$4</f>
        <v>73.350811174697711</v>
      </c>
      <c r="G69">
        <f>Feuil1!$B$3*COS($B69)+Feuil2!P$4</f>
        <v>192.83464100420073</v>
      </c>
      <c r="H69">
        <f>Feuil1!$B$3*SIN($B69)+Feuil2!Q$4</f>
        <v>-68.865585100403052</v>
      </c>
      <c r="I69">
        <f>IF(A69&lt;=2/10*$U$4,0,IF(A69&lt;=5/10*$U$4,300,IF(A69&lt;=7/10*$U$4,300,IF(A69&lt;=$U$4,0))))</f>
        <v>300</v>
      </c>
      <c r="J69">
        <f>IF(A69&lt;=2/10*$U$4,200,IF(A69&lt;=5/10*$U$4,200,IF(A69&lt;=7/10*$U$4,0,IF(A69&lt;=$U$4,0))))</f>
        <v>0</v>
      </c>
    </row>
    <row r="70" spans="1:10" x14ac:dyDescent="0.25">
      <c r="A70">
        <v>67</v>
      </c>
      <c r="B70">
        <f>$A70*$T$4</f>
        <v>4.209734155810323</v>
      </c>
      <c r="C70">
        <f>Feuil1!$B$1*COS($B70)+Feuil2!L$4</f>
        <v>-67.445514374240133</v>
      </c>
      <c r="D70">
        <f>Feuil1!$B$1*SIN($B70)+Feuil2!M$4</f>
        <v>-122.6829352061409</v>
      </c>
      <c r="E70">
        <f>Feuil1!$B$2*COS($B70)+Feuil2!N$4</f>
        <v>-72.263051115257284</v>
      </c>
      <c r="F70">
        <f>Feuil1!$B$2*SIN($B70)+Feuil2!O$4</f>
        <v>68.553997993420467</v>
      </c>
      <c r="G70">
        <f>Feuil1!$B$3*COS($B70)+Feuil2!P$4</f>
        <v>203.64926517965694</v>
      </c>
      <c r="H70">
        <f>Feuil1!$B$3*SIN($B70)+Feuil2!Q$4</f>
        <v>-75.26133600877273</v>
      </c>
      <c r="I70">
        <f>IF(A70&lt;=2/10*$U$4,0,IF(A70&lt;=5/10*$U$4,300,IF(A70&lt;=7/10*$U$4,300,IF(A70&lt;=$U$4,0))))</f>
        <v>300</v>
      </c>
      <c r="J70">
        <f>IF(A70&lt;=2/10*$U$4,200,IF(A70&lt;=5/10*$U$4,200,IF(A70&lt;=7/10*$U$4,0,IF(A70&lt;=$U$4,0))))</f>
        <v>0</v>
      </c>
    </row>
    <row r="71" spans="1:10" x14ac:dyDescent="0.25">
      <c r="A71">
        <v>68</v>
      </c>
      <c r="B71">
        <f>$A71*$T$4</f>
        <v>4.2725660088821193</v>
      </c>
      <c r="C71">
        <f>Feuil1!$B$1*COS($B71)+Feuil2!L$4</f>
        <v>-59.609100819110104</v>
      </c>
      <c r="D71">
        <f>Feuil1!$B$1*SIN($B71)+Feuil2!M$4</f>
        <v>-126.67578734524277</v>
      </c>
      <c r="E71">
        <f>Feuil1!$B$2*COS($B71)+Feuil2!N$4</f>
        <v>-63.866893734760822</v>
      </c>
      <c r="F71">
        <f>Feuil1!$B$2*SIN($B71)+Feuil2!O$4</f>
        <v>64.275942130097036</v>
      </c>
      <c r="G71">
        <f>Feuil1!$B$3*COS($B71)+Feuil2!P$4</f>
        <v>214.84414168698555</v>
      </c>
      <c r="H71">
        <f>Feuil1!$B$3*SIN($B71)+Feuil2!Q$4</f>
        <v>-80.965410493203962</v>
      </c>
      <c r="I71">
        <f>IF(A71&lt;=2/10*$U$4,0,IF(A71&lt;=5/10*$U$4,300,IF(A71&lt;=7/10*$U$4,300,IF(A71&lt;=$U$4,0))))</f>
        <v>300</v>
      </c>
      <c r="J71">
        <f>IF(A71&lt;=2/10*$U$4,200,IF(A71&lt;=5/10*$U$4,200,IF(A71&lt;=7/10*$U$4,0,IF(A71&lt;=$U$4,0))))</f>
        <v>0</v>
      </c>
    </row>
    <row r="72" spans="1:10" x14ac:dyDescent="0.25">
      <c r="A72">
        <v>69</v>
      </c>
      <c r="B72">
        <f>$A72*$T$4</f>
        <v>4.3353978619539149</v>
      </c>
      <c r="C72">
        <f>Feuil1!$B$1*COS($B72)+Feuil2!L$4</f>
        <v>-51.537437375854893</v>
      </c>
      <c r="D72">
        <f>Feuil1!$B$1*SIN($B72)+Feuil2!M$4</f>
        <v>-130.1687080243552</v>
      </c>
      <c r="E72">
        <f>Feuil1!$B$2*COS($B72)+Feuil2!N$4</f>
        <v>-55.218682902701673</v>
      </c>
      <c r="F72">
        <f>Feuil1!$B$2*SIN($B72)+Feuil2!O$4</f>
        <v>60.533527116762286</v>
      </c>
      <c r="G72">
        <f>Feuil1!$B$3*COS($B72)+Feuil2!P$4</f>
        <v>226.37508946306446</v>
      </c>
      <c r="H72">
        <f>Feuil1!$B$3*SIN($B72)+Feuil2!Q$4</f>
        <v>-85.955297177650294</v>
      </c>
      <c r="I72">
        <f>IF(A72&lt;=2/10*$U$4,0,IF(A72&lt;=5/10*$U$4,300,IF(A72&lt;=7/10*$U$4,300,IF(A72&lt;=$U$4,0))))</f>
        <v>300</v>
      </c>
      <c r="J72">
        <f>IF(A72&lt;=2/10*$U$4,200,IF(A72&lt;=5/10*$U$4,200,IF(A72&lt;=7/10*$U$4,0,IF(A72&lt;=$U$4,0))))</f>
        <v>0</v>
      </c>
    </row>
    <row r="73" spans="1:10" x14ac:dyDescent="0.25">
      <c r="A73">
        <v>70</v>
      </c>
      <c r="B73">
        <f>$A73*$T$4</f>
        <v>4.3982297150257104</v>
      </c>
      <c r="C73">
        <f>Feuil1!$B$1*COS($B73)+Feuil2!L$4</f>
        <v>-43.262379212492661</v>
      </c>
      <c r="D73">
        <f>Feuil1!$B$1*SIN($B73)+Feuil2!M$4</f>
        <v>-133.14791228132148</v>
      </c>
      <c r="E73">
        <f>Feuil1!$B$2*COS($B73)+Feuil2!N$4</f>
        <v>-46.352549156242134</v>
      </c>
      <c r="F73">
        <f>Feuil1!$B$2*SIN($B73)+Feuil2!O$4</f>
        <v>57.341522555726982</v>
      </c>
      <c r="G73">
        <f>Feuil1!$B$3*COS($B73)+Feuil2!P$4</f>
        <v>238.19660112501049</v>
      </c>
      <c r="H73">
        <f>Feuil1!$B$3*SIN($B73)+Feuil2!Q$4</f>
        <v>-90.2113032590307</v>
      </c>
      <c r="I73">
        <f>IF(A73&lt;=2/10*$U$4,0,IF(A73&lt;=5/10*$U$4,300,IF(A73&lt;=7/10*$U$4,300,IF(A73&lt;=$U$4,0))))</f>
        <v>300</v>
      </c>
      <c r="J73">
        <f>IF(A73&lt;=2/10*$U$4,200,IF(A73&lt;=5/10*$U$4,200,IF(A73&lt;=7/10*$U$4,0,IF(A73&lt;=$U$4,0))))</f>
        <v>0</v>
      </c>
    </row>
    <row r="74" spans="1:10" x14ac:dyDescent="0.25">
      <c r="A74">
        <v>71</v>
      </c>
      <c r="B74">
        <f>$A74*$T$4</f>
        <v>4.4610615680975068</v>
      </c>
      <c r="C74">
        <f>Feuil1!$B$1*COS($B74)+Feuil2!L$4</f>
        <v>-34.816584203079621</v>
      </c>
      <c r="D74">
        <f>Feuil1!$B$1*SIN($B74)+Feuil2!M$4</f>
        <v>-135.60164255800836</v>
      </c>
      <c r="E74">
        <f>Feuil1!$B$2*COS($B74)+Feuil2!N$4</f>
        <v>-37.303483074728163</v>
      </c>
      <c r="F74">
        <f>Feuil1!$B$2*SIN($B74)+Feuil2!O$4</f>
        <v>54.712525830705317</v>
      </c>
      <c r="G74">
        <f>Feuil1!$B$3*COS($B74)+Feuil2!P$4</f>
        <v>250.26202256702911</v>
      </c>
      <c r="H74">
        <f>Feuil1!$B$3*SIN($B74)+Feuil2!Q$4</f>
        <v>-93.716632225726244</v>
      </c>
      <c r="I74">
        <f>IF(A74&lt;=2/10*$U$4,0,IF(A74&lt;=5/10*$U$4,300,IF(A74&lt;=7/10*$U$4,300,IF(A74&lt;=$U$4,0))))</f>
        <v>0</v>
      </c>
      <c r="J74">
        <f>IF(A74&lt;=2/10*$U$4,200,IF(A74&lt;=5/10*$U$4,200,IF(A74&lt;=7/10*$U$4,0,IF(A74&lt;=$U$4,0))))</f>
        <v>0</v>
      </c>
    </row>
    <row r="75" spans="1:10" x14ac:dyDescent="0.25">
      <c r="A75">
        <v>72</v>
      </c>
      <c r="B75">
        <f>$A75*$T$4</f>
        <v>4.5238934211693023</v>
      </c>
      <c r="C75">
        <f>Feuil1!$B$1*COS($B75)+Feuil2!L$4</f>
        <v>-26.233384042001447</v>
      </c>
      <c r="D75">
        <f>Feuil1!$B$1*SIN($B75)+Feuil2!M$4</f>
        <v>-137.52021510201641</v>
      </c>
      <c r="E75">
        <f>Feuil1!$B$2*COS($B75)+Feuil2!N$4</f>
        <v>-28.107197187858695</v>
      </c>
      <c r="F75">
        <f>Feuil1!$B$2*SIN($B75)+Feuil2!O$4</f>
        <v>52.656912390696704</v>
      </c>
      <c r="G75">
        <f>Feuil1!$B$3*COS($B75)+Feuil2!P$4</f>
        <v>262.52373708285506</v>
      </c>
      <c r="H75">
        <f>Feuil1!$B$3*SIN($B75)+Feuil2!Q$4</f>
        <v>-96.457450145737738</v>
      </c>
      <c r="I75">
        <f>IF(A75&lt;=2/10*$U$4,0,IF(A75&lt;=5/10*$U$4,300,IF(A75&lt;=7/10*$U$4,300,IF(A75&lt;=$U$4,0))))</f>
        <v>0</v>
      </c>
      <c r="J75">
        <f>IF(A75&lt;=2/10*$U$4,200,IF(A75&lt;=5/10*$U$4,200,IF(A75&lt;=7/10*$U$4,0,IF(A75&lt;=$U$4,0))))</f>
        <v>0</v>
      </c>
    </row>
    <row r="76" spans="1:10" x14ac:dyDescent="0.25">
      <c r="A76">
        <v>73</v>
      </c>
      <c r="B76">
        <f>$A76*$T$4</f>
        <v>4.5867252742410987</v>
      </c>
      <c r="C76">
        <f>Feuil1!$B$1*COS($B76)+Feuil2!L$4</f>
        <v>-17.546652699002522</v>
      </c>
      <c r="D76">
        <f>Feuil1!$B$1*SIN($B76)+Feuil2!M$4</f>
        <v>-138.89605818402691</v>
      </c>
      <c r="E76">
        <f>Feuil1!$B$2*COS($B76)+Feuil2!N$4</f>
        <v>-18.799985034645559</v>
      </c>
      <c r="F76">
        <f>Feuil1!$B$2*SIN($B76)+Feuil2!O$4</f>
        <v>51.182794802828312</v>
      </c>
      <c r="G76">
        <f>Feuil1!$B$3*COS($B76)+Feuil2!P$4</f>
        <v>274.93335328713925</v>
      </c>
      <c r="H76">
        <f>Feuil1!$B$3*SIN($B76)+Feuil2!Q$4</f>
        <v>-98.422940262895565</v>
      </c>
      <c r="I76">
        <f>IF(A76&lt;=2/10*$U$4,0,IF(A76&lt;=5/10*$U$4,300,IF(A76&lt;=7/10*$U$4,300,IF(A76&lt;=$U$4,0))))</f>
        <v>0</v>
      </c>
      <c r="J76">
        <f>IF(A76&lt;=2/10*$U$4,200,IF(A76&lt;=5/10*$U$4,200,IF(A76&lt;=7/10*$U$4,0,IF(A76&lt;=$U$4,0))))</f>
        <v>0</v>
      </c>
    </row>
    <row r="77" spans="1:10" x14ac:dyDescent="0.25">
      <c r="A77">
        <v>74</v>
      </c>
      <c r="B77">
        <f>$A77*$T$4</f>
        <v>4.6495571273128942</v>
      </c>
      <c r="C77">
        <f>Feuil1!$B$1*COS($B77)+Feuil2!L$4</f>
        <v>-8.7906727341038486</v>
      </c>
      <c r="D77">
        <f>Feuil1!$B$1*SIN($B77)+Feuil2!M$4</f>
        <v>-139.72374197995802</v>
      </c>
      <c r="E77">
        <f>Feuil1!$B$2*COS($B77)+Feuil2!N$4</f>
        <v>-9.4185779293969816</v>
      </c>
      <c r="F77">
        <f>Feuil1!$B$2*SIN($B77)+Feuil2!O$4</f>
        <v>50.295990735759261</v>
      </c>
      <c r="G77">
        <f>Feuil1!$B$3*COS($B77)+Feuil2!P$4</f>
        <v>287.44189609413735</v>
      </c>
      <c r="H77">
        <f>Feuil1!$B$3*SIN($B77)+Feuil2!Q$4</f>
        <v>-99.605345685654299</v>
      </c>
      <c r="I77">
        <f>IF(A77&lt;=2/10*$U$4,0,IF(A77&lt;=5/10*$U$4,300,IF(A77&lt;=7/10*$U$4,300,IF(A77&lt;=$U$4,0))))</f>
        <v>0</v>
      </c>
      <c r="J77">
        <f>IF(A77&lt;=2/10*$U$4,200,IF(A77&lt;=5/10*$U$4,200,IF(A77&lt;=7/10*$U$4,0,IF(A77&lt;=$U$4,0))))</f>
        <v>0</v>
      </c>
    </row>
    <row r="78" spans="1:10" x14ac:dyDescent="0.25">
      <c r="A78">
        <v>75</v>
      </c>
      <c r="B78">
        <f>$A78*$T$4</f>
        <v>4.7123889803846897</v>
      </c>
      <c r="C78">
        <f>Feuil1!$B$1*COS($B78)+Feuil2!L$4</f>
        <v>-2.572811755308102E-14</v>
      </c>
      <c r="D78">
        <f>Feuil1!$B$1*SIN($B78)+Feuil2!M$4</f>
        <v>-140</v>
      </c>
      <c r="E78">
        <f>Feuil1!$B$2*COS($B78)+Feuil2!N$4</f>
        <v>-2.756584023544395E-14</v>
      </c>
      <c r="F78">
        <f>Feuil1!$B$2*SIN($B78)+Feuil2!O$4</f>
        <v>50</v>
      </c>
      <c r="G78">
        <f>Feuil1!$B$3*COS($B78)+Feuil2!P$4</f>
        <v>299.99999999999994</v>
      </c>
      <c r="H78">
        <f>Feuil1!$B$3*SIN($B78)+Feuil2!Q$4</f>
        <v>-100</v>
      </c>
      <c r="I78">
        <f>IF(A78&lt;=2/10*$U$4,0,IF(A78&lt;=5/10*$U$4,300,IF(A78&lt;=7/10*$U$4,300,IF(A78&lt;=$U$4,0))))</f>
        <v>0</v>
      </c>
      <c r="J78">
        <f>IF(A78&lt;=2/10*$U$4,200,IF(A78&lt;=5/10*$U$4,200,IF(A78&lt;=7/10*$U$4,0,IF(A78&lt;=$U$4,0))))</f>
        <v>0</v>
      </c>
    </row>
    <row r="79" spans="1:10" x14ac:dyDescent="0.25">
      <c r="A79">
        <v>76</v>
      </c>
      <c r="B79">
        <f>$A79*$T$4</f>
        <v>4.7752208334564861</v>
      </c>
      <c r="C79">
        <f>Feuil1!$B$1*COS($B79)+Feuil2!L$4</f>
        <v>8.7906727341039215</v>
      </c>
      <c r="D79">
        <f>Feuil1!$B$1*SIN($B79)+Feuil2!M$4</f>
        <v>-139.72374197995802</v>
      </c>
      <c r="E79">
        <f>Feuil1!$B$2*COS($B79)+Feuil2!N$4</f>
        <v>9.418577929397058</v>
      </c>
      <c r="F79">
        <f>Feuil1!$B$2*SIN($B79)+Feuil2!O$4</f>
        <v>50.295990735759261</v>
      </c>
      <c r="G79">
        <f>Feuil1!$B$3*COS($B79)+Feuil2!P$4</f>
        <v>312.55810390586277</v>
      </c>
      <c r="H79">
        <f>Feuil1!$B$3*SIN($B79)+Feuil2!Q$4</f>
        <v>-99.605345685654299</v>
      </c>
      <c r="I79">
        <f>IF(A79&lt;=2/10*$U$4,0,IF(A79&lt;=5/10*$U$4,300,IF(A79&lt;=7/10*$U$4,300,IF(A79&lt;=$U$4,0))))</f>
        <v>0</v>
      </c>
      <c r="J79">
        <f>IF(A79&lt;=2/10*$U$4,200,IF(A79&lt;=5/10*$U$4,200,IF(A79&lt;=7/10*$U$4,0,IF(A79&lt;=$U$4,0))))</f>
        <v>0</v>
      </c>
    </row>
    <row r="80" spans="1:10" x14ac:dyDescent="0.25">
      <c r="A80">
        <v>77</v>
      </c>
      <c r="B80">
        <f>$A80*$T$4</f>
        <v>4.8380526865282816</v>
      </c>
      <c r="C80">
        <f>Feuil1!$B$1*COS($B80)+Feuil2!L$4</f>
        <v>17.546652699002593</v>
      </c>
      <c r="D80">
        <f>Feuil1!$B$1*SIN($B80)+Feuil2!M$4</f>
        <v>-138.89605818402691</v>
      </c>
      <c r="E80">
        <f>Feuil1!$B$2*COS($B80)+Feuil2!N$4</f>
        <v>18.799985034645633</v>
      </c>
      <c r="F80">
        <f>Feuil1!$B$2*SIN($B80)+Feuil2!O$4</f>
        <v>51.182794802828312</v>
      </c>
      <c r="G80">
        <f>Feuil1!$B$3*COS($B80)+Feuil2!P$4</f>
        <v>325.06664671286086</v>
      </c>
      <c r="H80">
        <f>Feuil1!$B$3*SIN($B80)+Feuil2!Q$4</f>
        <v>-98.422940262895565</v>
      </c>
      <c r="I80">
        <f>IF(A80&lt;=2/10*$U$4,0,IF(A80&lt;=5/10*$U$4,300,IF(A80&lt;=7/10*$U$4,300,IF(A80&lt;=$U$4,0))))</f>
        <v>0</v>
      </c>
      <c r="J80">
        <f>IF(A80&lt;=2/10*$U$4,200,IF(A80&lt;=5/10*$U$4,200,IF(A80&lt;=7/10*$U$4,0,IF(A80&lt;=$U$4,0))))</f>
        <v>0</v>
      </c>
    </row>
    <row r="81" spans="1:10" x14ac:dyDescent="0.25">
      <c r="A81">
        <v>78</v>
      </c>
      <c r="B81">
        <f>$A81*$T$4</f>
        <v>4.900884539600078</v>
      </c>
      <c r="C81">
        <f>Feuil1!$B$1*COS($B81)+Feuil2!L$4</f>
        <v>26.233384042001518</v>
      </c>
      <c r="D81">
        <f>Feuil1!$B$1*SIN($B81)+Feuil2!M$4</f>
        <v>-137.52021510201641</v>
      </c>
      <c r="E81">
        <f>Feuil1!$B$2*COS($B81)+Feuil2!N$4</f>
        <v>28.10719718785877</v>
      </c>
      <c r="F81">
        <f>Feuil1!$B$2*SIN($B81)+Feuil2!O$4</f>
        <v>52.656912390696704</v>
      </c>
      <c r="G81">
        <f>Feuil1!$B$3*COS($B81)+Feuil2!P$4</f>
        <v>337.47626291714505</v>
      </c>
      <c r="H81">
        <f>Feuil1!$B$3*SIN($B81)+Feuil2!Q$4</f>
        <v>-96.45745014573771</v>
      </c>
      <c r="I81">
        <f>IF(A81&lt;=2/10*$U$4,0,IF(A81&lt;=5/10*$U$4,300,IF(A81&lt;=7/10*$U$4,300,IF(A81&lt;=$U$4,0))))</f>
        <v>0</v>
      </c>
      <c r="J81">
        <f>IF(A81&lt;=2/10*$U$4,200,IF(A81&lt;=5/10*$U$4,200,IF(A81&lt;=7/10*$U$4,0,IF(A81&lt;=$U$4,0))))</f>
        <v>0</v>
      </c>
    </row>
    <row r="82" spans="1:10" x14ac:dyDescent="0.25">
      <c r="A82">
        <v>79</v>
      </c>
      <c r="B82">
        <f>$A82*$T$4</f>
        <v>4.9637163926718735</v>
      </c>
      <c r="C82">
        <f>Feuil1!$B$1*COS($B82)+Feuil2!L$4</f>
        <v>34.816584203079692</v>
      </c>
      <c r="D82">
        <f>Feuil1!$B$1*SIN($B82)+Feuil2!M$4</f>
        <v>-135.60164255800834</v>
      </c>
      <c r="E82">
        <f>Feuil1!$B$2*COS($B82)+Feuil2!N$4</f>
        <v>37.303483074728241</v>
      </c>
      <c r="F82">
        <f>Feuil1!$B$2*SIN($B82)+Feuil2!O$4</f>
        <v>54.712525830705346</v>
      </c>
      <c r="G82">
        <f>Feuil1!$B$3*COS($B82)+Feuil2!P$4</f>
        <v>349.73797743297098</v>
      </c>
      <c r="H82">
        <f>Feuil1!$B$3*SIN($B82)+Feuil2!Q$4</f>
        <v>-93.716632225726215</v>
      </c>
      <c r="I82">
        <f>IF(A82&lt;=2/10*$U$4,0,IF(A82&lt;=5/10*$U$4,300,IF(A82&lt;=7/10*$U$4,300,IF(A82&lt;=$U$4,0))))</f>
        <v>0</v>
      </c>
      <c r="J82">
        <f>IF(A82&lt;=2/10*$U$4,200,IF(A82&lt;=5/10*$U$4,200,IF(A82&lt;=7/10*$U$4,0,IF(A82&lt;=$U$4,0))))</f>
        <v>0</v>
      </c>
    </row>
    <row r="83" spans="1:10" x14ac:dyDescent="0.25">
      <c r="A83">
        <v>80</v>
      </c>
      <c r="B83">
        <f>$A83*$T$4</f>
        <v>5.026548245743669</v>
      </c>
      <c r="C83">
        <f>Feuil1!$B$1*COS($B83)+Feuil2!L$4</f>
        <v>43.262379212492611</v>
      </c>
      <c r="D83">
        <f>Feuil1!$B$1*SIN($B83)+Feuil2!M$4</f>
        <v>-133.14791228132151</v>
      </c>
      <c r="E83">
        <f>Feuil1!$B$2*COS($B83)+Feuil2!N$4</f>
        <v>46.352549156242084</v>
      </c>
      <c r="F83">
        <f>Feuil1!$B$2*SIN($B83)+Feuil2!O$4</f>
        <v>57.341522555726954</v>
      </c>
      <c r="G83">
        <f>Feuil1!$B$3*COS($B83)+Feuil2!P$4</f>
        <v>361.80339887498945</v>
      </c>
      <c r="H83">
        <f>Feuil1!$B$3*SIN($B83)+Feuil2!Q$4</f>
        <v>-90.211303259030728</v>
      </c>
      <c r="I83">
        <f>IF(A83&lt;=2/10*$U$4,0,IF(A83&lt;=5/10*$U$4,300,IF(A83&lt;=7/10*$U$4,300,IF(A83&lt;=$U$4,0))))</f>
        <v>0</v>
      </c>
      <c r="J83">
        <f>IF(A83&lt;=2/10*$U$4,200,IF(A83&lt;=5/10*$U$4,200,IF(A83&lt;=7/10*$U$4,0,IF(A83&lt;=$U$4,0))))</f>
        <v>0</v>
      </c>
    </row>
    <row r="84" spans="1:10" x14ac:dyDescent="0.25">
      <c r="A84">
        <v>81</v>
      </c>
      <c r="B84">
        <f>$A84*$T$4</f>
        <v>5.0893800988154654</v>
      </c>
      <c r="C84">
        <f>Feuil1!$B$1*COS($B84)+Feuil2!L$4</f>
        <v>51.537437375854957</v>
      </c>
      <c r="D84">
        <f>Feuil1!$B$1*SIN($B84)+Feuil2!M$4</f>
        <v>-130.16870802435517</v>
      </c>
      <c r="E84">
        <f>Feuil1!$B$2*COS($B84)+Feuil2!N$4</f>
        <v>55.218682902701737</v>
      </c>
      <c r="F84">
        <f>Feuil1!$B$2*SIN($B84)+Feuil2!O$4</f>
        <v>60.533527116762315</v>
      </c>
      <c r="G84">
        <f>Feuil1!$B$3*COS($B84)+Feuil2!P$4</f>
        <v>373.62491053693566</v>
      </c>
      <c r="H84">
        <f>Feuil1!$B$3*SIN($B84)+Feuil2!Q$4</f>
        <v>-85.955297177650237</v>
      </c>
      <c r="I84">
        <f>IF(A84&lt;=2/10*$U$4,0,IF(A84&lt;=5/10*$U$4,300,IF(A84&lt;=7/10*$U$4,300,IF(A84&lt;=$U$4,0))))</f>
        <v>0</v>
      </c>
      <c r="J84">
        <f>IF(A84&lt;=2/10*$U$4,200,IF(A84&lt;=5/10*$U$4,200,IF(A84&lt;=7/10*$U$4,0,IF(A84&lt;=$U$4,0))))</f>
        <v>0</v>
      </c>
    </row>
    <row r="85" spans="1:10" x14ac:dyDescent="0.25">
      <c r="A85">
        <v>82</v>
      </c>
      <c r="B85">
        <f>$A85*$T$4</f>
        <v>5.1522119518872609</v>
      </c>
      <c r="C85">
        <f>Feuil1!$B$1*COS($B85)+Feuil2!L$4</f>
        <v>59.609100819110168</v>
      </c>
      <c r="D85">
        <f>Feuil1!$B$1*SIN($B85)+Feuil2!M$4</f>
        <v>-126.67578734524274</v>
      </c>
      <c r="E85">
        <f>Feuil1!$B$2*COS($B85)+Feuil2!N$4</f>
        <v>63.866893734760893</v>
      </c>
      <c r="F85">
        <f>Feuil1!$B$2*SIN($B85)+Feuil2!O$4</f>
        <v>64.275942130097064</v>
      </c>
      <c r="G85">
        <f>Feuil1!$B$3*COS($B85)+Feuil2!P$4</f>
        <v>385.15585831301451</v>
      </c>
      <c r="H85">
        <f>Feuil1!$B$3*SIN($B85)+Feuil2!Q$4</f>
        <v>-80.965410493203905</v>
      </c>
      <c r="I85">
        <f>IF(A85&lt;=2/10*$U$4,0,IF(A85&lt;=5/10*$U$4,300,IF(A85&lt;=7/10*$U$4,300,IF(A85&lt;=$U$4,0))))</f>
        <v>0</v>
      </c>
      <c r="J85">
        <f>IF(A85&lt;=2/10*$U$4,200,IF(A85&lt;=5/10*$U$4,200,IF(A85&lt;=7/10*$U$4,0,IF(A85&lt;=$U$4,0))))</f>
        <v>0</v>
      </c>
    </row>
    <row r="86" spans="1:10" x14ac:dyDescent="0.25">
      <c r="A86">
        <v>83</v>
      </c>
      <c r="B86">
        <f>$A86*$T$4</f>
        <v>5.2150438049590573</v>
      </c>
      <c r="C86">
        <f>Feuil1!$B$1*COS($B86)+Feuil2!L$4</f>
        <v>67.445514374240204</v>
      </c>
      <c r="D86">
        <f>Feuil1!$B$1*SIN($B86)+Feuil2!M$4</f>
        <v>-122.68293520614087</v>
      </c>
      <c r="E86">
        <f>Feuil1!$B$2*COS($B86)+Feuil2!N$4</f>
        <v>72.263051115257355</v>
      </c>
      <c r="F86">
        <f>Feuil1!$B$2*SIN($B86)+Feuil2!O$4</f>
        <v>68.553997993420495</v>
      </c>
      <c r="G86">
        <f>Feuil1!$B$3*COS($B86)+Feuil2!P$4</f>
        <v>396.35073482034318</v>
      </c>
      <c r="H86">
        <f>Feuil1!$B$3*SIN($B86)+Feuil2!Q$4</f>
        <v>-75.261336008772673</v>
      </c>
      <c r="I86">
        <f>IF(A86&lt;=2/10*$U$4,0,IF(A86&lt;=5/10*$U$4,300,IF(A86&lt;=7/10*$U$4,300,IF(A86&lt;=$U$4,0))))</f>
        <v>0</v>
      </c>
      <c r="J86">
        <f>IF(A86&lt;=2/10*$U$4,200,IF(A86&lt;=5/10*$U$4,200,IF(A86&lt;=7/10*$U$4,0,IF(A86&lt;=$U$4,0))))</f>
        <v>0</v>
      </c>
    </row>
    <row r="87" spans="1:10" x14ac:dyDescent="0.25">
      <c r="A87">
        <v>84</v>
      </c>
      <c r="B87">
        <f>$A87*$T$4</f>
        <v>5.2778756580308528</v>
      </c>
      <c r="C87">
        <f>Feuil1!$B$1*COS($B87)+Feuil2!L$4</f>
        <v>75.015751297059552</v>
      </c>
      <c r="D87">
        <f>Feuil1!$B$1*SIN($B87)+Feuil2!M$4</f>
        <v>-118.20590957028209</v>
      </c>
      <c r="E87">
        <f>Feuil1!$B$2*COS($B87)+Feuil2!N$4</f>
        <v>80.374019246849514</v>
      </c>
      <c r="F87">
        <f>Feuil1!$B$2*SIN($B87)+Feuil2!O$4</f>
        <v>73.350811174697753</v>
      </c>
      <c r="G87">
        <f>Feuil1!$B$3*COS($B87)+Feuil2!P$4</f>
        <v>407.16535899579935</v>
      </c>
      <c r="H87">
        <f>Feuil1!$B$3*SIN($B87)+Feuil2!Q$4</f>
        <v>-68.865585100402996</v>
      </c>
      <c r="I87">
        <f>IF(A87&lt;=2/10*$U$4,0,IF(A87&lt;=5/10*$U$4,300,IF(A87&lt;=7/10*$U$4,300,IF(A87&lt;=$U$4,0))))</f>
        <v>0</v>
      </c>
      <c r="J87">
        <f>IF(A87&lt;=2/10*$U$4,200,IF(A87&lt;=5/10*$U$4,200,IF(A87&lt;=7/10*$U$4,0,IF(A87&lt;=$U$4,0))))</f>
        <v>0</v>
      </c>
    </row>
    <row r="88" spans="1:10" x14ac:dyDescent="0.25">
      <c r="A88">
        <v>85</v>
      </c>
      <c r="B88">
        <f>$A88*$T$4</f>
        <v>5.3407075111026492</v>
      </c>
      <c r="C88">
        <f>Feuil1!$B$1*COS($B88)+Feuil2!L$4</f>
        <v>82.289935320946313</v>
      </c>
      <c r="D88">
        <f>Feuil1!$B$1*SIN($B88)+Feuil2!M$4</f>
        <v>-113.26237921249258</v>
      </c>
      <c r="E88">
        <f>Feuil1!$B$2*COS($B88)+Feuil2!N$4</f>
        <v>88.167787843871054</v>
      </c>
      <c r="F88">
        <f>Feuil1!$B$2*SIN($B88)+Feuil2!O$4</f>
        <v>78.647450843757952</v>
      </c>
      <c r="G88">
        <f>Feuil1!$B$3*COS($B88)+Feuil2!P$4</f>
        <v>417.55705045849476</v>
      </c>
      <c r="H88">
        <f>Feuil1!$B$3*SIN($B88)+Feuil2!Q$4</f>
        <v>-61.803398874989398</v>
      </c>
      <c r="I88">
        <f>IF(A88&lt;=2/10*$U$4,0,IF(A88&lt;=5/10*$U$4,300,IF(A88&lt;=7/10*$U$4,300,IF(A88&lt;=$U$4,0))))</f>
        <v>0</v>
      </c>
      <c r="J88">
        <f>IF(A88&lt;=2/10*$U$4,200,IF(A88&lt;=5/10*$U$4,200,IF(A88&lt;=7/10*$U$4,0,IF(A88&lt;=$U$4,0))))</f>
        <v>0</v>
      </c>
    </row>
    <row r="89" spans="1:10" x14ac:dyDescent="0.25">
      <c r="A89">
        <v>86</v>
      </c>
      <c r="B89">
        <f>$A89*$T$4</f>
        <v>5.4035393641744447</v>
      </c>
      <c r="C89">
        <f>Feuil1!$B$1*COS($B89)+Feuil2!L$4</f>
        <v>89.239358564816598</v>
      </c>
      <c r="D89">
        <f>Feuil1!$B$1*SIN($B89)+Feuil2!M$4</f>
        <v>-107.87185398861047</v>
      </c>
      <c r="E89">
        <f>Feuil1!$B$2*COS($B89)+Feuil2!N$4</f>
        <v>95.6135984623035</v>
      </c>
      <c r="F89">
        <f>Feuil1!$B$2*SIN($B89)+Feuil2!O$4</f>
        <v>84.423013583631644</v>
      </c>
      <c r="G89">
        <f>Feuil1!$B$3*COS($B89)+Feuil2!P$4</f>
        <v>427.48479794973798</v>
      </c>
      <c r="H89">
        <f>Feuil1!$B$3*SIN($B89)+Feuil2!Q$4</f>
        <v>-54.102648555157799</v>
      </c>
      <c r="I89">
        <f>IF(A89&lt;=2/10*$U$4,0,IF(A89&lt;=5/10*$U$4,300,IF(A89&lt;=7/10*$U$4,300,IF(A89&lt;=$U$4,0))))</f>
        <v>0</v>
      </c>
      <c r="J89">
        <f>IF(A89&lt;=2/10*$U$4,200,IF(A89&lt;=5/10*$U$4,200,IF(A89&lt;=7/10*$U$4,0,IF(A89&lt;=$U$4,0))))</f>
        <v>0</v>
      </c>
    </row>
    <row r="90" spans="1:10" x14ac:dyDescent="0.25">
      <c r="A90">
        <v>87</v>
      </c>
      <c r="B90">
        <f>$A90*$T$4</f>
        <v>5.4663712172462402</v>
      </c>
      <c r="C90">
        <f>Feuil1!$B$1*COS($B90)+Feuil2!L$4</f>
        <v>95.836594830016409</v>
      </c>
      <c r="D90">
        <f>Feuil1!$B$1*SIN($B90)+Feuil2!M$4</f>
        <v>-102.05560783899762</v>
      </c>
      <c r="E90">
        <f>Feuil1!$B$2*COS($B90)+Feuil2!N$4</f>
        <v>102.68206588930329</v>
      </c>
      <c r="F90">
        <f>Feuil1!$B$2*SIN($B90)+Feuil2!O$4</f>
        <v>90.654705886788264</v>
      </c>
      <c r="G90">
        <f>Feuil1!$B$3*COS($B90)+Feuil2!P$4</f>
        <v>436.90942118573776</v>
      </c>
      <c r="H90">
        <f>Feuil1!$B$3*SIN($B90)+Feuil2!Q$4</f>
        <v>-45.793725484282305</v>
      </c>
      <c r="I90">
        <f>IF(A90&lt;=2/10*$U$4,0,IF(A90&lt;=5/10*$U$4,300,IF(A90&lt;=7/10*$U$4,300,IF(A90&lt;=$U$4,0))))</f>
        <v>0</v>
      </c>
      <c r="J90">
        <f>IF(A90&lt;=2/10*$U$4,200,IF(A90&lt;=5/10*$U$4,200,IF(A90&lt;=7/10*$U$4,0,IF(A90&lt;=$U$4,0))))</f>
        <v>0</v>
      </c>
    </row>
    <row r="91" spans="1:10" x14ac:dyDescent="0.25">
      <c r="A91">
        <v>88</v>
      </c>
      <c r="B91">
        <f>$A91*$T$4</f>
        <v>5.5292030703180366</v>
      </c>
      <c r="C91">
        <f>Feuil1!$B$1*COS($B91)+Feuil2!L$4</f>
        <v>102.05560783899766</v>
      </c>
      <c r="D91">
        <f>Feuil1!$B$1*SIN($B91)+Feuil2!M$4</f>
        <v>-95.836594830016367</v>
      </c>
      <c r="E91">
        <f>Feuil1!$B$2*COS($B91)+Feuil2!N$4</f>
        <v>109.34529411321178</v>
      </c>
      <c r="F91">
        <f>Feuil1!$B$2*SIN($B91)+Feuil2!O$4</f>
        <v>97.317934110696754</v>
      </c>
      <c r="G91">
        <f>Feuil1!$B$3*COS($B91)+Feuil2!P$4</f>
        <v>445.79372548428239</v>
      </c>
      <c r="H91">
        <f>Feuil1!$B$3*SIN($B91)+Feuil2!Q$4</f>
        <v>-36.909421185737642</v>
      </c>
      <c r="I91">
        <f>IF(A91&lt;=2/10*$U$4,0,IF(A91&lt;=5/10*$U$4,300,IF(A91&lt;=7/10*$U$4,300,IF(A91&lt;=$U$4,0))))</f>
        <v>0</v>
      </c>
      <c r="J91">
        <f>IF(A91&lt;=2/10*$U$4,200,IF(A91&lt;=5/10*$U$4,200,IF(A91&lt;=7/10*$U$4,0,IF(A91&lt;=$U$4,0))))</f>
        <v>0</v>
      </c>
    </row>
    <row r="92" spans="1:10" x14ac:dyDescent="0.25">
      <c r="A92">
        <v>89</v>
      </c>
      <c r="B92">
        <f>$A92*$T$4</f>
        <v>5.5920349233898321</v>
      </c>
      <c r="C92">
        <f>Feuil1!$B$1*COS($B92)+Feuil2!L$4</f>
        <v>107.87185398861051</v>
      </c>
      <c r="D92">
        <f>Feuil1!$B$1*SIN($B92)+Feuil2!M$4</f>
        <v>-89.239358564816555</v>
      </c>
      <c r="E92">
        <f>Feuil1!$B$2*COS($B92)+Feuil2!N$4</f>
        <v>115.5769864163684</v>
      </c>
      <c r="F92">
        <f>Feuil1!$B$2*SIN($B92)+Feuil2!O$4</f>
        <v>104.38640153769656</v>
      </c>
      <c r="G92">
        <f>Feuil1!$B$3*COS($B92)+Feuil2!P$4</f>
        <v>454.10264855515788</v>
      </c>
      <c r="H92">
        <f>Feuil1!$B$3*SIN($B92)+Feuil2!Q$4</f>
        <v>-27.484797949737924</v>
      </c>
      <c r="I92">
        <f>IF(A92&lt;=2/10*$U$4,0,IF(A92&lt;=5/10*$U$4,300,IF(A92&lt;=7/10*$U$4,300,IF(A92&lt;=$U$4,0))))</f>
        <v>0</v>
      </c>
      <c r="J92">
        <f>IF(A92&lt;=2/10*$U$4,200,IF(A92&lt;=5/10*$U$4,200,IF(A92&lt;=7/10*$U$4,0,IF(A92&lt;=$U$4,0))))</f>
        <v>0</v>
      </c>
    </row>
    <row r="93" spans="1:10" x14ac:dyDescent="0.25">
      <c r="A93">
        <v>90</v>
      </c>
      <c r="B93">
        <f>$A93*$T$4</f>
        <v>5.6548667764616285</v>
      </c>
      <c r="C93">
        <f>Feuil1!$B$1*COS($B93)+Feuil2!L$4</f>
        <v>113.26237921249269</v>
      </c>
      <c r="D93">
        <f>Feuil1!$B$1*SIN($B93)+Feuil2!M$4</f>
        <v>-82.289935320946157</v>
      </c>
      <c r="E93">
        <f>Feuil1!$B$2*COS($B93)+Feuil2!N$4</f>
        <v>121.35254915624216</v>
      </c>
      <c r="F93">
        <f>Feuil1!$B$2*SIN($B93)+Feuil2!O$4</f>
        <v>111.83221215612912</v>
      </c>
      <c r="G93">
        <f>Feuil1!$B$3*COS($B93)+Feuil2!P$4</f>
        <v>461.80339887498957</v>
      </c>
      <c r="H93">
        <f>Feuil1!$B$3*SIN($B93)+Feuil2!Q$4</f>
        <v>-17.557050458494516</v>
      </c>
      <c r="I93">
        <f>IF(A93&lt;=2/10*$U$4,0,IF(A93&lt;=5/10*$U$4,300,IF(A93&lt;=7/10*$U$4,300,IF(A93&lt;=$U$4,0))))</f>
        <v>0</v>
      </c>
      <c r="J93">
        <f>IF(A93&lt;=2/10*$U$4,200,IF(A93&lt;=5/10*$U$4,200,IF(A93&lt;=7/10*$U$4,0,IF(A93&lt;=$U$4,0))))</f>
        <v>0</v>
      </c>
    </row>
    <row r="94" spans="1:10" x14ac:dyDescent="0.25">
      <c r="A94">
        <v>91</v>
      </c>
      <c r="B94">
        <f>$A94*$T$4</f>
        <v>5.717698629533424</v>
      </c>
      <c r="C94">
        <f>Feuil1!$B$1*COS($B94)+Feuil2!L$4</f>
        <v>118.20590957028215</v>
      </c>
      <c r="D94">
        <f>Feuil1!$B$1*SIN($B94)+Feuil2!M$4</f>
        <v>-75.015751297059481</v>
      </c>
      <c r="E94">
        <f>Feuil1!$B$2*COS($B94)+Feuil2!N$4</f>
        <v>126.64918882530229</v>
      </c>
      <c r="F94">
        <f>Feuil1!$B$2*SIN($B94)+Feuil2!O$4</f>
        <v>119.62598075315056</v>
      </c>
      <c r="G94">
        <f>Feuil1!$B$3*COS($B94)+Feuil2!P$4</f>
        <v>468.86558510040305</v>
      </c>
      <c r="H94">
        <f>Feuil1!$B$3*SIN($B94)+Feuil2!Q$4</f>
        <v>-7.1653589957992665</v>
      </c>
      <c r="I94">
        <f>IF(A94&lt;=2/10*$U$4,0,IF(A94&lt;=5/10*$U$4,300,IF(A94&lt;=7/10*$U$4,300,IF(A94&lt;=$U$4,0))))</f>
        <v>0</v>
      </c>
      <c r="J94">
        <f>IF(A94&lt;=2/10*$U$4,200,IF(A94&lt;=5/10*$U$4,200,IF(A94&lt;=7/10*$U$4,0,IF(A94&lt;=$U$4,0))))</f>
        <v>0</v>
      </c>
    </row>
    <row r="95" spans="1:10" x14ac:dyDescent="0.25">
      <c r="A95">
        <v>92</v>
      </c>
      <c r="B95">
        <f>$A95*$T$4</f>
        <v>5.7805304826052195</v>
      </c>
      <c r="C95">
        <f>Feuil1!$B$1*COS($B95)+Feuil2!L$4</f>
        <v>122.6829352061409</v>
      </c>
      <c r="D95">
        <f>Feuil1!$B$1*SIN($B95)+Feuil2!M$4</f>
        <v>-67.445514374240148</v>
      </c>
      <c r="E95">
        <f>Feuil1!$B$2*COS($B95)+Feuil2!N$4</f>
        <v>131.44600200657953</v>
      </c>
      <c r="F95">
        <f>Feuil1!$B$2*SIN($B95)+Feuil2!O$4</f>
        <v>127.7369488847427</v>
      </c>
      <c r="G95">
        <f>Feuil1!$B$3*COS($B95)+Feuil2!P$4</f>
        <v>475.26133600877273</v>
      </c>
      <c r="H95">
        <f>Feuil1!$B$3*SIN($B95)+Feuil2!Q$4</f>
        <v>3.6492651796569362</v>
      </c>
      <c r="I95">
        <f>IF(A95&lt;=2/10*$U$4,0,IF(A95&lt;=5/10*$U$4,300,IF(A95&lt;=7/10*$U$4,300,IF(A95&lt;=$U$4,0))))</f>
        <v>0</v>
      </c>
      <c r="J95">
        <f>IF(A95&lt;=2/10*$U$4,200,IF(A95&lt;=5/10*$U$4,200,IF(A95&lt;=7/10*$U$4,0,IF(A95&lt;=$U$4,0))))</f>
        <v>0</v>
      </c>
    </row>
    <row r="96" spans="1:10" x14ac:dyDescent="0.25">
      <c r="A96">
        <v>93</v>
      </c>
      <c r="B96">
        <f>$A96*$T$4</f>
        <v>5.8433623356770159</v>
      </c>
      <c r="C96">
        <f>Feuil1!$B$1*COS($B96)+Feuil2!L$4</f>
        <v>126.67578734524275</v>
      </c>
      <c r="D96">
        <f>Feuil1!$B$1*SIN($B96)+Feuil2!M$4</f>
        <v>-59.609100819110111</v>
      </c>
      <c r="E96">
        <f>Feuil1!$B$2*COS($B96)+Feuil2!N$4</f>
        <v>135.72405786990296</v>
      </c>
      <c r="F96">
        <f>Feuil1!$B$2*SIN($B96)+Feuil2!O$4</f>
        <v>136.13310626523918</v>
      </c>
      <c r="G96">
        <f>Feuil1!$B$3*COS($B96)+Feuil2!P$4</f>
        <v>480.96541049320393</v>
      </c>
      <c r="H96">
        <f>Feuil1!$B$3*SIN($B96)+Feuil2!Q$4</f>
        <v>14.844141686985552</v>
      </c>
      <c r="I96">
        <f>IF(A96&lt;=2/10*$U$4,0,IF(A96&lt;=5/10*$U$4,300,IF(A96&lt;=7/10*$U$4,300,IF(A96&lt;=$U$4,0))))</f>
        <v>0</v>
      </c>
      <c r="J96">
        <f>IF(A96&lt;=2/10*$U$4,200,IF(A96&lt;=5/10*$U$4,200,IF(A96&lt;=7/10*$U$4,0,IF(A96&lt;=$U$4,0))))</f>
        <v>0</v>
      </c>
    </row>
    <row r="97" spans="1:10" x14ac:dyDescent="0.25">
      <c r="A97">
        <v>94</v>
      </c>
      <c r="B97">
        <f>$A97*$T$4</f>
        <v>5.9061941887488114</v>
      </c>
      <c r="C97">
        <f>Feuil1!$B$1*COS($B97)+Feuil2!L$4</f>
        <v>130.1687080243552</v>
      </c>
      <c r="D97">
        <f>Feuil1!$B$1*SIN($B97)+Feuil2!M$4</f>
        <v>-51.5374373758549</v>
      </c>
      <c r="E97">
        <f>Feuil1!$B$2*COS($B97)+Feuil2!N$4</f>
        <v>139.46647288323771</v>
      </c>
      <c r="F97">
        <f>Feuil1!$B$2*SIN($B97)+Feuil2!O$4</f>
        <v>144.78131709729831</v>
      </c>
      <c r="G97">
        <f>Feuil1!$B$3*COS($B97)+Feuil2!P$4</f>
        <v>485.95529717765032</v>
      </c>
      <c r="H97">
        <f>Feuil1!$B$3*SIN($B97)+Feuil2!Q$4</f>
        <v>26.375089463064427</v>
      </c>
      <c r="I97">
        <f>IF(A97&lt;=2/10*$U$4,0,IF(A97&lt;=5/10*$U$4,300,IF(A97&lt;=7/10*$U$4,300,IF(A97&lt;=$U$4,0))))</f>
        <v>0</v>
      </c>
      <c r="J97">
        <f>IF(A97&lt;=2/10*$U$4,200,IF(A97&lt;=5/10*$U$4,200,IF(A97&lt;=7/10*$U$4,0,IF(A97&lt;=$U$4,0))))</f>
        <v>0</v>
      </c>
    </row>
    <row r="98" spans="1:10" x14ac:dyDescent="0.25">
      <c r="A98">
        <v>95</v>
      </c>
      <c r="B98">
        <f>$A98*$T$4</f>
        <v>5.9690260418206078</v>
      </c>
      <c r="C98">
        <f>Feuil1!$B$1*COS($B98)+Feuil2!L$4</f>
        <v>133.14791228132154</v>
      </c>
      <c r="D98">
        <f>Feuil1!$B$1*SIN($B98)+Feuil2!M$4</f>
        <v>-43.262379212492547</v>
      </c>
      <c r="E98">
        <f>Feuil1!$B$2*COS($B98)+Feuil2!N$4</f>
        <v>142.65847744427307</v>
      </c>
      <c r="F98">
        <f>Feuil1!$B$2*SIN($B98)+Feuil2!O$4</f>
        <v>153.64745084375798</v>
      </c>
      <c r="G98">
        <f>Feuil1!$B$3*COS($B98)+Feuil2!P$4</f>
        <v>490.21130325903073</v>
      </c>
      <c r="H98">
        <f>Feuil1!$B$3*SIN($B98)+Feuil2!Q$4</f>
        <v>38.196601125010645</v>
      </c>
      <c r="I98">
        <f>IF(A98&lt;=2/10*$U$4,0,IF(A98&lt;=5/10*$U$4,300,IF(A98&lt;=7/10*$U$4,300,IF(A98&lt;=$U$4,0))))</f>
        <v>0</v>
      </c>
      <c r="J98">
        <f>IF(A98&lt;=2/10*$U$4,200,IF(A98&lt;=5/10*$U$4,200,IF(A98&lt;=7/10*$U$4,0,IF(A98&lt;=$U$4,0))))</f>
        <v>0</v>
      </c>
    </row>
    <row r="99" spans="1:10" x14ac:dyDescent="0.25">
      <c r="A99">
        <v>96</v>
      </c>
      <c r="B99">
        <f>$A99*$T$4</f>
        <v>6.0318578948924033</v>
      </c>
      <c r="C99">
        <f>Feuil1!$B$1*COS($B99)+Feuil2!L$4</f>
        <v>135.60164255800836</v>
      </c>
      <c r="D99">
        <f>Feuil1!$B$1*SIN($B99)+Feuil2!M$4</f>
        <v>-34.816584203079628</v>
      </c>
      <c r="E99">
        <f>Feuil1!$B$2*COS($B99)+Feuil2!N$4</f>
        <v>145.28747416929468</v>
      </c>
      <c r="F99">
        <f>Feuil1!$B$2*SIN($B99)+Feuil2!O$4</f>
        <v>162.69651692527182</v>
      </c>
      <c r="G99">
        <f>Feuil1!$B$3*COS($B99)+Feuil2!P$4</f>
        <v>493.71663222572624</v>
      </c>
      <c r="H99">
        <f>Feuil1!$B$3*SIN($B99)+Feuil2!Q$4</f>
        <v>50.262022567029099</v>
      </c>
      <c r="I99">
        <f>IF(A99&lt;=2/10*$U$4,0,IF(A99&lt;=5/10*$U$4,300,IF(A99&lt;=7/10*$U$4,300,IF(A99&lt;=$U$4,0))))</f>
        <v>0</v>
      </c>
      <c r="J99">
        <f>IF(A99&lt;=2/10*$U$4,200,IF(A99&lt;=5/10*$U$4,200,IF(A99&lt;=7/10*$U$4,0,IF(A99&lt;=$U$4,0))))</f>
        <v>0</v>
      </c>
    </row>
    <row r="100" spans="1:10" x14ac:dyDescent="0.25">
      <c r="A100">
        <v>97</v>
      </c>
      <c r="B100">
        <f>$A100*$T$4</f>
        <v>6.0946897479641988</v>
      </c>
      <c r="C100">
        <f>Feuil1!$B$1*COS($B100)+Feuil2!L$4</f>
        <v>137.52021510201641</v>
      </c>
      <c r="D100">
        <f>Feuil1!$B$1*SIN($B100)+Feuil2!M$4</f>
        <v>-26.233384042001457</v>
      </c>
      <c r="E100">
        <f>Feuil1!$B$2*COS($B100)+Feuil2!N$4</f>
        <v>147.3430876093033</v>
      </c>
      <c r="F100">
        <f>Feuil1!$B$2*SIN($B100)+Feuil2!O$4</f>
        <v>171.8928028121413</v>
      </c>
      <c r="G100">
        <f>Feuil1!$B$3*COS($B100)+Feuil2!P$4</f>
        <v>496.45745014573777</v>
      </c>
      <c r="H100">
        <f>Feuil1!$B$3*SIN($B100)+Feuil2!Q$4</f>
        <v>62.523737082855064</v>
      </c>
      <c r="I100">
        <f>IF(A100&lt;=2/10*$U$4,0,IF(A100&lt;=5/10*$U$4,300,IF(A100&lt;=7/10*$U$4,300,IF(A100&lt;=$U$4,0))))</f>
        <v>0</v>
      </c>
      <c r="J100">
        <f>IF(A100&lt;=2/10*$U$4,200,IF(A100&lt;=5/10*$U$4,200,IF(A100&lt;=7/10*$U$4,0,IF(A100&lt;=$U$4,0))))</f>
        <v>0</v>
      </c>
    </row>
    <row r="101" spans="1:10" x14ac:dyDescent="0.25">
      <c r="A101">
        <v>98</v>
      </c>
      <c r="B101">
        <f>$A101*$T$4</f>
        <v>6.1575216010359952</v>
      </c>
      <c r="C101">
        <f>Feuil1!$B$1*COS($B101)+Feuil2!L$4</f>
        <v>138.89605818402691</v>
      </c>
      <c r="D101">
        <f>Feuil1!$B$1*SIN($B101)+Feuil2!M$4</f>
        <v>-17.546652699002529</v>
      </c>
      <c r="E101">
        <f>Feuil1!$B$2*COS($B101)+Feuil2!N$4</f>
        <v>148.81720519717169</v>
      </c>
      <c r="F101">
        <f>Feuil1!$B$2*SIN($B101)+Feuil2!O$4</f>
        <v>181.20001496535443</v>
      </c>
      <c r="G101">
        <f>Feuil1!$B$3*COS($B101)+Feuil2!P$4</f>
        <v>498.42294026289557</v>
      </c>
      <c r="H101">
        <f>Feuil1!$B$3*SIN($B101)+Feuil2!Q$4</f>
        <v>74.933353287139241</v>
      </c>
      <c r="I101">
        <f>IF(A101&lt;=2/10*$U$4,0,IF(A101&lt;=5/10*$U$4,300,IF(A101&lt;=7/10*$U$4,300,IF(A101&lt;=$U$4,0))))</f>
        <v>0</v>
      </c>
      <c r="J101">
        <f>IF(A101&lt;=2/10*$U$4,200,IF(A101&lt;=5/10*$U$4,200,IF(A101&lt;=7/10*$U$4,0,IF(A101&lt;=$U$4,0))))</f>
        <v>0</v>
      </c>
    </row>
    <row r="102" spans="1:10" x14ac:dyDescent="0.25">
      <c r="A102">
        <v>99</v>
      </c>
      <c r="B102">
        <f>$A102*$T$4</f>
        <v>6.2203534541077907</v>
      </c>
      <c r="C102">
        <f>Feuil1!$B$1*COS($B102)+Feuil2!L$4</f>
        <v>139.72374197995802</v>
      </c>
      <c r="D102">
        <f>Feuil1!$B$1*SIN($B102)+Feuil2!M$4</f>
        <v>-8.7906727341038575</v>
      </c>
      <c r="E102">
        <f>Feuil1!$B$2*COS($B102)+Feuil2!N$4</f>
        <v>149.70400926424074</v>
      </c>
      <c r="F102">
        <f>Feuil1!$B$2*SIN($B102)+Feuil2!O$4</f>
        <v>190.58142207060303</v>
      </c>
      <c r="G102">
        <f>Feuil1!$B$3*COS($B102)+Feuil2!P$4</f>
        <v>499.6053456856543</v>
      </c>
      <c r="H102">
        <f>Feuil1!$B$3*SIN($B102)+Feuil2!Q$4</f>
        <v>87.441896094137348</v>
      </c>
      <c r="I102">
        <f>IF(A102&lt;=2/10*$U$4,0,IF(A102&lt;=5/10*$U$4,300,IF(A102&lt;=7/10*$U$4,300,IF(A102&lt;=$U$4,0))))</f>
        <v>0</v>
      </c>
      <c r="J102">
        <f>IF(A102&lt;=2/10*$U$4,200,IF(A102&lt;=5/10*$U$4,200,IF(A102&lt;=7/10*$U$4,0,IF(A102&lt;=$U$4,0))))</f>
        <v>0</v>
      </c>
    </row>
    <row r="103" spans="1:10" x14ac:dyDescent="0.25">
      <c r="A103">
        <v>100</v>
      </c>
      <c r="B103">
        <f>$A103*$T$4</f>
        <v>6.2831853071795871</v>
      </c>
      <c r="C103">
        <f>Feuil1!$B$1*COS($B103)+Feuil2!L$4</f>
        <v>140</v>
      </c>
      <c r="D103">
        <f>Feuil1!$B$1*SIN($B103)+Feuil2!M$4</f>
        <v>9.0040822020576172E-14</v>
      </c>
      <c r="E103">
        <f>Feuil1!$B$2*COS($B103)+Feuil2!N$4</f>
        <v>150</v>
      </c>
      <c r="F103">
        <f>Feuil1!$B$2*SIN($B103)+Feuil2!O$4</f>
        <v>200.00000000000009</v>
      </c>
      <c r="G103">
        <f>Feuil1!$B$3*COS($B103)+Feuil2!P$4</f>
        <v>500</v>
      </c>
      <c r="H103">
        <f>Feuil1!$B$3*SIN($B103)+Feuil2!Q$4</f>
        <v>100.00000000000013</v>
      </c>
      <c r="I103">
        <f>IF(A103&lt;=2/10*$U$4,0,IF(A103&lt;=5/10*$U$4,300,IF(A103&lt;=7/10*$U$4,300,IF(A103&lt;=$U$4,0))))</f>
        <v>0</v>
      </c>
      <c r="J103">
        <f>IF(A103&lt;=2/10*$U$4,200,IF(A103&lt;=5/10*$U$4,200,IF(A103&lt;=7/10*$U$4,0,IF(A103&lt;=$U$4,0))))</f>
        <v>0</v>
      </c>
    </row>
  </sheetData>
  <mergeCells count="1">
    <mergeCell ref="L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Bruno</cp:lastModifiedBy>
  <dcterms:created xsi:type="dcterms:W3CDTF">2015-12-16T15:36:17Z</dcterms:created>
  <dcterms:modified xsi:type="dcterms:W3CDTF">2016-02-16T17:44:29Z</dcterms:modified>
</cp:coreProperties>
</file>