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C027D7C8-D996-4F5C-9BB1-3C5D6B4DA46C}" xr6:coauthVersionLast="47" xr6:coauthVersionMax="47" xr10:uidLastSave="{00000000-0000-0000-0000-000000000000}"/>
  <bookViews>
    <workbookView xWindow="-108" yWindow="-108" windowWidth="23256" windowHeight="12456" activeTab="3"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E12" i="6"/>
  <c r="F12" i="6" s="1"/>
  <c r="G12" i="6" s="1"/>
  <c r="H12" i="6" s="1"/>
  <c r="I12" i="6" s="1"/>
  <c r="J12" i="6" s="1"/>
  <c r="A2" i="6"/>
  <c r="R23" i="5"/>
  <c r="R18" i="5"/>
  <c r="Q18" i="5"/>
  <c r="P18" i="5"/>
  <c r="O18" i="5"/>
  <c r="N18" i="5"/>
  <c r="M18" i="5"/>
  <c r="L18" i="5"/>
  <c r="K18" i="5"/>
  <c r="J18" i="5"/>
  <c r="I18" i="5"/>
  <c r="H18" i="5"/>
  <c r="G18" i="5"/>
  <c r="F18" i="5"/>
  <c r="E18" i="5"/>
  <c r="D17" i="5"/>
  <c r="E12" i="5"/>
  <c r="F12" i="5" s="1"/>
  <c r="G12" i="5" s="1"/>
  <c r="H12" i="5" s="1"/>
  <c r="A2" i="5"/>
  <c r="R24" i="4"/>
  <c r="O19" i="4" s="1"/>
  <c r="Q19" i="4"/>
  <c r="M19" i="4"/>
  <c r="I19" i="4"/>
  <c r="E19" i="4"/>
  <c r="D18" i="4"/>
  <c r="F12" i="4"/>
  <c r="G12" i="4" s="1"/>
  <c r="A2" i="4"/>
  <c r="R24" i="3"/>
  <c r="R19" i="3"/>
  <c r="Q19" i="3"/>
  <c r="P19" i="3"/>
  <c r="O19" i="3"/>
  <c r="N19" i="3"/>
  <c r="M19" i="3"/>
  <c r="L19" i="3"/>
  <c r="K19" i="3"/>
  <c r="J19" i="3"/>
  <c r="I19" i="3"/>
  <c r="H19" i="3"/>
  <c r="G19" i="3"/>
  <c r="F19" i="3"/>
  <c r="E19" i="3"/>
  <c r="F18" i="3"/>
  <c r="E18" i="3"/>
  <c r="F20" i="3" s="1"/>
  <c r="D18" i="3"/>
  <c r="E12" i="3"/>
  <c r="F12" i="3" s="1"/>
  <c r="G12" i="3" s="1"/>
  <c r="H12" i="3" s="1"/>
  <c r="A2" i="3"/>
  <c r="R25" i="2"/>
  <c r="O20" i="2" s="1"/>
  <c r="R20" i="2"/>
  <c r="Q20" i="2"/>
  <c r="P20" i="2"/>
  <c r="N20" i="2"/>
  <c r="M20" i="2"/>
  <c r="L20" i="2"/>
  <c r="J20" i="2"/>
  <c r="I20" i="2"/>
  <c r="H20" i="2"/>
  <c r="F20" i="2"/>
  <c r="E20" i="2"/>
  <c r="P19" i="2"/>
  <c r="O19" i="2"/>
  <c r="N19" i="2"/>
  <c r="N21" i="2" s="1"/>
  <c r="M19" i="2"/>
  <c r="L19" i="2"/>
  <c r="M21" i="2" s="1"/>
  <c r="K19" i="2"/>
  <c r="L21" i="2" s="1"/>
  <c r="J19" i="2"/>
  <c r="I19" i="2"/>
  <c r="H19" i="2"/>
  <c r="I21" i="2" s="1"/>
  <c r="D19" i="2"/>
  <c r="F12" i="2"/>
  <c r="G12" i="2" s="1"/>
  <c r="H12" i="2" s="1"/>
  <c r="E12" i="2"/>
  <c r="A2" i="2"/>
  <c r="J12" i="2" l="1"/>
  <c r="K12" i="2" s="1"/>
  <c r="L12" i="2" s="1"/>
  <c r="M12" i="2" s="1"/>
  <c r="N12" i="2" s="1"/>
  <c r="O12" i="2" s="1"/>
  <c r="I12" i="2"/>
  <c r="J12" i="3"/>
  <c r="K12" i="3" s="1"/>
  <c r="L12" i="3" s="1"/>
  <c r="M12" i="3" s="1"/>
  <c r="N12" i="3" s="1"/>
  <c r="O12" i="3" s="1"/>
  <c r="P12" i="3" s="1"/>
  <c r="Q12" i="3" s="1"/>
  <c r="R12" i="3" s="1"/>
  <c r="I12" i="3"/>
  <c r="H12" i="4"/>
  <c r="I12" i="4"/>
  <c r="J12" i="4" s="1"/>
  <c r="K12" i="4" s="1"/>
  <c r="I12" i="5"/>
  <c r="J12" i="5"/>
  <c r="K12" i="5" s="1"/>
  <c r="L12" i="6"/>
  <c r="M12" i="6" s="1"/>
  <c r="N12" i="6" s="1"/>
  <c r="O12" i="6" s="1"/>
  <c r="P12" i="6" s="1"/>
  <c r="Q12" i="6" s="1"/>
  <c r="R12" i="6" s="1"/>
  <c r="K12" i="6"/>
  <c r="O21" i="2"/>
  <c r="R19" i="2"/>
  <c r="R21" i="2" s="1"/>
  <c r="H19" i="4"/>
  <c r="L19" i="4"/>
  <c r="P19" i="4"/>
  <c r="E20" i="3"/>
  <c r="E18" i="6"/>
  <c r="P21" i="2"/>
  <c r="J19" i="4"/>
  <c r="R19" i="4"/>
  <c r="E17" i="5"/>
  <c r="K21" i="2"/>
  <c r="F19" i="4"/>
  <c r="N19" i="4"/>
  <c r="E19" i="2"/>
  <c r="Q19" i="2"/>
  <c r="G20" i="2"/>
  <c r="K20" i="2"/>
  <c r="G18" i="3"/>
  <c r="E18" i="4"/>
  <c r="G19" i="4"/>
  <c r="K19" i="4"/>
  <c r="F18" i="4" l="1"/>
  <c r="L12" i="4"/>
  <c r="M12" i="4"/>
  <c r="N12" i="4" s="1"/>
  <c r="H18" i="3"/>
  <c r="F19" i="2"/>
  <c r="F17" i="5"/>
  <c r="F18" i="6"/>
  <c r="E21" i="2"/>
  <c r="P12" i="2"/>
  <c r="Q12" i="2"/>
  <c r="R12" i="2" s="1"/>
  <c r="E19" i="5"/>
  <c r="M12" i="5"/>
  <c r="N12" i="5" s="1"/>
  <c r="O12" i="5" s="1"/>
  <c r="L12" i="5"/>
  <c r="E20" i="6"/>
  <c r="E20" i="4"/>
  <c r="G20" i="3"/>
  <c r="G18" i="6" l="1"/>
  <c r="G19" i="2"/>
  <c r="G21" i="2"/>
  <c r="P12" i="4"/>
  <c r="R12" i="4" s="1"/>
  <c r="O12" i="4"/>
  <c r="Q12" i="4" s="1"/>
  <c r="F20" i="6"/>
  <c r="F21" i="2"/>
  <c r="K18" i="3"/>
  <c r="J18" i="3"/>
  <c r="J20" i="3"/>
  <c r="I18" i="3"/>
  <c r="I20" i="3" s="1"/>
  <c r="G18" i="4"/>
  <c r="G20" i="4" s="1"/>
  <c r="G17" i="5"/>
  <c r="P12" i="5"/>
  <c r="Q12" i="5" s="1"/>
  <c r="R12" i="5"/>
  <c r="F19" i="5"/>
  <c r="H20" i="3"/>
  <c r="F20" i="4"/>
  <c r="H21" i="2" l="1"/>
  <c r="J21" i="2"/>
  <c r="H18" i="6"/>
  <c r="I18" i="4"/>
  <c r="H18" i="4"/>
  <c r="H20" i="4" s="1"/>
  <c r="H17" i="5"/>
  <c r="L18" i="3"/>
  <c r="G19" i="5"/>
  <c r="K20" i="3"/>
  <c r="G20" i="6"/>
  <c r="M18" i="3" l="1"/>
  <c r="M20" i="3" s="1"/>
  <c r="I18" i="6"/>
  <c r="L20" i="3"/>
  <c r="H20" i="6"/>
  <c r="J17" i="5"/>
  <c r="I17" i="5"/>
  <c r="I19" i="5" s="1"/>
  <c r="J18" i="4"/>
  <c r="J20" i="4" s="1"/>
  <c r="H19" i="5"/>
  <c r="I20" i="4"/>
  <c r="J18" i="6" l="1"/>
  <c r="K17" i="5"/>
  <c r="K19" i="5" s="1"/>
  <c r="J19" i="5"/>
  <c r="I20" i="6"/>
  <c r="K18" i="4"/>
  <c r="K20" i="4"/>
  <c r="N18" i="3"/>
  <c r="M17" i="5" l="1"/>
  <c r="L17" i="5"/>
  <c r="L19" i="5" s="1"/>
  <c r="M18" i="4"/>
  <c r="L18" i="4"/>
  <c r="L20" i="4"/>
  <c r="K18" i="6"/>
  <c r="K20" i="6" s="1"/>
  <c r="L18" i="6"/>
  <c r="L20" i="6" s="1"/>
  <c r="O18" i="3"/>
  <c r="O20" i="3" s="1"/>
  <c r="P18" i="3"/>
  <c r="P20" i="3" s="1"/>
  <c r="N20" i="3"/>
  <c r="J20" i="6"/>
  <c r="M18" i="6" l="1"/>
  <c r="N17" i="5"/>
  <c r="N19" i="5" s="1"/>
  <c r="R18" i="3"/>
  <c r="R20" i="3"/>
  <c r="Q18" i="3"/>
  <c r="Q20" i="3" s="1"/>
  <c r="N18" i="4"/>
  <c r="M20" i="4"/>
  <c r="M19" i="5"/>
  <c r="N18" i="6" l="1"/>
  <c r="P18" i="4"/>
  <c r="O18" i="4"/>
  <c r="M20" i="6"/>
  <c r="O17" i="5"/>
  <c r="N20" i="4"/>
  <c r="R18" i="4" l="1"/>
  <c r="R20" i="4" s="1"/>
  <c r="R17" i="5"/>
  <c r="R19" i="5" s="1"/>
  <c r="P17" i="5"/>
  <c r="O19" i="5"/>
  <c r="P20" i="4"/>
  <c r="O18" i="6"/>
  <c r="R18" i="6"/>
  <c r="R20" i="6" s="1"/>
  <c r="Q18" i="4"/>
  <c r="Q20" i="4" s="1"/>
  <c r="O20" i="4"/>
  <c r="N20" i="6"/>
  <c r="P18" i="6" l="1"/>
  <c r="Q17" i="5"/>
  <c r="Q19" i="5" s="1"/>
  <c r="O20" i="6"/>
  <c r="P19" i="5"/>
  <c r="Q20" i="6" l="1"/>
  <c r="Q18"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<sst xmlns="http://schemas.openxmlformats.org/spreadsheetml/2006/main" count="166" uniqueCount="81">
  <si>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</si>
  <si>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</si>
  <si>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</si>
  <si>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</si>
  <si>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</si>
  <si>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</si>
  <si>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</si>
  <si>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</si>
  <si>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</si>
  <si>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</si>
  <si>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</si>
  <si>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</si>
  <si>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</si>
  <si>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</si>
  <si>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</si>
  <si>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</si>
  <si>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</si>
  <si>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</si>
  <si>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</si>
  <si>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</si>
  <si>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</si>
  <si>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</si>
  <si>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</si>
  <si>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</si>
  <si>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</si>
  <si>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</si>
  <si>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</si>
  <si>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</si>
  <si>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</si>
  <si>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</si>
  <si>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</si>
  <si>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</si>
  <si>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</si>
  <si>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</si>
  <si>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</si>
  <si>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</si>
  <si>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</si>
  <si>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</si>
  <si>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</si>
  <si>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</si>
  <si>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</si>
  <si>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</si>
  <si>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</si>
  <si>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</si>
  <si>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</si>
  <si>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</si>
  <si>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</si>
  <si>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</si>
  <si>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</si>
  <si>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</si>
  <si>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</si>
  <si>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Data Training</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</si>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</sst>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3">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1"/>
      <color theme="1"/>
      <name val="Lato"/>
      <family val="2"/>
    </font>
    <font>
      <sz val="14"/>
      <name val="Arial"/>
      <family val="2"/>
    </font>
    <font>
      <sz val="10"/>
      <name val="Arial"/>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3" xfId="0" applyFont="1" applyFill="1" applyBorder="1" applyAlignment="1">
      <alignment horizontal="center" vertical="top"/>
    </xf>
    <xf numFmtId="0" fontId="20" fillId="3" borderId="9"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21" fillId="2" borderId="10" xfId="0" applyFont="1" applyFill="1" applyBorder="1" applyAlignment="1">
      <alignment horizontal="center" vertical="center" wrapText="1"/>
    </xf>
    <xf numFmtId="0" fontId="22" fillId="0" borderId="11" xfId="0" applyFont="1" applyBorder="1"/>
    <xf numFmtId="0" fontId="22" fillId="0" borderId="12" xfId="0" applyFont="1" applyBorder="1"/>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7" fillId="3" borderId="17" xfId="0" applyFont="1" applyFill="1" applyBorder="1" applyAlignment="1">
      <alignment vertical="top" wrapText="1"/>
    </xf>
    <xf numFmtId="0" fontId="5" fillId="3" borderId="21" xfId="0" applyFont="1" applyFill="1" applyBorder="1" applyAlignment="1">
      <alignment horizontal="left"/>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1C2-4BDF-8304-998213589CB2}"/>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1C2-4BDF-8304-998213589CB2}"/>
            </c:ext>
          </c:extLst>
        </c:ser>
        <c:dLbls>
          <c:showLegendKey val="0"/>
          <c:showVal val="0"/>
          <c:showCatName val="0"/>
          <c:showSerName val="0"/>
          <c:showPercent val="0"/>
          <c:showBubbleSize val="0"/>
        </c:dLbls>
        <c:smooth val="0"/>
        <c:axId val="985780488"/>
        <c:axId val="950433812"/>
      </c:lineChart>
      <c:catAx>
        <c:axId val="98578048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50433812"/>
        <c:crosses val="autoZero"/>
        <c:auto val="1"/>
        <c:lblAlgn val="ctr"/>
        <c:lblOffset val="100"/>
        <c:noMultiLvlLbl val="1"/>
      </c:catAx>
      <c:valAx>
        <c:axId val="950433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98578048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3010-415E-B609-D6BA75083437}"/>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3010-415E-B609-D6BA75083437}"/>
            </c:ext>
          </c:extLst>
        </c:ser>
        <c:dLbls>
          <c:showLegendKey val="0"/>
          <c:showVal val="0"/>
          <c:showCatName val="0"/>
          <c:showSerName val="0"/>
          <c:showPercent val="0"/>
          <c:showBubbleSize val="0"/>
        </c:dLbls>
        <c:smooth val="0"/>
        <c:axId val="1085942610"/>
        <c:axId val="1425955642"/>
      </c:lineChart>
      <c:catAx>
        <c:axId val="108594261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425955642"/>
        <c:crosses val="autoZero"/>
        <c:auto val="1"/>
        <c:lblAlgn val="ctr"/>
        <c:lblOffset val="100"/>
        <c:noMultiLvlLbl val="1"/>
      </c:catAx>
      <c:valAx>
        <c:axId val="1425955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08594261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64CF-44EC-AC65-164E63000C99}"/>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64CF-44EC-AC65-164E63000C99}"/>
            </c:ext>
          </c:extLst>
        </c:ser>
        <c:dLbls>
          <c:showLegendKey val="0"/>
          <c:showVal val="0"/>
          <c:showCatName val="0"/>
          <c:showSerName val="0"/>
          <c:showPercent val="0"/>
          <c:showBubbleSize val="0"/>
        </c:dLbls>
        <c:smooth val="0"/>
        <c:axId val="690433833"/>
        <c:axId val="1628071720"/>
      </c:lineChart>
      <c:catAx>
        <c:axId val="690433833"/>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628071720"/>
        <c:crosses val="autoZero"/>
        <c:auto val="1"/>
        <c:lblAlgn val="ctr"/>
        <c:lblOffset val="100"/>
        <c:noMultiLvlLbl val="1"/>
      </c:catAx>
      <c:valAx>
        <c:axId val="1628071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690433833"/>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E316-43B9-9E97-49D84FEAC149}"/>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E316-43B9-9E97-49D84FEAC149}"/>
            </c:ext>
          </c:extLst>
        </c:ser>
        <c:dLbls>
          <c:showLegendKey val="0"/>
          <c:showVal val="0"/>
          <c:showCatName val="0"/>
          <c:showSerName val="0"/>
          <c:showPercent val="0"/>
          <c:showBubbleSize val="0"/>
        </c:dLbls>
        <c:smooth val="0"/>
        <c:axId val="330267945"/>
        <c:axId val="1868846798"/>
      </c:lineChart>
      <c:catAx>
        <c:axId val="33026794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868846798"/>
        <c:crosses val="autoZero"/>
        <c:auto val="1"/>
        <c:lblAlgn val="ctr"/>
        <c:lblOffset val="100"/>
        <c:noMultiLvlLbl val="1"/>
      </c:catAx>
      <c:valAx>
        <c:axId val="1868846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3026794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2E35-49E3-8F56-87CFE32A9F01}"/>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2E35-49E3-8F56-87CFE32A9F01}"/>
            </c:ext>
          </c:extLst>
        </c:ser>
        <c:dLbls>
          <c:showLegendKey val="0"/>
          <c:showVal val="0"/>
          <c:showCatName val="0"/>
          <c:showSerName val="0"/>
          <c:showPercent val="0"/>
          <c:showBubbleSize val="0"/>
        </c:dLbls>
        <c:smooth val="0"/>
        <c:axId val="1770814078"/>
        <c:axId val="497197213"/>
      </c:lineChart>
      <c:catAx>
        <c:axId val="177081407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497197213"/>
        <c:crosses val="autoZero"/>
        <c:auto val="1"/>
        <c:lblAlgn val="ctr"/>
        <c:lblOffset val="100"/>
        <c:noMultiLvlLbl val="1"/>
      </c:catAx>
      <c:valAx>
        <c:axId val="497197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77081407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election activeCell="I18" sqref="I18"/>
    </sheetView>
  </sheetViews>
  <sheetFormatPr defaultColWidth="12.6640625" defaultRowHeight="15.75" customHeight="1"/>
  <cols>
    <col min="4" max="4" width="16.44140625" customWidth="1"/>
    <col min="5" max="5" width="26.109375" customWidth="1"/>
    <col min="6" max="6" width="61.88671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66" t="s">
        <v>0</v>
      </c>
      <c r="B2" s="67"/>
      <c r="C2" s="67"/>
      <c r="D2" s="67"/>
      <c r="E2" s="67"/>
      <c r="F2" s="67"/>
      <c r="G2" s="67"/>
      <c r="H2" s="67"/>
      <c r="I2" s="68"/>
      <c r="J2" s="3"/>
      <c r="K2" s="3"/>
      <c r="L2" s="3"/>
      <c r="M2" s="3"/>
      <c r="N2" s="1"/>
      <c r="O2" s="1"/>
      <c r="P2" s="1"/>
      <c r="Q2" s="1"/>
      <c r="R2" s="1"/>
      <c r="S2" s="1"/>
      <c r="T2" s="1"/>
      <c r="U2" s="1"/>
      <c r="V2" s="1"/>
      <c r="W2" s="1"/>
      <c r="X2" s="1"/>
      <c r="Y2" s="1"/>
      <c r="Z2" s="1"/>
    </row>
    <row r="3" spans="1:26" ht="15.75" customHeight="1">
      <c r="A3" s="69"/>
      <c r="B3" s="70"/>
      <c r="C3" s="70"/>
      <c r="D3" s="70"/>
      <c r="E3" s="70"/>
      <c r="F3" s="70"/>
      <c r="G3" s="70"/>
      <c r="H3" s="70"/>
      <c r="I3" s="71"/>
      <c r="J3" s="3"/>
      <c r="K3" s="3"/>
      <c r="L3" s="3"/>
      <c r="M3" s="3"/>
      <c r="N3" s="1"/>
      <c r="O3" s="1"/>
      <c r="P3" s="1"/>
      <c r="Q3" s="1"/>
      <c r="R3" s="1"/>
      <c r="S3" s="1"/>
      <c r="T3" s="1"/>
      <c r="U3" s="1"/>
      <c r="V3" s="1"/>
      <c r="W3" s="1"/>
      <c r="X3" s="1"/>
      <c r="Y3" s="1"/>
      <c r="Z3" s="1"/>
    </row>
    <row r="4" spans="1:26" ht="15.75" customHeight="1">
      <c r="A4" s="72"/>
      <c r="B4" s="73"/>
      <c r="C4" s="73"/>
      <c r="D4" s="73"/>
      <c r="E4" s="73"/>
      <c r="F4" s="73"/>
      <c r="G4" s="73"/>
      <c r="H4" s="73"/>
      <c r="I4" s="74"/>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4" t="s">
        <v>13</v>
      </c>
      <c r="H11" s="4" t="s">
        <v>14</v>
      </c>
      <c r="I11" s="1"/>
      <c r="J11" s="1"/>
      <c r="K11" s="1"/>
      <c r="L11" s="1"/>
      <c r="M11" s="1"/>
      <c r="N11" s="1"/>
      <c r="O11" s="1"/>
      <c r="P11" s="1"/>
      <c r="Q11" s="1"/>
      <c r="R11" s="1"/>
      <c r="S11" s="1"/>
      <c r="T11" s="1"/>
      <c r="U11" s="1"/>
      <c r="V11" s="1"/>
      <c r="W11" s="1"/>
      <c r="X11" s="1"/>
      <c r="Y11" s="1"/>
      <c r="Z11" s="1"/>
    </row>
    <row r="12" spans="1:26" ht="15.75" customHeight="1">
      <c r="A12" s="1"/>
      <c r="B12" s="1"/>
      <c r="C12" s="7">
        <v>1</v>
      </c>
      <c r="D12" s="7" t="s">
        <v>15</v>
      </c>
      <c r="E12" s="8" t="s">
        <v>16</v>
      </c>
      <c r="F12" s="9" t="s">
        <v>17</v>
      </c>
      <c r="G12" s="7" t="s">
        <v>79</v>
      </c>
      <c r="H12" s="65">
        <v>1</v>
      </c>
      <c r="I12" s="1"/>
      <c r="J12" s="1"/>
      <c r="K12" s="1"/>
      <c r="L12" s="1"/>
      <c r="M12" s="1"/>
      <c r="N12" s="1"/>
      <c r="O12" s="1"/>
      <c r="P12" s="1"/>
      <c r="Q12" s="1"/>
      <c r="R12" s="1"/>
      <c r="S12" s="1"/>
      <c r="T12" s="1"/>
      <c r="U12" s="1"/>
      <c r="V12" s="1"/>
      <c r="W12" s="1"/>
      <c r="X12" s="1"/>
      <c r="Y12" s="1"/>
      <c r="Z12" s="1"/>
    </row>
    <row r="13" spans="1:26" ht="15.75" customHeight="1">
      <c r="A13" s="1"/>
      <c r="B13" s="1"/>
      <c r="C13" s="7">
        <v>2</v>
      </c>
      <c r="D13" s="7" t="s">
        <v>15</v>
      </c>
      <c r="E13" s="8" t="s">
        <v>16</v>
      </c>
      <c r="F13" s="10" t="s">
        <v>18</v>
      </c>
      <c r="G13" s="7" t="s">
        <v>79</v>
      </c>
      <c r="H13" s="65">
        <v>1</v>
      </c>
      <c r="I13" s="1"/>
      <c r="J13" s="1"/>
      <c r="K13" s="1"/>
      <c r="L13" s="1"/>
      <c r="M13" s="1"/>
      <c r="N13" s="1"/>
      <c r="O13" s="1"/>
      <c r="P13" s="1"/>
      <c r="Q13" s="1"/>
      <c r="R13" s="1"/>
      <c r="S13" s="1"/>
      <c r="T13" s="1"/>
      <c r="U13" s="1"/>
      <c r="V13" s="1"/>
      <c r="W13" s="1"/>
      <c r="X13" s="1"/>
      <c r="Y13" s="1"/>
      <c r="Z13" s="1"/>
    </row>
    <row r="14" spans="1:26" ht="15.75" customHeight="1">
      <c r="A14" s="1"/>
      <c r="B14" s="1"/>
      <c r="C14" s="7">
        <v>3</v>
      </c>
      <c r="D14" s="7" t="s">
        <v>19</v>
      </c>
      <c r="E14" s="7" t="s">
        <v>20</v>
      </c>
      <c r="F14" s="10" t="s">
        <v>21</v>
      </c>
      <c r="G14" s="7" t="s">
        <v>79</v>
      </c>
      <c r="H14" s="65">
        <v>2</v>
      </c>
      <c r="I14" s="1"/>
      <c r="J14" s="1"/>
      <c r="K14" s="1"/>
      <c r="L14" s="1"/>
      <c r="M14" s="1"/>
      <c r="N14" s="1"/>
      <c r="O14" s="1"/>
      <c r="P14" s="1"/>
      <c r="Q14" s="1"/>
      <c r="R14" s="1"/>
      <c r="S14" s="1"/>
      <c r="T14" s="1"/>
      <c r="U14" s="1"/>
      <c r="V14" s="1"/>
      <c r="W14" s="1"/>
      <c r="X14" s="1"/>
      <c r="Y14" s="1"/>
      <c r="Z14" s="1"/>
    </row>
    <row r="15" spans="1:26" ht="15.75" customHeight="1">
      <c r="A15" s="1"/>
      <c r="B15" s="1"/>
      <c r="C15" s="7">
        <v>4</v>
      </c>
      <c r="D15" s="7" t="s">
        <v>22</v>
      </c>
      <c r="E15" s="7" t="s">
        <v>20</v>
      </c>
      <c r="F15" s="11" t="s">
        <v>23</v>
      </c>
      <c r="G15" s="7" t="s">
        <v>79</v>
      </c>
      <c r="H15" s="65">
        <v>2</v>
      </c>
      <c r="I15" s="1"/>
      <c r="J15" s="1"/>
      <c r="K15" s="1"/>
      <c r="L15" s="1"/>
      <c r="M15" s="1"/>
      <c r="N15" s="1"/>
      <c r="O15" s="1"/>
      <c r="P15" s="1"/>
      <c r="Q15" s="1"/>
      <c r="R15" s="1"/>
      <c r="S15" s="1"/>
      <c r="T15" s="1"/>
      <c r="U15" s="1"/>
      <c r="V15" s="1"/>
      <c r="W15" s="1"/>
      <c r="X15" s="1"/>
      <c r="Y15" s="1"/>
      <c r="Z15" s="1"/>
    </row>
    <row r="16" spans="1:26" ht="15.75" customHeight="1">
      <c r="A16" s="1"/>
      <c r="B16" s="1"/>
      <c r="C16" s="7">
        <v>5</v>
      </c>
      <c r="D16" s="7" t="s">
        <v>24</v>
      </c>
      <c r="E16" s="7" t="s">
        <v>20</v>
      </c>
      <c r="F16" s="10" t="s">
        <v>25</v>
      </c>
      <c r="G16" s="7" t="s">
        <v>79</v>
      </c>
      <c r="H16" s="65">
        <v>2</v>
      </c>
      <c r="I16" s="1"/>
      <c r="J16" s="1"/>
      <c r="K16" s="1"/>
      <c r="L16" s="1"/>
      <c r="M16" s="1"/>
      <c r="N16" s="1"/>
      <c r="O16" s="1"/>
      <c r="P16" s="1"/>
      <c r="Q16" s="1"/>
      <c r="R16" s="1"/>
      <c r="S16" s="1"/>
      <c r="T16" s="1"/>
      <c r="U16" s="1"/>
      <c r="V16" s="1"/>
      <c r="W16" s="1"/>
      <c r="X16" s="1"/>
      <c r="Y16" s="1"/>
      <c r="Z16" s="1"/>
    </row>
    <row r="17" spans="1:26" ht="15.75" customHeight="1">
      <c r="A17" s="1"/>
      <c r="B17" s="1"/>
      <c r="C17" s="7">
        <v>6</v>
      </c>
      <c r="D17" s="7" t="s">
        <v>26</v>
      </c>
      <c r="E17" s="7" t="s">
        <v>27</v>
      </c>
      <c r="F17" s="11" t="s">
        <v>28</v>
      </c>
      <c r="G17" s="7" t="s">
        <v>80</v>
      </c>
      <c r="H17" s="65">
        <v>3</v>
      </c>
      <c r="I17" s="1"/>
      <c r="J17" s="1"/>
      <c r="K17" s="1"/>
      <c r="L17" s="1"/>
      <c r="M17" s="1"/>
      <c r="N17" s="1"/>
      <c r="O17" s="1"/>
      <c r="P17" s="1"/>
      <c r="Q17" s="1"/>
      <c r="R17" s="1"/>
      <c r="S17" s="1"/>
      <c r="T17" s="1"/>
      <c r="U17" s="1"/>
      <c r="V17" s="1"/>
      <c r="W17" s="1"/>
      <c r="X17" s="1"/>
      <c r="Y17" s="1"/>
      <c r="Z17" s="1"/>
    </row>
    <row r="18" spans="1:26" ht="15.75" customHeight="1">
      <c r="A18" s="1"/>
      <c r="B18" s="1"/>
      <c r="C18" s="7">
        <v>7</v>
      </c>
      <c r="D18" s="7" t="s">
        <v>29</v>
      </c>
      <c r="E18" s="7" t="s">
        <v>30</v>
      </c>
      <c r="F18" s="9" t="s">
        <v>31</v>
      </c>
      <c r="G18" s="7" t="s">
        <v>80</v>
      </c>
      <c r="H18" s="65">
        <v>4</v>
      </c>
      <c r="I18" s="1"/>
      <c r="J18" s="1"/>
      <c r="K18" s="1"/>
      <c r="L18" s="1"/>
      <c r="M18" s="1"/>
      <c r="N18" s="1"/>
      <c r="O18" s="1"/>
      <c r="P18" s="1"/>
      <c r="Q18" s="1"/>
      <c r="R18" s="1"/>
      <c r="S18" s="1"/>
      <c r="T18" s="1"/>
      <c r="U18" s="1"/>
      <c r="V18" s="1"/>
      <c r="W18" s="1"/>
      <c r="X18" s="1"/>
      <c r="Y18" s="1"/>
      <c r="Z18" s="1"/>
    </row>
    <row r="19" spans="1:26" ht="15.75" customHeight="1">
      <c r="A19" s="1"/>
      <c r="B19" s="1"/>
      <c r="C19" s="7">
        <v>8</v>
      </c>
      <c r="D19" s="7" t="s">
        <v>32</v>
      </c>
      <c r="E19" s="7" t="s">
        <v>33</v>
      </c>
      <c r="F19" s="12" t="s">
        <v>34</v>
      </c>
      <c r="G19" s="7" t="s">
        <v>80</v>
      </c>
      <c r="H19" s="6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5.75" customHeight="1">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5.75" customHeight="1">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22.2">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22.2">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22.2">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22.2">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22.2">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22.2">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22.2">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22.2">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22.2">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G19" xr:uid="{91A0A20E-2506-46C1-9EEA-1DDB1EF1323D}">
      <formula1>"Completed, Not Completed"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workbookViewId="0">
      <selection activeCell="C24" sqref="C24"/>
    </sheetView>
  </sheetViews>
  <sheetFormatPr defaultColWidth="12.6640625" defaultRowHeight="15.75" customHeight="1"/>
  <cols>
    <col min="1" max="2" width="7.77734375" customWidth="1"/>
    <col min="3" max="3" width="37.218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#1Tracking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3" t="s">
        <v>35</v>
      </c>
      <c r="E4" s="76"/>
      <c r="F4" s="76"/>
      <c r="G4" s="76"/>
      <c r="H4" s="76"/>
      <c r="I4" s="76"/>
      <c r="J4" s="76"/>
      <c r="K4" s="76"/>
      <c r="L4" s="19"/>
      <c r="M4" s="20"/>
      <c r="N4" s="20"/>
      <c r="O4" s="20"/>
      <c r="P4" s="20"/>
      <c r="Q4" s="20"/>
      <c r="R4" s="20"/>
      <c r="S4" s="21"/>
    </row>
    <row r="5" spans="1:19" ht="12.75" customHeight="1">
      <c r="A5" s="14"/>
      <c r="B5" s="22"/>
      <c r="C5" s="23" t="s">
        <v>36</v>
      </c>
      <c r="D5" s="84">
        <v>1</v>
      </c>
      <c r="E5" s="77"/>
      <c r="F5" s="85" t="s">
        <v>37</v>
      </c>
      <c r="G5" s="76"/>
      <c r="H5" s="86"/>
      <c r="I5" s="87">
        <v>44974</v>
      </c>
      <c r="J5" s="76"/>
      <c r="K5" s="77"/>
      <c r="L5" s="24"/>
      <c r="M5" s="14"/>
      <c r="N5" s="14"/>
      <c r="O5" s="14"/>
      <c r="P5" s="14"/>
      <c r="Q5" s="14"/>
      <c r="R5" s="14"/>
    </row>
    <row r="6" spans="1:19" ht="12.75" customHeight="1">
      <c r="A6" s="14"/>
      <c r="B6" s="22"/>
      <c r="C6" s="23" t="s">
        <v>38</v>
      </c>
      <c r="D6" s="84" t="s">
        <v>15</v>
      </c>
      <c r="E6" s="76"/>
      <c r="F6" s="76"/>
      <c r="G6" s="76"/>
      <c r="H6" s="76"/>
      <c r="I6" s="76"/>
      <c r="J6" s="76"/>
      <c r="K6" s="86"/>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75"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44974</v>
      </c>
      <c r="F12" s="32">
        <f t="shared" ref="F12:G12" si="0">E12+1</f>
        <v>44975</v>
      </c>
      <c r="G12" s="32">
        <f t="shared" si="0"/>
        <v>44976</v>
      </c>
      <c r="H12" s="32">
        <f t="shared" ref="H12:I12" si="1">G12+1</f>
        <v>44977</v>
      </c>
      <c r="I12" s="32">
        <f t="shared" si="1"/>
        <v>44978</v>
      </c>
      <c r="J12" s="32">
        <f>H12+2</f>
        <v>44979</v>
      </c>
      <c r="K12" s="32">
        <f>J12+1</f>
        <v>44980</v>
      </c>
      <c r="L12" s="32">
        <f>K12+1</f>
        <v>44981</v>
      </c>
      <c r="M12" s="32">
        <f>L12+1</f>
        <v>44982</v>
      </c>
      <c r="N12" s="32">
        <f t="shared" ref="N12:P12" si="2">M12+1</f>
        <v>44983</v>
      </c>
      <c r="O12" s="32">
        <f t="shared" si="2"/>
        <v>44984</v>
      </c>
      <c r="P12" s="32">
        <f t="shared" si="2"/>
        <v>44985</v>
      </c>
      <c r="Q12" s="32">
        <f>O12+2</f>
        <v>44986</v>
      </c>
      <c r="R12" s="32">
        <f>Q12+1</f>
        <v>44987</v>
      </c>
      <c r="S12" s="33"/>
    </row>
    <row r="13" spans="1:19" ht="25.5" customHeight="1">
      <c r="A13" s="34">
        <v>1</v>
      </c>
      <c r="B13" s="34">
        <v>1</v>
      </c>
      <c r="C13" s="9" t="s">
        <v>17</v>
      </c>
      <c r="D13" s="34">
        <v>5</v>
      </c>
      <c r="E13" s="34">
        <v>1</v>
      </c>
      <c r="F13" s="34">
        <v>1</v>
      </c>
      <c r="G13" s="34"/>
      <c r="H13" s="34"/>
      <c r="I13" s="34">
        <v>2</v>
      </c>
      <c r="J13" s="34"/>
      <c r="K13" s="34">
        <v>1</v>
      </c>
      <c r="L13" s="34"/>
      <c r="M13" s="34"/>
      <c r="N13" s="34"/>
      <c r="O13" s="34"/>
      <c r="P13" s="34"/>
      <c r="Q13" s="34"/>
      <c r="R13" s="34"/>
      <c r="S13" s="35"/>
    </row>
    <row r="14" spans="1:19" ht="25.5" customHeight="1">
      <c r="A14" s="34">
        <v>2</v>
      </c>
      <c r="B14" s="34">
        <v>1</v>
      </c>
      <c r="C14" s="36" t="s">
        <v>45</v>
      </c>
      <c r="D14" s="34">
        <v>2</v>
      </c>
      <c r="E14" s="34"/>
      <c r="F14" s="34"/>
      <c r="G14" s="34"/>
      <c r="H14" s="34">
        <v>1</v>
      </c>
      <c r="I14" s="34">
        <v>1</v>
      </c>
      <c r="J14" s="34"/>
      <c r="K14" s="34"/>
      <c r="L14" s="34"/>
      <c r="M14" s="34"/>
      <c r="N14" s="34"/>
      <c r="O14" s="34"/>
      <c r="P14" s="34"/>
      <c r="Q14" s="34"/>
      <c r="R14" s="34"/>
      <c r="S14" s="35"/>
    </row>
    <row r="15" spans="1:19" ht="25.5" customHeight="1">
      <c r="A15" s="34">
        <v>3</v>
      </c>
      <c r="B15" s="34">
        <v>2</v>
      </c>
      <c r="C15" s="9" t="s">
        <v>46</v>
      </c>
      <c r="D15" s="34">
        <v>6</v>
      </c>
      <c r="E15" s="34"/>
      <c r="F15" s="34"/>
      <c r="G15" s="34"/>
      <c r="H15" s="34">
        <v>1</v>
      </c>
      <c r="I15" s="34"/>
      <c r="J15" s="34"/>
      <c r="K15" s="34"/>
      <c r="L15" s="34">
        <v>1</v>
      </c>
      <c r="M15" s="34">
        <v>1</v>
      </c>
      <c r="N15" s="34"/>
      <c r="O15" s="34">
        <v>1</v>
      </c>
      <c r="P15" s="34">
        <v>2</v>
      </c>
      <c r="Q15" s="34"/>
      <c r="R15" s="34"/>
      <c r="S15" s="35"/>
    </row>
    <row r="16" spans="1:19" ht="25.5" customHeight="1">
      <c r="A16" s="34">
        <v>4</v>
      </c>
      <c r="B16" s="34">
        <v>2</v>
      </c>
      <c r="C16" s="10" t="s">
        <v>47</v>
      </c>
      <c r="D16" s="34">
        <v>1</v>
      </c>
      <c r="E16" s="34"/>
      <c r="F16" s="34"/>
      <c r="G16" s="34"/>
      <c r="H16" s="34"/>
      <c r="I16" s="34"/>
      <c r="J16" s="34"/>
      <c r="K16" s="34"/>
      <c r="L16" s="34"/>
      <c r="M16" s="34">
        <v>1</v>
      </c>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35"/>
    </row>
    <row r="18" spans="1:19" ht="12.75" customHeight="1">
      <c r="A18" s="38"/>
      <c r="B18" s="38"/>
      <c r="C18" s="39"/>
      <c r="D18" s="40"/>
      <c r="E18" s="41"/>
      <c r="F18" s="41"/>
      <c r="G18" s="41"/>
      <c r="H18" s="41"/>
      <c r="I18" s="41"/>
      <c r="J18" s="41"/>
      <c r="K18" s="41"/>
      <c r="L18" s="41"/>
      <c r="M18" s="41"/>
      <c r="N18" s="41"/>
      <c r="O18" s="41"/>
      <c r="P18" s="41"/>
      <c r="Q18" s="41"/>
      <c r="R18" s="41"/>
      <c r="S18" s="42"/>
    </row>
    <row r="19" spans="1:19" ht="12.75" customHeight="1">
      <c r="A19" s="14"/>
      <c r="B19" s="22"/>
      <c r="C19" s="43" t="s">
        <v>48</v>
      </c>
      <c r="D19" s="78">
        <f>SUM(D14:D17)</f>
        <v>9</v>
      </c>
      <c r="E19" s="44">
        <f t="shared" ref="E19:I19" si="3">IF(COUNTA(E14:E17)&gt;0,SUM(E14:E17),D19)</f>
        <v>9</v>
      </c>
      <c r="F19" s="44">
        <f t="shared" si="3"/>
        <v>9</v>
      </c>
      <c r="G19" s="44">
        <f t="shared" si="3"/>
        <v>9</v>
      </c>
      <c r="H19" s="44">
        <f t="shared" si="3"/>
        <v>2</v>
      </c>
      <c r="I19" s="44">
        <f t="shared" si="3"/>
        <v>1</v>
      </c>
      <c r="J19" s="44">
        <f>IF(COUNTA(J14:J17)&gt;0,SUM(J14:J17),H19)</f>
        <v>2</v>
      </c>
      <c r="K19" s="44">
        <f>IF(COUNTA(K14:K17)&gt;0,SUM(K14:K17),H19)</f>
        <v>2</v>
      </c>
      <c r="L19" s="44">
        <f t="shared" ref="L19:P19" si="4">IF(COUNTA(L14:L17)&gt;0,SUM(L14:L17),K19)</f>
        <v>1</v>
      </c>
      <c r="M19" s="44">
        <f t="shared" si="4"/>
        <v>2</v>
      </c>
      <c r="N19" s="44">
        <f t="shared" si="4"/>
        <v>2</v>
      </c>
      <c r="O19" s="44">
        <f t="shared" si="4"/>
        <v>1</v>
      </c>
      <c r="P19" s="44">
        <f t="shared" si="4"/>
        <v>2</v>
      </c>
      <c r="Q19" s="44">
        <f>IF(COUNTA(Q14:Q17)&gt;0,SUM(Q14:Q17),O19)</f>
        <v>1</v>
      </c>
      <c r="R19" s="44">
        <f>IF(COUNTA(R14:R17)&gt;0,SUM(R14:R17),O19)</f>
        <v>1</v>
      </c>
      <c r="S19" s="28"/>
    </row>
    <row r="20" spans="1:19" ht="12.75" customHeight="1">
      <c r="A20" s="14"/>
      <c r="B20" s="22"/>
      <c r="C20" s="31" t="s">
        <v>49</v>
      </c>
      <c r="D20" s="79"/>
      <c r="E20" s="45">
        <f t="shared" ref="E20:R20" si="5">FORECAST(E11,$R$25:$R$26,$O$25:$O$26)</f>
        <v>8.1</v>
      </c>
      <c r="F20" s="45">
        <f t="shared" si="5"/>
        <v>7.2</v>
      </c>
      <c r="G20" s="45">
        <f t="shared" si="5"/>
        <v>6.3</v>
      </c>
      <c r="H20" s="45">
        <f t="shared" si="5"/>
        <v>5.4</v>
      </c>
      <c r="I20" s="45">
        <f t="shared" si="5"/>
        <v>4.5</v>
      </c>
      <c r="J20" s="45">
        <f t="shared" si="5"/>
        <v>3.5999999999999996</v>
      </c>
      <c r="K20" s="45">
        <f t="shared" si="5"/>
        <v>2.7</v>
      </c>
      <c r="L20" s="45">
        <f t="shared" si="5"/>
        <v>1.7999999999999998</v>
      </c>
      <c r="M20" s="45">
        <f t="shared" si="5"/>
        <v>0.90000000000000036</v>
      </c>
      <c r="N20" s="45">
        <f t="shared" si="5"/>
        <v>0</v>
      </c>
      <c r="O20" s="45">
        <f t="shared" si="5"/>
        <v>-0.90000000000000036</v>
      </c>
      <c r="P20" s="45">
        <f t="shared" si="5"/>
        <v>-1.8000000000000007</v>
      </c>
      <c r="Q20" s="45">
        <f t="shared" si="5"/>
        <v>-2.7000000000000011</v>
      </c>
      <c r="R20" s="45">
        <f t="shared" si="5"/>
        <v>-3.5999999999999996</v>
      </c>
      <c r="S20" s="28"/>
    </row>
    <row r="21" spans="1:19" ht="12.75" customHeight="1">
      <c r="A21" s="14"/>
      <c r="B21" s="22"/>
      <c r="C21" s="31" t="s">
        <v>50</v>
      </c>
      <c r="D21" s="46"/>
      <c r="E21" s="34">
        <f t="shared" ref="E21:I21" si="6">D19-E19</f>
        <v>0</v>
      </c>
      <c r="F21" s="34">
        <f t="shared" si="6"/>
        <v>0</v>
      </c>
      <c r="G21" s="34">
        <f t="shared" si="6"/>
        <v>0</v>
      </c>
      <c r="H21" s="34">
        <f t="shared" si="6"/>
        <v>7</v>
      </c>
      <c r="I21" s="34">
        <f t="shared" si="6"/>
        <v>1</v>
      </c>
      <c r="J21" s="34">
        <f t="shared" ref="J21:K21" si="7">G19-J19</f>
        <v>7</v>
      </c>
      <c r="K21" s="34">
        <f t="shared" si="7"/>
        <v>0</v>
      </c>
      <c r="L21" s="34">
        <f t="shared" ref="L21:P21" si="8">K19-L19</f>
        <v>1</v>
      </c>
      <c r="M21" s="34">
        <f t="shared" si="8"/>
        <v>-1</v>
      </c>
      <c r="N21" s="34">
        <f t="shared" si="8"/>
        <v>0</v>
      </c>
      <c r="O21" s="34">
        <f t="shared" si="8"/>
        <v>1</v>
      </c>
      <c r="P21" s="34">
        <f t="shared" si="8"/>
        <v>-1</v>
      </c>
      <c r="Q21" s="34">
        <v>0</v>
      </c>
      <c r="R21" s="34">
        <f>O19-R19</f>
        <v>0</v>
      </c>
      <c r="S21" s="28"/>
    </row>
    <row r="22" spans="1:19" ht="12.75" customHeight="1">
      <c r="A22" s="14"/>
      <c r="B22" s="14"/>
      <c r="C22" s="26"/>
      <c r="D22" s="14"/>
      <c r="E22" s="26"/>
      <c r="F22" s="26"/>
      <c r="G22" s="26"/>
      <c r="H22" s="26"/>
      <c r="I22" s="26"/>
      <c r="J22" s="26"/>
      <c r="K22" s="26"/>
      <c r="L22" s="26"/>
      <c r="M22" s="26"/>
      <c r="N22" s="26"/>
      <c r="O22" s="26"/>
      <c r="P22" s="26"/>
      <c r="Q22" s="26"/>
      <c r="R22" s="26"/>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7">
        <v>0</v>
      </c>
      <c r="P25" s="47"/>
      <c r="Q25" s="47"/>
      <c r="R25" s="47">
        <f>SUM(D14:D17)</f>
        <v>9</v>
      </c>
    </row>
    <row r="26" spans="1:19" ht="12.75" customHeight="1">
      <c r="A26" s="14"/>
      <c r="B26" s="14"/>
      <c r="C26" s="14"/>
      <c r="D26" s="14"/>
      <c r="E26" s="14"/>
      <c r="F26" s="14"/>
      <c r="G26" s="14"/>
      <c r="H26" s="14"/>
      <c r="I26" s="14"/>
      <c r="J26" s="14"/>
      <c r="K26" s="14"/>
      <c r="L26" s="14"/>
      <c r="M26" s="14"/>
      <c r="N26" s="14"/>
      <c r="O26" s="47">
        <v>10</v>
      </c>
      <c r="P26" s="47"/>
      <c r="Q26" s="47"/>
      <c r="R26" s="47">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workbookViewId="0">
      <selection activeCell="C25" sqref="C25"/>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#2Tracking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3" t="s">
        <v>35</v>
      </c>
      <c r="E4" s="76"/>
      <c r="F4" s="76"/>
      <c r="G4" s="76"/>
      <c r="H4" s="76"/>
      <c r="I4" s="76"/>
      <c r="J4" s="76"/>
      <c r="K4" s="76"/>
      <c r="L4" s="19"/>
      <c r="M4" s="20"/>
      <c r="N4" s="20"/>
      <c r="O4" s="20"/>
      <c r="P4" s="20"/>
      <c r="Q4" s="20"/>
      <c r="R4" s="20"/>
      <c r="S4" s="21"/>
    </row>
    <row r="5" spans="1:19" ht="12.75" customHeight="1">
      <c r="A5" s="14"/>
      <c r="B5" s="22"/>
      <c r="C5" s="23" t="s">
        <v>36</v>
      </c>
      <c r="D5" s="84">
        <v>2</v>
      </c>
      <c r="E5" s="77"/>
      <c r="F5" s="85" t="s">
        <v>37</v>
      </c>
      <c r="G5" s="76"/>
      <c r="H5" s="86"/>
      <c r="I5" s="89">
        <v>44988</v>
      </c>
      <c r="J5" s="76"/>
      <c r="K5" s="77"/>
      <c r="L5" s="24"/>
      <c r="M5" s="14"/>
      <c r="N5" s="14"/>
      <c r="O5" s="14"/>
      <c r="P5" s="14"/>
      <c r="Q5" s="14"/>
      <c r="R5" s="14"/>
    </row>
    <row r="6" spans="1:19" ht="12.75" customHeight="1">
      <c r="A6" s="14"/>
      <c r="B6" s="22"/>
      <c r="C6" s="23" t="s">
        <v>38</v>
      </c>
      <c r="D6" s="84" t="s">
        <v>19</v>
      </c>
      <c r="E6" s="76"/>
      <c r="F6" s="76"/>
      <c r="G6" s="76"/>
      <c r="H6" s="76"/>
      <c r="I6" s="76"/>
      <c r="J6" s="76"/>
      <c r="K6" s="86"/>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75"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44988</v>
      </c>
      <c r="F12" s="32">
        <f t="shared" ref="F12:I12" si="0">E12+1</f>
        <v>44989</v>
      </c>
      <c r="G12" s="32">
        <f t="shared" si="0"/>
        <v>44990</v>
      </c>
      <c r="H12" s="32">
        <f t="shared" si="0"/>
        <v>44991</v>
      </c>
      <c r="I12" s="32">
        <f t="shared" si="0"/>
        <v>44992</v>
      </c>
      <c r="J12" s="32">
        <f>H12+2</f>
        <v>44993</v>
      </c>
      <c r="K12" s="32">
        <f t="shared" ref="K12:L12" si="1">J12+1</f>
        <v>44994</v>
      </c>
      <c r="L12" s="32">
        <f t="shared" si="1"/>
        <v>44995</v>
      </c>
      <c r="M12" s="32">
        <f t="shared" ref="M12:P12" si="2">L12+1</f>
        <v>44996</v>
      </c>
      <c r="N12" s="32">
        <f t="shared" si="2"/>
        <v>44997</v>
      </c>
      <c r="O12" s="32">
        <f t="shared" si="2"/>
        <v>44998</v>
      </c>
      <c r="P12" s="32">
        <f t="shared" si="2"/>
        <v>44999</v>
      </c>
      <c r="Q12" s="32">
        <f t="shared" ref="Q12:R12" si="3">P12+1</f>
        <v>45000</v>
      </c>
      <c r="R12" s="32">
        <f t="shared" si="3"/>
        <v>45001</v>
      </c>
      <c r="S12" s="33"/>
    </row>
    <row r="13" spans="1:19" ht="25.5" customHeight="1">
      <c r="A13" s="34">
        <v>1</v>
      </c>
      <c r="B13" s="34">
        <v>3</v>
      </c>
      <c r="C13" s="10" t="s">
        <v>21</v>
      </c>
      <c r="D13" s="34">
        <v>5</v>
      </c>
      <c r="E13" s="34">
        <v>1</v>
      </c>
      <c r="F13" s="34"/>
      <c r="G13" s="34">
        <v>1</v>
      </c>
      <c r="H13" s="34"/>
      <c r="I13" s="34"/>
      <c r="J13" s="34"/>
      <c r="K13" s="34"/>
      <c r="L13" s="34"/>
      <c r="M13" s="34"/>
      <c r="N13" s="34"/>
      <c r="O13" s="34"/>
      <c r="P13" s="34"/>
      <c r="Q13" s="34"/>
      <c r="R13" s="34"/>
      <c r="S13" s="35"/>
    </row>
    <row r="14" spans="1:19" ht="25.5" customHeight="1">
      <c r="A14" s="34">
        <v>2</v>
      </c>
      <c r="B14" s="34">
        <v>4</v>
      </c>
      <c r="C14" s="11" t="s">
        <v>23</v>
      </c>
      <c r="D14" s="34">
        <v>3</v>
      </c>
      <c r="E14" s="34">
        <v>1</v>
      </c>
      <c r="F14" s="34">
        <v>1</v>
      </c>
      <c r="G14" s="34"/>
      <c r="H14" s="34"/>
      <c r="I14" s="34"/>
      <c r="J14" s="34"/>
      <c r="K14" s="34"/>
      <c r="L14" s="34"/>
      <c r="M14" s="34"/>
      <c r="N14" s="34"/>
      <c r="O14" s="34"/>
      <c r="P14" s="34"/>
      <c r="Q14" s="34"/>
      <c r="R14" s="34"/>
      <c r="S14" s="35"/>
    </row>
    <row r="15" spans="1:19" ht="25.5" customHeight="1">
      <c r="A15" s="34">
        <v>3</v>
      </c>
      <c r="B15" s="34">
        <v>5</v>
      </c>
      <c r="C15" s="7" t="s">
        <v>25</v>
      </c>
      <c r="D15" s="34">
        <v>4</v>
      </c>
      <c r="E15" s="34"/>
      <c r="F15" s="34"/>
      <c r="G15" s="34"/>
      <c r="H15" s="34"/>
      <c r="I15" s="34"/>
      <c r="J15" s="34"/>
      <c r="K15" s="34"/>
      <c r="L15" s="34"/>
      <c r="M15" s="34"/>
      <c r="N15" s="34"/>
      <c r="O15" s="34"/>
      <c r="P15" s="34"/>
      <c r="Q15" s="34"/>
      <c r="R15" s="34"/>
      <c r="S15" s="35"/>
    </row>
    <row r="16" spans="1:19" ht="12.75" customHeight="1">
      <c r="A16" s="34"/>
      <c r="B16" s="34"/>
      <c r="C16" s="48"/>
      <c r="D16" s="34"/>
      <c r="E16" s="34"/>
      <c r="F16" s="34"/>
      <c r="G16" s="34"/>
      <c r="H16" s="34"/>
      <c r="I16" s="34"/>
      <c r="J16" s="34"/>
      <c r="K16" s="34"/>
      <c r="L16" s="34"/>
      <c r="M16" s="34"/>
      <c r="N16" s="34"/>
      <c r="O16" s="34"/>
      <c r="P16" s="34"/>
      <c r="Q16" s="34"/>
      <c r="R16" s="34"/>
      <c r="S16" s="35"/>
    </row>
    <row r="17" spans="1:19" ht="12.75" customHeight="1">
      <c r="A17" s="34"/>
      <c r="B17" s="34"/>
      <c r="C17" s="48"/>
      <c r="D17" s="34"/>
      <c r="E17" s="34"/>
      <c r="F17" s="34"/>
      <c r="G17" s="34"/>
      <c r="H17" s="34"/>
      <c r="I17" s="34"/>
      <c r="J17" s="34"/>
      <c r="K17" s="34"/>
      <c r="L17" s="34"/>
      <c r="M17" s="34"/>
      <c r="N17" s="34"/>
      <c r="O17" s="34"/>
      <c r="P17" s="34"/>
      <c r="Q17" s="34"/>
      <c r="R17" s="34"/>
      <c r="S17" s="35"/>
    </row>
    <row r="18" spans="1:19" ht="12.75" customHeight="1">
      <c r="A18" s="14"/>
      <c r="B18" s="22"/>
      <c r="C18" s="43" t="s">
        <v>48</v>
      </c>
      <c r="D18" s="88">
        <f>SUM(D14:D17)</f>
        <v>7</v>
      </c>
      <c r="E18" s="49">
        <f t="shared" ref="E18:I18" si="4">IF(COUNTA(E14:E16)&gt;0,SUM(E14:E16),D18)</f>
        <v>1</v>
      </c>
      <c r="F18" s="49">
        <f t="shared" si="4"/>
        <v>1</v>
      </c>
      <c r="G18" s="49">
        <f t="shared" si="4"/>
        <v>1</v>
      </c>
      <c r="H18" s="49">
        <f t="shared" si="4"/>
        <v>1</v>
      </c>
      <c r="I18" s="49">
        <f t="shared" si="4"/>
        <v>1</v>
      </c>
      <c r="J18" s="49">
        <f>IF(COUNTA(J14:J16)&gt;0,SUM(J14:J16),H18)</f>
        <v>1</v>
      </c>
      <c r="K18" s="49">
        <f>IF(COUNTA(K14:K16)&gt;0,SUM(K14:K16),H18)</f>
        <v>1</v>
      </c>
      <c r="L18" s="49">
        <f t="shared" ref="L18:O18" si="5">IF(COUNTA(L14:L16)&gt;0,SUM(L14:L16),K18)</f>
        <v>1</v>
      </c>
      <c r="M18" s="49">
        <f t="shared" si="5"/>
        <v>1</v>
      </c>
      <c r="N18" s="49">
        <f t="shared" si="5"/>
        <v>1</v>
      </c>
      <c r="O18" s="49">
        <f t="shared" si="5"/>
        <v>1</v>
      </c>
      <c r="P18" s="49">
        <f>IF(COUNTA(P14:P16)&gt;0,SUM(P14:P16),N18)</f>
        <v>1</v>
      </c>
      <c r="Q18" s="49">
        <f>IF(COUNTA(Q14:Q16)&gt;0,SUM(Q14:Q16),P18)</f>
        <v>1</v>
      </c>
      <c r="R18" s="49">
        <f>IF(COUNTA(R14:R16)&gt;0,SUM(R14:R16),P18)</f>
        <v>1</v>
      </c>
      <c r="S18" s="28"/>
    </row>
    <row r="19" spans="1:19" ht="12.75" customHeight="1">
      <c r="A19" s="14"/>
      <c r="B19" s="22"/>
      <c r="C19" s="31" t="s">
        <v>49</v>
      </c>
      <c r="D19" s="79"/>
      <c r="E19" s="45">
        <f t="shared" ref="E19:R19" si="6">FORECAST(E11,$R$24:$R$25,$P$24:$P$25)</f>
        <v>6.3</v>
      </c>
      <c r="F19" s="45">
        <f t="shared" si="6"/>
        <v>5.6</v>
      </c>
      <c r="G19" s="45">
        <f t="shared" si="6"/>
        <v>4.9000000000000004</v>
      </c>
      <c r="H19" s="45">
        <f t="shared" si="6"/>
        <v>4.2</v>
      </c>
      <c r="I19" s="45">
        <f t="shared" si="6"/>
        <v>3.5</v>
      </c>
      <c r="J19" s="45">
        <f t="shared" si="6"/>
        <v>2.8000000000000007</v>
      </c>
      <c r="K19" s="45">
        <f t="shared" si="6"/>
        <v>2.1000000000000005</v>
      </c>
      <c r="L19" s="45">
        <f t="shared" si="6"/>
        <v>1.4000000000000004</v>
      </c>
      <c r="M19" s="45">
        <f t="shared" si="6"/>
        <v>0.70000000000000018</v>
      </c>
      <c r="N19" s="45">
        <f t="shared" si="6"/>
        <v>0</v>
      </c>
      <c r="O19" s="45">
        <f t="shared" si="6"/>
        <v>-0.69999999999999929</v>
      </c>
      <c r="P19" s="45">
        <f t="shared" si="6"/>
        <v>-1.3999999999999986</v>
      </c>
      <c r="Q19" s="45">
        <f t="shared" si="6"/>
        <v>-2.0999999999999996</v>
      </c>
      <c r="R19" s="45">
        <f t="shared" si="6"/>
        <v>-2.7999999999999989</v>
      </c>
      <c r="S19" s="28"/>
    </row>
    <row r="20" spans="1:19" ht="12.75" customHeight="1">
      <c r="A20" s="14"/>
      <c r="B20" s="22"/>
      <c r="C20" s="31" t="s">
        <v>50</v>
      </c>
      <c r="D20" s="46"/>
      <c r="E20" s="34">
        <f t="shared" ref="E20:I20" si="7">D18-E18</f>
        <v>6</v>
      </c>
      <c r="F20" s="34">
        <f t="shared" si="7"/>
        <v>0</v>
      </c>
      <c r="G20" s="34">
        <f t="shared" si="7"/>
        <v>0</v>
      </c>
      <c r="H20" s="34">
        <f t="shared" si="7"/>
        <v>0</v>
      </c>
      <c r="I20" s="34">
        <f t="shared" si="7"/>
        <v>0</v>
      </c>
      <c r="J20" s="34">
        <f>H18-J18</f>
        <v>0</v>
      </c>
      <c r="K20" s="34">
        <f>H18-K18</f>
        <v>0</v>
      </c>
      <c r="L20" s="34">
        <f t="shared" ref="L20:O20" si="8">K18-L18</f>
        <v>0</v>
      </c>
      <c r="M20" s="34">
        <f t="shared" si="8"/>
        <v>0</v>
      </c>
      <c r="N20" s="34">
        <f t="shared" si="8"/>
        <v>0</v>
      </c>
      <c r="O20" s="34">
        <f t="shared" si="8"/>
        <v>0</v>
      </c>
      <c r="P20" s="34">
        <f>N18-P18</f>
        <v>0</v>
      </c>
      <c r="Q20" s="34">
        <f>P18-Q18</f>
        <v>0</v>
      </c>
      <c r="R20" s="34">
        <f>P18-R18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7</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tabSelected="1" workbookViewId="0">
      <selection activeCell="M4" sqref="M4"/>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1" t="str">
        <f>CONCATENATE("Sprint #",D5,"Tracking Sheet")</f>
        <v>Sprint #3Tracking Sheet</v>
      </c>
      <c r="B2" s="92"/>
      <c r="C2" s="92"/>
      <c r="D2" s="92"/>
      <c r="E2" s="92"/>
      <c r="F2" s="92"/>
      <c r="G2" s="92"/>
      <c r="H2" s="92"/>
      <c r="I2" s="92"/>
      <c r="J2" s="92"/>
      <c r="K2" s="92"/>
      <c r="L2" s="92"/>
      <c r="M2" s="92"/>
      <c r="N2" s="92"/>
      <c r="O2" s="92"/>
      <c r="P2" s="92"/>
      <c r="Q2" s="92"/>
      <c r="R2" s="92"/>
      <c r="S2" s="93"/>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3" t="s">
        <v>35</v>
      </c>
      <c r="E4" s="76"/>
      <c r="F4" s="76"/>
      <c r="G4" s="76"/>
      <c r="H4" s="76"/>
      <c r="I4" s="76"/>
      <c r="J4" s="76"/>
      <c r="K4" s="19"/>
      <c r="L4" s="20"/>
      <c r="M4" s="20"/>
      <c r="N4" s="20"/>
      <c r="O4" s="20"/>
      <c r="P4" s="20"/>
      <c r="Q4" s="20"/>
      <c r="R4" s="20"/>
      <c r="S4" s="21"/>
    </row>
    <row r="5" spans="1:19" ht="12.75" customHeight="1">
      <c r="A5" s="14"/>
      <c r="B5" s="22"/>
      <c r="C5" s="23" t="s">
        <v>36</v>
      </c>
      <c r="D5" s="84">
        <v>3</v>
      </c>
      <c r="E5" s="77"/>
      <c r="F5" s="85" t="s">
        <v>37</v>
      </c>
      <c r="G5" s="76"/>
      <c r="H5" s="94">
        <v>45002</v>
      </c>
      <c r="I5" s="76"/>
      <c r="J5" s="77"/>
      <c r="K5" s="24"/>
      <c r="L5" s="14"/>
      <c r="M5" s="14"/>
      <c r="N5" s="14"/>
      <c r="O5" s="14"/>
      <c r="P5" s="14"/>
      <c r="Q5" s="14"/>
      <c r="R5" s="14"/>
    </row>
    <row r="6" spans="1:19" ht="12.75" customHeight="1">
      <c r="A6" s="14"/>
      <c r="B6" s="22"/>
      <c r="C6" s="23" t="s">
        <v>38</v>
      </c>
      <c r="D6" s="84" t="s">
        <v>51</v>
      </c>
      <c r="E6" s="76"/>
      <c r="F6" s="76"/>
      <c r="G6" s="76"/>
      <c r="H6" s="76"/>
      <c r="I6" s="76"/>
      <c r="J6" s="86"/>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7"/>
      <c r="L10" s="90"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97" t="s">
        <v>43</v>
      </c>
      <c r="D12" s="23" t="s">
        <v>44</v>
      </c>
      <c r="E12" s="32">
        <v>45002</v>
      </c>
      <c r="F12" s="32">
        <f t="shared" ref="F12:H12" si="0">E12+1</f>
        <v>45003</v>
      </c>
      <c r="G12" s="32">
        <f t="shared" si="0"/>
        <v>45004</v>
      </c>
      <c r="H12" s="32">
        <f t="shared" si="0"/>
        <v>45005</v>
      </c>
      <c r="I12" s="32">
        <f>G12+2</f>
        <v>45006</v>
      </c>
      <c r="J12" s="32">
        <f t="shared" ref="J12:L12" si="1">I12+1</f>
        <v>45007</v>
      </c>
      <c r="K12" s="32">
        <f t="shared" si="1"/>
        <v>45008</v>
      </c>
      <c r="L12" s="32">
        <f t="shared" si="1"/>
        <v>45009</v>
      </c>
      <c r="M12" s="32">
        <f>K12+2</f>
        <v>45010</v>
      </c>
      <c r="N12" s="32">
        <f t="shared" ref="N12:O12" si="2">M12+1</f>
        <v>45011</v>
      </c>
      <c r="O12" s="32">
        <f t="shared" si="2"/>
        <v>45012</v>
      </c>
      <c r="P12" s="32">
        <f t="shared" ref="P12:R12" si="3">N12+2</f>
        <v>45013</v>
      </c>
      <c r="Q12" s="32">
        <f t="shared" si="3"/>
        <v>45014</v>
      </c>
      <c r="R12" s="32">
        <f t="shared" si="3"/>
        <v>45015</v>
      </c>
      <c r="S12" s="33"/>
    </row>
    <row r="13" spans="1:19" ht="25.5" customHeight="1">
      <c r="A13" s="34">
        <v>1</v>
      </c>
      <c r="B13" s="64">
        <v>6</v>
      </c>
      <c r="C13" s="99" t="s">
        <v>52</v>
      </c>
      <c r="D13" s="96">
        <v>4</v>
      </c>
      <c r="E13" s="34"/>
      <c r="F13" s="34"/>
      <c r="G13" s="34"/>
      <c r="H13" s="34"/>
      <c r="I13" s="34"/>
      <c r="J13" s="34"/>
      <c r="K13" s="34"/>
      <c r="L13" s="34"/>
      <c r="M13" s="34"/>
      <c r="N13" s="34"/>
      <c r="O13" s="34"/>
      <c r="P13" s="34"/>
      <c r="Q13" s="34"/>
      <c r="R13" s="34"/>
      <c r="S13" s="35"/>
    </row>
    <row r="14" spans="1:19" ht="25.5" customHeight="1">
      <c r="A14" s="34">
        <v>2</v>
      </c>
      <c r="B14" s="64">
        <v>6</v>
      </c>
      <c r="C14" s="99" t="s">
        <v>52</v>
      </c>
      <c r="D14" s="96">
        <v>4</v>
      </c>
      <c r="E14" s="34"/>
      <c r="F14" s="34"/>
      <c r="G14" s="34"/>
      <c r="H14" s="34"/>
      <c r="I14" s="34"/>
      <c r="J14" s="34"/>
      <c r="K14" s="34"/>
      <c r="L14" s="34"/>
      <c r="M14" s="34"/>
      <c r="N14" s="34"/>
      <c r="O14" s="34"/>
      <c r="P14" s="34"/>
      <c r="Q14" s="34"/>
      <c r="R14" s="34"/>
      <c r="S14" s="35"/>
    </row>
    <row r="15" spans="1:19" ht="12.75" customHeight="1">
      <c r="A15" s="34">
        <v>3</v>
      </c>
      <c r="B15" s="64">
        <v>6</v>
      </c>
      <c r="C15" s="99" t="s">
        <v>28</v>
      </c>
      <c r="D15" s="96">
        <v>5</v>
      </c>
      <c r="E15" s="34"/>
      <c r="F15" s="34"/>
      <c r="G15" s="34"/>
      <c r="H15" s="34"/>
      <c r="I15" s="34"/>
      <c r="J15" s="34"/>
      <c r="K15" s="34"/>
      <c r="L15" s="34"/>
      <c r="M15" s="34"/>
      <c r="N15" s="34"/>
      <c r="O15" s="34"/>
      <c r="P15" s="34"/>
      <c r="Q15" s="34"/>
      <c r="R15" s="34"/>
      <c r="S15" s="35"/>
    </row>
    <row r="16" spans="1:19" ht="25.5" customHeight="1">
      <c r="A16" s="34">
        <v>4</v>
      </c>
      <c r="B16" s="64">
        <v>6</v>
      </c>
      <c r="C16" s="99" t="s">
        <v>28</v>
      </c>
      <c r="D16" s="96">
        <v>5</v>
      </c>
      <c r="E16" s="34"/>
      <c r="F16" s="34"/>
      <c r="G16" s="34"/>
      <c r="H16" s="34"/>
      <c r="I16" s="34"/>
      <c r="J16" s="34"/>
      <c r="K16" s="34"/>
      <c r="L16" s="34"/>
      <c r="M16" s="34"/>
      <c r="N16" s="34"/>
      <c r="O16" s="34"/>
      <c r="P16" s="34"/>
      <c r="Q16" s="34"/>
      <c r="R16" s="34"/>
      <c r="S16" s="35"/>
    </row>
    <row r="17" spans="1:19" ht="12.75" customHeight="1">
      <c r="A17" s="34"/>
      <c r="B17" s="34"/>
      <c r="C17" s="98"/>
      <c r="D17" s="34"/>
      <c r="E17" s="34"/>
      <c r="F17" s="34"/>
      <c r="G17" s="34"/>
      <c r="H17" s="34"/>
      <c r="I17" s="34"/>
      <c r="J17" s="34"/>
      <c r="K17" s="34"/>
      <c r="L17" s="34"/>
      <c r="M17" s="34"/>
      <c r="N17" s="34"/>
      <c r="O17" s="34"/>
      <c r="P17" s="34"/>
      <c r="Q17" s="34"/>
      <c r="R17" s="34"/>
      <c r="S17" s="50"/>
    </row>
    <row r="18" spans="1:19" ht="12.75" customHeight="1">
      <c r="A18" s="14"/>
      <c r="B18" s="22"/>
      <c r="C18" s="43" t="s">
        <v>48</v>
      </c>
      <c r="D18" s="78">
        <f>SUM(D14:D17)</f>
        <v>14</v>
      </c>
      <c r="E18" s="44">
        <f t="shared" ref="E18:H18" si="4">IF(COUNTA(E14:E16)&gt;0,SUM(E14:E16),D18)</f>
        <v>14</v>
      </c>
      <c r="F18" s="44">
        <f t="shared" si="4"/>
        <v>14</v>
      </c>
      <c r="G18" s="44">
        <f t="shared" si="4"/>
        <v>14</v>
      </c>
      <c r="H18" s="44">
        <f t="shared" si="4"/>
        <v>14</v>
      </c>
      <c r="I18" s="44">
        <f>IF(COUNTA(I14:I16)&gt;0,SUM(I14:I16),G18)</f>
        <v>14</v>
      </c>
      <c r="J18" s="44">
        <f t="shared" ref="J18:L18" si="5">IF(COUNTA(J14:J16)&gt;0,SUM(J14:J16),I18)</f>
        <v>14</v>
      </c>
      <c r="K18" s="44">
        <f t="shared" si="5"/>
        <v>14</v>
      </c>
      <c r="L18" s="44">
        <f t="shared" si="5"/>
        <v>14</v>
      </c>
      <c r="M18" s="44">
        <f>IF(COUNTA(M14:M16)&gt;0,SUM(M14:M16),K18)</f>
        <v>14</v>
      </c>
      <c r="N18" s="44">
        <f t="shared" ref="N18:O18" si="6">IF(COUNTA(N14:N16)&gt;0,SUM(N14:N16),M18)</f>
        <v>14</v>
      </c>
      <c r="O18" s="44">
        <f t="shared" si="6"/>
        <v>14</v>
      </c>
      <c r="P18" s="44">
        <f t="shared" ref="P18:R18" si="7">IF(COUNTA(P14:P16)&gt;0,SUM(P14:P16),N18)</f>
        <v>14</v>
      </c>
      <c r="Q18" s="44">
        <f t="shared" si="7"/>
        <v>14</v>
      </c>
      <c r="R18" s="44">
        <f t="shared" si="7"/>
        <v>14</v>
      </c>
      <c r="S18" s="28"/>
    </row>
    <row r="19" spans="1:19" ht="12.75" customHeight="1">
      <c r="A19" s="14"/>
      <c r="B19" s="22"/>
      <c r="C19" s="31" t="s">
        <v>49</v>
      </c>
      <c r="D19" s="79"/>
      <c r="E19" s="45">
        <f t="shared" ref="E19:R19" si="8">FORECAST(E11,$R$24:$R$25,$P$24:$P$25)</f>
        <v>12.6</v>
      </c>
      <c r="F19" s="45">
        <f t="shared" si="8"/>
        <v>11.2</v>
      </c>
      <c r="G19" s="45">
        <f t="shared" si="8"/>
        <v>9.8000000000000007</v>
      </c>
      <c r="H19" s="45">
        <f t="shared" si="8"/>
        <v>8.4</v>
      </c>
      <c r="I19" s="45">
        <f t="shared" si="8"/>
        <v>7</v>
      </c>
      <c r="J19" s="45">
        <f t="shared" si="8"/>
        <v>5.6000000000000014</v>
      </c>
      <c r="K19" s="45">
        <f t="shared" si="8"/>
        <v>4.2000000000000011</v>
      </c>
      <c r="L19" s="45">
        <f t="shared" si="8"/>
        <v>2.8000000000000007</v>
      </c>
      <c r="M19" s="45">
        <f t="shared" si="8"/>
        <v>1.4000000000000004</v>
      </c>
      <c r="N19" s="45">
        <f t="shared" si="8"/>
        <v>0</v>
      </c>
      <c r="O19" s="45">
        <f t="shared" si="8"/>
        <v>-1.3999999999999986</v>
      </c>
      <c r="P19" s="45">
        <f t="shared" si="8"/>
        <v>-2.7999999999999972</v>
      </c>
      <c r="Q19" s="45">
        <f t="shared" si="8"/>
        <v>-4.1999999999999993</v>
      </c>
      <c r="R19" s="45">
        <f t="shared" si="8"/>
        <v>-5.5999999999999979</v>
      </c>
      <c r="S19" s="28"/>
    </row>
    <row r="20" spans="1:19" ht="12.75" customHeight="1">
      <c r="A20" s="14"/>
      <c r="B20" s="22"/>
      <c r="C20" s="31" t="s">
        <v>50</v>
      </c>
      <c r="D20" s="46"/>
      <c r="E20" s="34">
        <f t="shared" ref="E20:H20" si="9">D18-E18</f>
        <v>0</v>
      </c>
      <c r="F20" s="34">
        <f t="shared" si="9"/>
        <v>0</v>
      </c>
      <c r="G20" s="34">
        <f t="shared" si="9"/>
        <v>0</v>
      </c>
      <c r="H20" s="34">
        <f t="shared" si="9"/>
        <v>0</v>
      </c>
      <c r="I20" s="34">
        <f>G18-I18</f>
        <v>0</v>
      </c>
      <c r="J20" s="34">
        <f t="shared" ref="J20:L20" si="10">I18-J18</f>
        <v>0</v>
      </c>
      <c r="K20" s="34">
        <f t="shared" si="10"/>
        <v>0</v>
      </c>
      <c r="L20" s="34">
        <f t="shared" si="10"/>
        <v>0</v>
      </c>
      <c r="M20" s="34">
        <f t="shared" ref="M20:R20" si="11">K18-M18</f>
        <v>0</v>
      </c>
      <c r="N20" s="34">
        <f t="shared" si="11"/>
        <v>0</v>
      </c>
      <c r="O20" s="34">
        <f t="shared" si="11"/>
        <v>0</v>
      </c>
      <c r="P20" s="34">
        <f t="shared" si="11"/>
        <v>0</v>
      </c>
      <c r="Q20" s="34">
        <f t="shared" si="11"/>
        <v>0</v>
      </c>
      <c r="R20" s="34">
        <f t="shared" si="11"/>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14</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#4Tracking Sheet</v>
      </c>
      <c r="B2" s="81"/>
      <c r="C2" s="81"/>
      <c r="D2" s="81"/>
      <c r="E2" s="81"/>
      <c r="F2" s="81"/>
      <c r="G2" s="81"/>
      <c r="H2" s="81"/>
      <c r="I2" s="81"/>
      <c r="J2" s="81"/>
      <c r="K2" s="81"/>
      <c r="L2" s="81"/>
      <c r="M2" s="81"/>
      <c r="N2" s="81"/>
      <c r="O2" s="81"/>
      <c r="P2" s="81"/>
      <c r="Q2" s="81"/>
      <c r="R2" s="82"/>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3" t="s">
        <v>35</v>
      </c>
      <c r="E4" s="76"/>
      <c r="F4" s="76"/>
      <c r="G4" s="76"/>
      <c r="H4" s="76"/>
      <c r="I4" s="76"/>
      <c r="J4" s="76"/>
      <c r="K4" s="19"/>
      <c r="L4" s="20"/>
      <c r="M4" s="20"/>
      <c r="N4" s="20"/>
      <c r="O4" s="20"/>
      <c r="P4" s="20"/>
      <c r="Q4" s="20"/>
      <c r="R4" s="20"/>
      <c r="S4" s="21"/>
    </row>
    <row r="5" spans="1:19" ht="12.75" customHeight="1">
      <c r="A5" s="14"/>
      <c r="B5" s="22"/>
      <c r="C5" s="23" t="s">
        <v>36</v>
      </c>
      <c r="D5" s="84">
        <v>4</v>
      </c>
      <c r="E5" s="77"/>
      <c r="F5" s="85" t="s">
        <v>37</v>
      </c>
      <c r="G5" s="76"/>
      <c r="H5" s="86"/>
      <c r="I5" s="89">
        <v>45016</v>
      </c>
      <c r="J5" s="77"/>
      <c r="K5" s="24"/>
      <c r="L5" s="14"/>
      <c r="M5" s="14"/>
      <c r="N5" s="14"/>
      <c r="O5" s="14"/>
      <c r="P5" s="14"/>
      <c r="Q5" s="14"/>
      <c r="R5" s="14"/>
    </row>
    <row r="6" spans="1:19" ht="12.75" customHeight="1">
      <c r="A6" s="14"/>
      <c r="B6" s="22"/>
      <c r="C6" s="23" t="s">
        <v>38</v>
      </c>
      <c r="D6" s="84" t="s">
        <v>29</v>
      </c>
      <c r="E6" s="76"/>
      <c r="F6" s="76"/>
      <c r="G6" s="76"/>
      <c r="H6" s="76"/>
      <c r="I6" s="76"/>
      <c r="J6" s="86"/>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6"/>
      <c r="J10" s="76"/>
      <c r="K10" s="76"/>
      <c r="L10" s="90" t="s">
        <v>41</v>
      </c>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45016</v>
      </c>
      <c r="F12" s="32">
        <f t="shared" ref="F12:I12" si="0">E12+1</f>
        <v>45017</v>
      </c>
      <c r="G12" s="32">
        <f t="shared" si="0"/>
        <v>45018</v>
      </c>
      <c r="H12" s="32">
        <f t="shared" si="0"/>
        <v>45019</v>
      </c>
      <c r="I12" s="32">
        <f t="shared" si="0"/>
        <v>45020</v>
      </c>
      <c r="J12" s="32">
        <f>H12+2</f>
        <v>45021</v>
      </c>
      <c r="K12" s="32">
        <f t="shared" ref="K12:L12" si="1">J12+1</f>
        <v>45022</v>
      </c>
      <c r="L12" s="32">
        <f t="shared" si="1"/>
        <v>45023</v>
      </c>
      <c r="M12" s="32">
        <f>K12+2</f>
        <v>45024</v>
      </c>
      <c r="N12" s="32">
        <f t="shared" ref="N12:Q12" si="2">M12+1</f>
        <v>45025</v>
      </c>
      <c r="O12" s="32">
        <f t="shared" si="2"/>
        <v>45026</v>
      </c>
      <c r="P12" s="32">
        <f t="shared" si="2"/>
        <v>45027</v>
      </c>
      <c r="Q12" s="32">
        <f t="shared" si="2"/>
        <v>45028</v>
      </c>
      <c r="R12" s="32">
        <f>O12+3</f>
        <v>45029</v>
      </c>
      <c r="S12" s="33"/>
    </row>
    <row r="13" spans="1:19" ht="25.5" customHeight="1">
      <c r="A13" s="34">
        <v>1</v>
      </c>
      <c r="B13" s="34">
        <v>7</v>
      </c>
      <c r="C13" s="36" t="s">
        <v>31</v>
      </c>
      <c r="D13" s="34">
        <v>8</v>
      </c>
      <c r="E13" s="34"/>
      <c r="F13" s="34"/>
      <c r="G13" s="34"/>
      <c r="H13" s="34"/>
      <c r="I13" s="34"/>
      <c r="J13" s="34"/>
      <c r="K13" s="34"/>
      <c r="L13" s="34"/>
      <c r="M13" s="34"/>
      <c r="N13" s="34"/>
      <c r="O13" s="34"/>
      <c r="P13" s="34"/>
      <c r="Q13" s="34"/>
      <c r="R13" s="34"/>
      <c r="S13" s="35"/>
    </row>
    <row r="14" spans="1:19" ht="18" customHeight="1">
      <c r="A14" s="34">
        <v>2</v>
      </c>
      <c r="B14" s="34">
        <v>7</v>
      </c>
      <c r="C14" s="36" t="s">
        <v>31</v>
      </c>
      <c r="D14" s="34">
        <v>8</v>
      </c>
      <c r="E14" s="34"/>
      <c r="F14" s="34"/>
      <c r="G14" s="34"/>
      <c r="H14" s="34"/>
      <c r="I14" s="34"/>
      <c r="J14" s="34"/>
      <c r="K14" s="34"/>
      <c r="L14" s="34"/>
      <c r="M14" s="34"/>
      <c r="N14" s="34"/>
      <c r="O14" s="34"/>
      <c r="P14" s="34"/>
      <c r="Q14" s="34"/>
      <c r="R14" s="34"/>
      <c r="S14" s="35"/>
    </row>
    <row r="15" spans="1:19" ht="31.5" customHeight="1">
      <c r="A15" s="34">
        <v>3</v>
      </c>
      <c r="B15" s="34">
        <v>7</v>
      </c>
      <c r="C15" s="36" t="s">
        <v>53</v>
      </c>
      <c r="D15" s="34">
        <v>4</v>
      </c>
      <c r="E15" s="34"/>
      <c r="F15" s="34"/>
      <c r="G15" s="34"/>
      <c r="H15" s="34"/>
      <c r="I15" s="34"/>
      <c r="J15" s="34"/>
      <c r="K15" s="34"/>
      <c r="L15" s="34"/>
      <c r="M15" s="34"/>
      <c r="N15" s="34"/>
      <c r="O15" s="34"/>
      <c r="P15" s="34"/>
      <c r="Q15" s="34"/>
      <c r="R15" s="34"/>
      <c r="S15" s="35"/>
    </row>
    <row r="16" spans="1:19" ht="12.75" customHeight="1">
      <c r="A16" s="34"/>
      <c r="B16" s="34"/>
      <c r="C16" s="37"/>
      <c r="D16" s="34"/>
      <c r="E16" s="34"/>
      <c r="F16" s="34"/>
      <c r="G16" s="34"/>
      <c r="H16" s="34"/>
      <c r="I16" s="34"/>
      <c r="J16" s="34"/>
      <c r="K16" s="34"/>
      <c r="L16" s="34"/>
      <c r="M16" s="34"/>
      <c r="N16" s="34"/>
      <c r="O16" s="34"/>
      <c r="P16" s="34"/>
      <c r="Q16" s="34"/>
      <c r="R16" s="34"/>
      <c r="S16" s="50"/>
    </row>
    <row r="17" spans="1:19" ht="12.75" customHeight="1">
      <c r="A17" s="14"/>
      <c r="B17" s="22"/>
      <c r="C17" s="43" t="s">
        <v>48</v>
      </c>
      <c r="D17" s="78">
        <f>SUM(D14:D16)</f>
        <v>12</v>
      </c>
      <c r="E17" s="44">
        <f t="shared" ref="E17:I17" si="3">IF(COUNTA(E14:E15)&gt;0,SUM(E14:E15),D17)</f>
        <v>12</v>
      </c>
      <c r="F17" s="44">
        <f t="shared" si="3"/>
        <v>12</v>
      </c>
      <c r="G17" s="44">
        <f t="shared" si="3"/>
        <v>12</v>
      </c>
      <c r="H17" s="44">
        <f t="shared" si="3"/>
        <v>12</v>
      </c>
      <c r="I17" s="44">
        <f t="shared" si="3"/>
        <v>12</v>
      </c>
      <c r="J17" s="44">
        <f>IF(COUNTA(J14:J15)&gt;0,SUM(J14:J15),H17)</f>
        <v>12</v>
      </c>
      <c r="K17" s="44">
        <f t="shared" ref="K17:L17" si="4">IF(COUNTA(K14:K15)&gt;0,SUM(K14:K15),J17)</f>
        <v>12</v>
      </c>
      <c r="L17" s="44">
        <f t="shared" si="4"/>
        <v>12</v>
      </c>
      <c r="M17" s="44">
        <f>IF(COUNTA(M14:M15)&gt;0,SUM(M14:M15),K17)</f>
        <v>12</v>
      </c>
      <c r="N17" s="44">
        <f t="shared" ref="N17:Q17" si="5">IF(COUNTA(N14:N15)&gt;0,SUM(N14:N15),M17)</f>
        <v>12</v>
      </c>
      <c r="O17" s="44">
        <f t="shared" si="5"/>
        <v>12</v>
      </c>
      <c r="P17" s="44">
        <f t="shared" si="5"/>
        <v>12</v>
      </c>
      <c r="Q17" s="44">
        <f t="shared" si="5"/>
        <v>12</v>
      </c>
      <c r="R17" s="44">
        <f>IF(COUNTA(R14:R15)&gt;0,SUM(R14:R15),O17)</f>
        <v>12</v>
      </c>
      <c r="S17" s="28"/>
    </row>
    <row r="18" spans="1:19" ht="12.75" customHeight="1">
      <c r="A18" s="14"/>
      <c r="B18" s="22"/>
      <c r="C18" s="31" t="s">
        <v>49</v>
      </c>
      <c r="D18" s="79"/>
      <c r="E18" s="45">
        <f t="shared" ref="E18:R18" si="6">FORECAST(E11,$R$23:$R$24,$O$23:$O$24)</f>
        <v>10.8</v>
      </c>
      <c r="F18" s="45">
        <f t="shared" si="6"/>
        <v>9.6</v>
      </c>
      <c r="G18" s="45">
        <f t="shared" si="6"/>
        <v>8.4</v>
      </c>
      <c r="H18" s="45">
        <f t="shared" si="6"/>
        <v>7.2</v>
      </c>
      <c r="I18" s="45">
        <f t="shared" si="6"/>
        <v>6</v>
      </c>
      <c r="J18" s="45">
        <f t="shared" si="6"/>
        <v>4.8000000000000007</v>
      </c>
      <c r="K18" s="45">
        <f t="shared" si="6"/>
        <v>3.5999999999999996</v>
      </c>
      <c r="L18" s="45">
        <f t="shared" si="6"/>
        <v>2.4000000000000004</v>
      </c>
      <c r="M18" s="45">
        <f t="shared" si="6"/>
        <v>1.2000000000000011</v>
      </c>
      <c r="N18" s="45">
        <f t="shared" si="6"/>
        <v>0</v>
      </c>
      <c r="O18" s="45">
        <f t="shared" si="6"/>
        <v>-1.1999999999999993</v>
      </c>
      <c r="P18" s="45">
        <f t="shared" si="6"/>
        <v>-2.3999999999999986</v>
      </c>
      <c r="Q18" s="45">
        <f t="shared" si="6"/>
        <v>-3.5999999999999996</v>
      </c>
      <c r="R18" s="45">
        <f t="shared" si="6"/>
        <v>-4.8000000000000007</v>
      </c>
      <c r="S18" s="28"/>
    </row>
    <row r="19" spans="1:19" ht="12.75" customHeight="1">
      <c r="A19" s="14"/>
      <c r="B19" s="22"/>
      <c r="C19" s="31" t="s">
        <v>50</v>
      </c>
      <c r="D19" s="46"/>
      <c r="E19" s="34">
        <f t="shared" ref="E19:I19" si="7">D17-E17</f>
        <v>0</v>
      </c>
      <c r="F19" s="34">
        <f t="shared" si="7"/>
        <v>0</v>
      </c>
      <c r="G19" s="34">
        <f t="shared" si="7"/>
        <v>0</v>
      </c>
      <c r="H19" s="34">
        <f t="shared" si="7"/>
        <v>0</v>
      </c>
      <c r="I19" s="34">
        <f t="shared" si="7"/>
        <v>0</v>
      </c>
      <c r="J19" s="34">
        <f>H17-J17</f>
        <v>0</v>
      </c>
      <c r="K19" s="34">
        <f t="shared" ref="K19:L19" si="8">J17-K17</f>
        <v>0</v>
      </c>
      <c r="L19" s="34">
        <f t="shared" si="8"/>
        <v>0</v>
      </c>
      <c r="M19" s="34">
        <f>K17-M17</f>
        <v>0</v>
      </c>
      <c r="N19" s="34">
        <f t="shared" ref="N19:Q19" si="9">M17-N17</f>
        <v>0</v>
      </c>
      <c r="O19" s="34">
        <f t="shared" si="9"/>
        <v>0</v>
      </c>
      <c r="P19" s="34">
        <f t="shared" si="9"/>
        <v>0</v>
      </c>
      <c r="Q19" s="34">
        <f t="shared" si="9"/>
        <v>0</v>
      </c>
      <c r="R19" s="34">
        <f>O17-R17</f>
        <v>0</v>
      </c>
      <c r="S19" s="28"/>
    </row>
    <row r="20" spans="1:19" ht="12.75" customHeight="1">
      <c r="A20" s="14"/>
      <c r="B20" s="14"/>
      <c r="C20" s="26"/>
      <c r="D20" s="14"/>
      <c r="E20" s="26"/>
      <c r="F20" s="26"/>
      <c r="G20" s="26"/>
      <c r="H20" s="26"/>
      <c r="I20" s="26"/>
      <c r="J20" s="26"/>
      <c r="K20" s="26"/>
      <c r="L20" s="26"/>
      <c r="M20" s="26"/>
      <c r="N20" s="26"/>
      <c r="O20" s="26"/>
      <c r="P20" s="26"/>
      <c r="Q20" s="26"/>
      <c r="R20" s="26"/>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7">
        <v>0</v>
      </c>
      <c r="P23" s="47"/>
      <c r="Q23" s="47"/>
      <c r="R23" s="47">
        <f>SUM(D14:D15)</f>
        <v>12</v>
      </c>
    </row>
    <row r="24" spans="1:19" ht="12.75" customHeight="1">
      <c r="A24" s="14"/>
      <c r="B24" s="14"/>
      <c r="C24" s="14"/>
      <c r="D24" s="14"/>
      <c r="E24" s="14"/>
      <c r="F24" s="14"/>
      <c r="G24" s="14"/>
      <c r="H24" s="14"/>
      <c r="I24" s="14"/>
      <c r="J24" s="14"/>
      <c r="K24" s="14"/>
      <c r="L24" s="14"/>
      <c r="M24" s="14"/>
      <c r="N24" s="14"/>
      <c r="O24" s="47">
        <v>10</v>
      </c>
      <c r="P24" s="47"/>
      <c r="Q24" s="47"/>
      <c r="R24" s="47">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0" t="str">
        <f>CONCATENATE("Sprint #",D5,"Tracking Sheet")</f>
        <v>Sprint #5Tracking Sheet</v>
      </c>
      <c r="B2" s="81"/>
      <c r="C2" s="81"/>
      <c r="D2" s="81"/>
      <c r="E2" s="81"/>
      <c r="F2" s="81"/>
      <c r="G2" s="81"/>
      <c r="H2" s="81"/>
      <c r="I2" s="81"/>
      <c r="J2" s="81"/>
      <c r="K2" s="81"/>
      <c r="L2" s="81"/>
      <c r="M2" s="81"/>
      <c r="N2" s="81"/>
      <c r="O2" s="81"/>
      <c r="P2" s="81"/>
      <c r="Q2" s="81"/>
      <c r="R2" s="81"/>
      <c r="S2" s="82"/>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3" t="s">
        <v>35</v>
      </c>
      <c r="E4" s="76"/>
      <c r="F4" s="76"/>
      <c r="G4" s="76"/>
      <c r="H4" s="76"/>
      <c r="I4" s="76"/>
      <c r="J4" s="19"/>
      <c r="K4" s="20"/>
      <c r="L4" s="20"/>
      <c r="M4" s="20"/>
      <c r="N4" s="20"/>
      <c r="O4" s="20"/>
      <c r="P4" s="20"/>
      <c r="Q4" s="20"/>
      <c r="R4" s="20"/>
      <c r="S4" s="21"/>
    </row>
    <row r="5" spans="1:19" ht="12.75" customHeight="1">
      <c r="A5" s="14"/>
      <c r="B5" s="22"/>
      <c r="C5" s="23" t="s">
        <v>36</v>
      </c>
      <c r="D5" s="84">
        <v>5</v>
      </c>
      <c r="E5" s="77"/>
      <c r="F5" s="85" t="s">
        <v>37</v>
      </c>
      <c r="G5" s="76"/>
      <c r="H5" s="86"/>
      <c r="I5" s="51">
        <v>45030</v>
      </c>
      <c r="J5" s="24"/>
      <c r="K5" s="14"/>
      <c r="L5" s="14"/>
      <c r="M5" s="14"/>
      <c r="N5" s="14"/>
      <c r="O5" s="14"/>
      <c r="P5" s="14"/>
      <c r="Q5" s="14"/>
      <c r="R5" s="14"/>
    </row>
    <row r="6" spans="1:19" ht="12.75" customHeight="1">
      <c r="A6" s="14"/>
      <c r="B6" s="22"/>
      <c r="C6" s="23" t="s">
        <v>38</v>
      </c>
      <c r="D6" s="84" t="s">
        <v>32</v>
      </c>
      <c r="E6" s="76"/>
      <c r="F6" s="76"/>
      <c r="G6" s="76"/>
      <c r="H6" s="76"/>
      <c r="I6" s="86"/>
      <c r="J6" s="24"/>
      <c r="K6" s="14"/>
      <c r="L6" s="14"/>
      <c r="M6" s="14"/>
      <c r="N6" s="14"/>
      <c r="O6" s="14"/>
      <c r="P6" s="14"/>
      <c r="Q6" s="14"/>
      <c r="R6" s="14"/>
    </row>
    <row r="7" spans="1:19" ht="12.75" customHeight="1">
      <c r="A7" s="14"/>
      <c r="B7" s="14"/>
      <c r="C7" s="25"/>
      <c r="D7" s="25"/>
      <c r="E7" s="26"/>
      <c r="F7" s="26"/>
      <c r="G7" s="26"/>
      <c r="H7" s="26"/>
      <c r="I7" s="26"/>
      <c r="J7" s="14"/>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5" t="s">
        <v>39</v>
      </c>
      <c r="F9" s="76"/>
      <c r="G9" s="76"/>
      <c r="H9" s="76"/>
      <c r="I9" s="76"/>
      <c r="J9" s="76"/>
      <c r="K9" s="76"/>
      <c r="L9" s="76"/>
      <c r="M9" s="76"/>
      <c r="N9" s="76"/>
      <c r="O9" s="76"/>
      <c r="P9" s="76"/>
      <c r="Q9" s="76"/>
      <c r="R9" s="77"/>
      <c r="S9" s="28"/>
    </row>
    <row r="10" spans="1:19" ht="12.75" customHeight="1">
      <c r="A10" s="14"/>
      <c r="B10" s="14"/>
      <c r="C10" s="14"/>
      <c r="D10" s="22"/>
      <c r="E10" s="75" t="s">
        <v>40</v>
      </c>
      <c r="F10" s="76"/>
      <c r="G10" s="76"/>
      <c r="H10" s="76"/>
      <c r="I10" s="77"/>
      <c r="J10" s="75" t="s">
        <v>41</v>
      </c>
      <c r="K10" s="76"/>
      <c r="L10" s="76"/>
      <c r="M10" s="76"/>
      <c r="N10" s="76"/>
      <c r="O10" s="76"/>
      <c r="P10" s="76"/>
      <c r="Q10" s="76"/>
      <c r="R10" s="77"/>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45030</v>
      </c>
      <c r="F12" s="32">
        <f t="shared" ref="F12:K12" si="0">E12+1</f>
        <v>45031</v>
      </c>
      <c r="G12" s="32">
        <f t="shared" si="0"/>
        <v>45032</v>
      </c>
      <c r="H12" s="32">
        <f t="shared" si="0"/>
        <v>45033</v>
      </c>
      <c r="I12" s="32">
        <f t="shared" si="0"/>
        <v>45034</v>
      </c>
      <c r="J12" s="32">
        <f t="shared" si="0"/>
        <v>45035</v>
      </c>
      <c r="K12" s="32">
        <f t="shared" si="0"/>
        <v>45036</v>
      </c>
      <c r="L12" s="32">
        <f>J12+2</f>
        <v>45037</v>
      </c>
      <c r="M12" s="32">
        <f t="shared" ref="M12:R12" si="1">L12+1</f>
        <v>45038</v>
      </c>
      <c r="N12" s="32">
        <f t="shared" si="1"/>
        <v>45039</v>
      </c>
      <c r="O12" s="32">
        <f t="shared" si="1"/>
        <v>45040</v>
      </c>
      <c r="P12" s="32">
        <f t="shared" si="1"/>
        <v>45041</v>
      </c>
      <c r="Q12" s="32">
        <f t="shared" si="1"/>
        <v>45042</v>
      </c>
      <c r="R12" s="32">
        <f t="shared" si="1"/>
        <v>45043</v>
      </c>
      <c r="S12" s="33"/>
    </row>
    <row r="13" spans="1:19" ht="25.5" customHeight="1">
      <c r="A13" s="34">
        <v>1</v>
      </c>
      <c r="B13" s="34">
        <v>8</v>
      </c>
      <c r="C13" s="37" t="s">
        <v>54</v>
      </c>
      <c r="D13" s="34">
        <v>5</v>
      </c>
      <c r="E13" s="34"/>
      <c r="F13" s="34"/>
      <c r="G13" s="34"/>
      <c r="H13" s="34"/>
      <c r="I13" s="34"/>
      <c r="J13" s="34"/>
      <c r="K13" s="34"/>
      <c r="L13" s="34"/>
      <c r="M13" s="34"/>
      <c r="N13" s="34"/>
      <c r="O13" s="34"/>
      <c r="P13" s="34"/>
      <c r="Q13" s="34"/>
      <c r="R13" s="34"/>
      <c r="S13" s="35"/>
    </row>
    <row r="14" spans="1:19" ht="25.5" customHeight="1">
      <c r="A14" s="34">
        <v>2</v>
      </c>
      <c r="B14" s="34">
        <v>8</v>
      </c>
      <c r="C14" s="37" t="s">
        <v>55</v>
      </c>
      <c r="D14" s="34">
        <v>5</v>
      </c>
      <c r="E14" s="34"/>
      <c r="F14" s="34"/>
      <c r="G14" s="34"/>
      <c r="H14" s="34"/>
      <c r="I14" s="34"/>
      <c r="J14" s="34"/>
      <c r="K14" s="34"/>
      <c r="L14" s="34"/>
      <c r="M14" s="34"/>
      <c r="N14" s="34"/>
      <c r="O14" s="34"/>
      <c r="P14" s="34"/>
      <c r="Q14" s="34"/>
      <c r="R14" s="34"/>
      <c r="S14" s="35"/>
    </row>
    <row r="15" spans="1:19" ht="12.75" customHeight="1">
      <c r="A15" s="34">
        <v>3</v>
      </c>
      <c r="B15" s="34">
        <v>8</v>
      </c>
      <c r="C15" s="37" t="s">
        <v>56</v>
      </c>
      <c r="D15" s="34">
        <v>4</v>
      </c>
      <c r="E15" s="34"/>
      <c r="F15" s="34"/>
      <c r="G15" s="34"/>
      <c r="H15" s="34"/>
      <c r="I15" s="34"/>
      <c r="J15" s="34"/>
      <c r="K15" s="34"/>
      <c r="L15" s="34"/>
      <c r="M15" s="34"/>
      <c r="N15" s="34"/>
      <c r="O15" s="34"/>
      <c r="P15" s="34"/>
      <c r="Q15" s="34"/>
      <c r="R15" s="34"/>
      <c r="S15" s="35"/>
    </row>
    <row r="16" spans="1:19" ht="25.5" customHeight="1">
      <c r="A16" s="34"/>
      <c r="B16" s="34"/>
      <c r="C16" s="37"/>
      <c r="D16" s="34"/>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8">
        <f>SUM(D14:D17)</f>
        <v>9</v>
      </c>
      <c r="E18" s="44">
        <f t="shared" ref="E18:K18" si="2">IF(COUNTA(E14:E16)&gt;0,SUM(E14:E16),D18)</f>
        <v>9</v>
      </c>
      <c r="F18" s="44">
        <f t="shared" si="2"/>
        <v>9</v>
      </c>
      <c r="G18" s="44">
        <f t="shared" si="2"/>
        <v>9</v>
      </c>
      <c r="H18" s="44">
        <f t="shared" si="2"/>
        <v>9</v>
      </c>
      <c r="I18" s="44">
        <f t="shared" si="2"/>
        <v>9</v>
      </c>
      <c r="J18" s="44">
        <f t="shared" si="2"/>
        <v>9</v>
      </c>
      <c r="K18" s="44">
        <f t="shared" si="2"/>
        <v>9</v>
      </c>
      <c r="L18" s="44">
        <f>IF(COUNTA(L14:L16)&gt;0,SUM(L14:L16),J18)</f>
        <v>9</v>
      </c>
      <c r="M18" s="44">
        <f t="shared" ref="M18:Q18" si="3">IF(COUNTA(M14:M16)&gt;0,SUM(M14:M16),L18)</f>
        <v>9</v>
      </c>
      <c r="N18" s="44">
        <f t="shared" si="3"/>
        <v>9</v>
      </c>
      <c r="O18" s="44">
        <f t="shared" si="3"/>
        <v>9</v>
      </c>
      <c r="P18" s="44">
        <f t="shared" si="3"/>
        <v>9</v>
      </c>
      <c r="Q18" s="44">
        <f t="shared" si="3"/>
        <v>9</v>
      </c>
      <c r="R18" s="44">
        <f>IF(COUNTA(R14:R16)&gt;0,SUM(R14:R16),N18)</f>
        <v>9</v>
      </c>
      <c r="S18" s="28"/>
    </row>
    <row r="19" spans="1:19" ht="12.75" customHeight="1">
      <c r="A19" s="14"/>
      <c r="B19" s="22"/>
      <c r="C19" s="31" t="s">
        <v>49</v>
      </c>
      <c r="D19" s="79"/>
      <c r="E19" s="45">
        <f t="shared" ref="E19:R19" si="4">FORECAST(E11,$R$24:$R$25,$N$24:$N$25)</f>
        <v>8.1</v>
      </c>
      <c r="F19" s="45">
        <f t="shared" si="4"/>
        <v>7.2</v>
      </c>
      <c r="G19" s="45">
        <f t="shared" si="4"/>
        <v>6.3</v>
      </c>
      <c r="H19" s="45">
        <f t="shared" si="4"/>
        <v>5.4</v>
      </c>
      <c r="I19" s="45">
        <f t="shared" si="4"/>
        <v>4.5</v>
      </c>
      <c r="J19" s="45">
        <f t="shared" si="4"/>
        <v>3.5999999999999996</v>
      </c>
      <c r="K19" s="45">
        <f t="shared" si="4"/>
        <v>2.7</v>
      </c>
      <c r="L19" s="45">
        <f t="shared" si="4"/>
        <v>1.7999999999999998</v>
      </c>
      <c r="M19" s="45">
        <f t="shared" si="4"/>
        <v>0.90000000000000036</v>
      </c>
      <c r="N19" s="45">
        <f t="shared" si="4"/>
        <v>0</v>
      </c>
      <c r="O19" s="45">
        <f t="shared" si="4"/>
        <v>-0.90000000000000036</v>
      </c>
      <c r="P19" s="45">
        <f t="shared" si="4"/>
        <v>-1.8000000000000007</v>
      </c>
      <c r="Q19" s="45">
        <f t="shared" si="4"/>
        <v>-2.7000000000000011</v>
      </c>
      <c r="R19" s="45">
        <f t="shared" si="4"/>
        <v>-3.5999999999999996</v>
      </c>
      <c r="S19" s="28"/>
    </row>
    <row r="20" spans="1:19" ht="12.75" customHeight="1">
      <c r="A20" s="14"/>
      <c r="B20" s="22"/>
      <c r="C20" s="31" t="s">
        <v>50</v>
      </c>
      <c r="D20" s="46"/>
      <c r="E20" s="34">
        <f t="shared" ref="E20:K20" si="5">D18-E18</f>
        <v>0</v>
      </c>
      <c r="F20" s="34">
        <f t="shared" si="5"/>
        <v>0</v>
      </c>
      <c r="G20" s="34">
        <f t="shared" si="5"/>
        <v>0</v>
      </c>
      <c r="H20" s="34">
        <f t="shared" si="5"/>
        <v>0</v>
      </c>
      <c r="I20" s="34">
        <f t="shared" si="5"/>
        <v>0</v>
      </c>
      <c r="J20" s="34">
        <f t="shared" si="5"/>
        <v>0</v>
      </c>
      <c r="K20" s="34">
        <f t="shared" si="5"/>
        <v>0</v>
      </c>
      <c r="L20" s="34">
        <f>J18-L18</f>
        <v>0</v>
      </c>
      <c r="M20" s="34">
        <f t="shared" ref="M20:Q20" si="6">L18-M18</f>
        <v>0</v>
      </c>
      <c r="N20" s="34">
        <f t="shared" si="6"/>
        <v>0</v>
      </c>
      <c r="O20" s="34">
        <f t="shared" si="6"/>
        <v>0</v>
      </c>
      <c r="P20" s="34">
        <f t="shared" si="6"/>
        <v>0</v>
      </c>
      <c r="Q20" s="34">
        <f t="shared" si="6"/>
        <v>0</v>
      </c>
      <c r="R20" s="34">
        <f>N18-R18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7">
        <v>0</v>
      </c>
      <c r="O24" s="47"/>
      <c r="P24" s="47"/>
      <c r="Q24" s="47"/>
      <c r="R24" s="47">
        <f>SUM(D14:D16)</f>
        <v>9</v>
      </c>
    </row>
    <row r="25" spans="1:19" ht="12.75" customHeight="1">
      <c r="A25" s="14"/>
      <c r="B25" s="14"/>
      <c r="C25" s="14"/>
      <c r="D25" s="14"/>
      <c r="E25" s="14"/>
      <c r="F25" s="14"/>
      <c r="G25" s="14"/>
      <c r="H25" s="14"/>
      <c r="I25" s="14"/>
      <c r="J25" s="14"/>
      <c r="K25" s="14"/>
      <c r="L25" s="14"/>
      <c r="M25" s="14"/>
      <c r="N25" s="47">
        <v>10</v>
      </c>
      <c r="O25" s="47"/>
      <c r="P25" s="47"/>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2"/>
      <c r="B1" s="53"/>
      <c r="C1" s="53"/>
      <c r="D1" s="53"/>
      <c r="E1" s="53"/>
      <c r="F1" s="53"/>
    </row>
    <row r="2" spans="1:6" ht="39.75" customHeight="1">
      <c r="A2" s="95" t="s">
        <v>57</v>
      </c>
      <c r="B2" s="82"/>
      <c r="C2" s="54"/>
      <c r="D2" s="54"/>
      <c r="E2" s="54"/>
      <c r="F2" s="54"/>
    </row>
    <row r="3" spans="1:6" ht="12.75" customHeight="1">
      <c r="A3" s="52"/>
      <c r="B3" s="54"/>
      <c r="C3" s="53"/>
      <c r="D3" s="53"/>
      <c r="E3" s="53"/>
      <c r="F3" s="53"/>
    </row>
    <row r="4" spans="1:6" ht="12.75" customHeight="1">
      <c r="A4" s="52"/>
      <c r="B4" s="55"/>
      <c r="C4" s="56"/>
      <c r="D4" s="56"/>
      <c r="E4" s="56"/>
      <c r="F4" s="56"/>
    </row>
    <row r="5" spans="1:6" ht="12.75" customHeight="1">
      <c r="A5" s="52"/>
      <c r="B5" s="56"/>
      <c r="C5" s="56"/>
      <c r="D5" s="56"/>
      <c r="E5" s="56"/>
      <c r="F5" s="56"/>
    </row>
    <row r="6" spans="1:6" ht="63.75" customHeight="1">
      <c r="A6" s="52" t="s">
        <v>58</v>
      </c>
      <c r="B6" s="53" t="s">
        <v>59</v>
      </c>
      <c r="C6" s="53"/>
      <c r="D6" s="53"/>
      <c r="E6" s="53"/>
      <c r="F6" s="53"/>
    </row>
    <row r="7" spans="1:6" ht="12.75" customHeight="1">
      <c r="A7" s="52"/>
      <c r="B7" s="56"/>
      <c r="C7" s="56"/>
      <c r="D7" s="56"/>
      <c r="E7" s="56"/>
      <c r="F7" s="56"/>
    </row>
    <row r="8" spans="1:6" ht="12.75" customHeight="1">
      <c r="A8" s="52" t="s">
        <v>60</v>
      </c>
      <c r="B8" s="57" t="str">
        <f>HYPERLINK("http://www.softhouse.se/Uploades/Scrum_eng_webb.pdf","Scrum in 5 minutes (PDF) from softhouse")</f>
        <v>Scrum in 5 minutes (PDF) from softhouse</v>
      </c>
      <c r="C8" s="56"/>
      <c r="D8" s="56"/>
      <c r="E8" s="56"/>
      <c r="F8" s="56"/>
    </row>
    <row r="9" spans="1:6" ht="12.75" customHeight="1">
      <c r="A9" s="58"/>
      <c r="B9" s="59" t="str">
        <f>HYPERLINK("http://media.agile42.com/content/Scrum_Cheat_Sheet.pdf","Scrum Cheat Sheet (PDF) from agile42")</f>
        <v>Scrum Cheat Sheet (PDF) from agile42</v>
      </c>
      <c r="C9" s="53"/>
      <c r="D9" s="53"/>
      <c r="E9" s="53"/>
      <c r="F9" s="53"/>
    </row>
    <row r="10" spans="1:6" ht="12.75" customHeight="1">
      <c r="A10" s="52"/>
      <c r="B10" s="56"/>
      <c r="C10" s="56"/>
      <c r="D10" s="56"/>
      <c r="E10" s="56"/>
      <c r="F10" s="56"/>
    </row>
    <row r="11" spans="1:6" ht="25.5" customHeight="1">
      <c r="A11" s="52" t="s">
        <v>61</v>
      </c>
      <c r="B11" s="60" t="s">
        <v>62</v>
      </c>
      <c r="C11" s="53"/>
      <c r="D11" s="53"/>
      <c r="E11" s="53"/>
      <c r="F11" s="53"/>
    </row>
    <row r="12" spans="1:6" ht="38.25" customHeight="1">
      <c r="A12" s="52"/>
      <c r="B12" s="60" t="s">
        <v>63</v>
      </c>
      <c r="C12" s="53"/>
      <c r="D12" s="53"/>
      <c r="E12" s="53"/>
      <c r="F12" s="53"/>
    </row>
    <row r="13" spans="1:6" ht="12.75" customHeight="1">
      <c r="A13" s="52"/>
      <c r="B13" s="60" t="s">
        <v>64</v>
      </c>
      <c r="C13" s="53"/>
      <c r="D13" s="53"/>
      <c r="E13" s="53"/>
      <c r="F13" s="53"/>
    </row>
    <row r="14" spans="1:6" ht="12.75" customHeight="1">
      <c r="A14" s="52"/>
      <c r="B14" s="53"/>
      <c r="C14" s="53"/>
      <c r="D14" s="53"/>
      <c r="E14" s="53"/>
      <c r="F14" s="53"/>
    </row>
    <row r="15" spans="1:6" ht="12.75" customHeight="1">
      <c r="A15" s="52" t="s">
        <v>65</v>
      </c>
      <c r="B15" s="61" t="s">
        <v>66</v>
      </c>
      <c r="C15" s="53"/>
      <c r="D15" s="53"/>
      <c r="E15" s="53"/>
      <c r="F15" s="53"/>
    </row>
    <row r="16" spans="1:6" ht="25.5" customHeight="1">
      <c r="A16" s="14"/>
      <c r="B16" s="53" t="s">
        <v>67</v>
      </c>
      <c r="C16" s="14"/>
      <c r="D16" s="14"/>
      <c r="E16" s="14"/>
      <c r="F16" s="14"/>
    </row>
    <row r="17" spans="1:6" ht="12.75" customHeight="1">
      <c r="A17" s="52"/>
      <c r="B17" s="53" t="s">
        <v>68</v>
      </c>
      <c r="C17" s="53"/>
      <c r="D17" s="53"/>
      <c r="E17" s="53"/>
      <c r="F17" s="53"/>
    </row>
    <row r="18" spans="1:6" ht="12.75" customHeight="1">
      <c r="A18" s="52"/>
      <c r="B18" s="55"/>
      <c r="C18" s="56"/>
      <c r="D18" s="56"/>
      <c r="E18" s="56"/>
      <c r="F18" s="56"/>
    </row>
    <row r="19" spans="1:6" ht="25.5" customHeight="1">
      <c r="A19" s="52" t="s">
        <v>69</v>
      </c>
      <c r="B19" s="53" t="s">
        <v>70</v>
      </c>
      <c r="C19" s="53"/>
      <c r="D19" s="53"/>
      <c r="E19" s="53"/>
      <c r="F19" s="53"/>
    </row>
    <row r="20" spans="1:6" ht="12.75" customHeight="1">
      <c r="A20" s="52"/>
      <c r="B20" s="53" t="s">
        <v>71</v>
      </c>
      <c r="C20" s="53"/>
      <c r="D20" s="53"/>
      <c r="E20" s="53"/>
      <c r="F20" s="53"/>
    </row>
    <row r="21" spans="1:6" ht="12.75" customHeight="1">
      <c r="A21" s="52"/>
      <c r="B21" s="53" t="s">
        <v>72</v>
      </c>
      <c r="C21" s="53"/>
      <c r="D21" s="53"/>
      <c r="E21" s="53"/>
      <c r="F21" s="53"/>
    </row>
    <row r="22" spans="1:6" ht="12.75" customHeight="1">
      <c r="A22" s="52"/>
      <c r="B22" s="62" t="s">
        <v>73</v>
      </c>
      <c r="C22" s="53"/>
      <c r="D22" s="53"/>
      <c r="E22" s="53"/>
      <c r="F22" s="53"/>
    </row>
    <row r="23" spans="1:6" ht="12.75" customHeight="1">
      <c r="A23" s="52"/>
      <c r="B23" s="62"/>
      <c r="C23" s="53"/>
      <c r="D23" s="53"/>
      <c r="E23" s="53"/>
      <c r="F23" s="53"/>
    </row>
    <row r="24" spans="1:6" ht="12.75" customHeight="1">
      <c r="A24" s="52" t="s">
        <v>74</v>
      </c>
      <c r="B24" s="53" t="s">
        <v>75</v>
      </c>
      <c r="C24" s="53"/>
      <c r="D24" s="53"/>
      <c r="E24" s="53"/>
      <c r="F24" s="53"/>
    </row>
    <row r="25" spans="1:6" ht="12.75" customHeight="1">
      <c r="A25" s="52"/>
      <c r="B25" s="53" t="s">
        <v>76</v>
      </c>
      <c r="C25" s="53"/>
      <c r="D25" s="53"/>
      <c r="E25" s="53"/>
      <c r="F25" s="53"/>
    </row>
    <row r="26" spans="1:6" ht="12.75" customHeight="1">
      <c r="A26" s="52"/>
      <c r="B26" s="59" t="str">
        <f>HYPERLINK("mailto:olivier@gerardin.info?subject=Scrum%20Excel%20Helper%20Workbook","E-mail me: olivier@gerardin.info")</f>
        <v>E-mail me: olivier@gerardin.info</v>
      </c>
      <c r="C26" s="53"/>
      <c r="D26" s="53"/>
      <c r="E26" s="53"/>
      <c r="F26" s="53"/>
    </row>
    <row r="27" spans="1:6" ht="12.75" customHeight="1">
      <c r="A27" s="52"/>
      <c r="B27" s="59" t="str">
        <f>HYPERLINK("http://blog.gerardin.info/","My blog: blog.gerardin.info")</f>
        <v>My blog: blog.gerardin.info</v>
      </c>
      <c r="C27" s="53"/>
      <c r="D27" s="53"/>
      <c r="E27" s="53"/>
      <c r="F27" s="53"/>
    </row>
    <row r="28" spans="1:6" ht="12.75" customHeight="1">
      <c r="A28" s="52"/>
      <c r="B28" s="53"/>
      <c r="C28" s="53"/>
      <c r="D28" s="53"/>
      <c r="E28" s="53"/>
      <c r="F28" s="53"/>
    </row>
    <row r="29" spans="1:6" ht="12.75" customHeight="1">
      <c r="A29" s="52" t="s">
        <v>77</v>
      </c>
      <c r="B29" s="63" t="s">
        <v>78</v>
      </c>
      <c r="C29" s="53"/>
      <c r="D29" s="53"/>
      <c r="E29" s="53"/>
      <c r="F29" s="53"/>
    </row>
    <row r="30" spans="1:6" ht="12.75" customHeight="1">
      <c r="A30" s="52"/>
      <c r="B30" s="53"/>
      <c r="C30" s="53"/>
      <c r="D30" s="53"/>
      <c r="E30" s="53"/>
      <c r="F30" s="53"/>
    </row>
    <row r="31" spans="1:6" ht="12.75" customHeight="1">
      <c r="A31" s="52"/>
      <c r="B31" s="53"/>
      <c r="C31" s="53"/>
      <c r="D31" s="53"/>
      <c r="E31" s="53"/>
      <c r="F31" s="53"/>
    </row>
    <row r="32" spans="1:6" ht="12.75" customHeight="1">
      <c r="A32" s="52"/>
      <c r="B32" s="53"/>
      <c r="C32" s="53"/>
      <c r="D32" s="53"/>
      <c r="E32" s="53"/>
      <c r="F32" s="53"/>
    </row>
    <row r="33" spans="1:6" ht="12.75" customHeight="1">
      <c r="A33" s="53"/>
      <c r="B33" s="14"/>
      <c r="C33" s="53"/>
      <c r="D33" s="53"/>
      <c r="E33" s="53"/>
      <c r="F33" s="53"/>
    </row>
    <row r="34" spans="1:6" ht="12.75" customHeight="1">
      <c r="A34" s="53"/>
      <c r="B34" s="14"/>
      <c r="C34" s="53"/>
      <c r="D34" s="53"/>
      <c r="E34" s="53"/>
      <c r="F34" s="53"/>
    </row>
    <row r="35" spans="1:6" ht="12.75" customHeight="1">
      <c r="A35" s="53"/>
      <c r="B35" s="14"/>
      <c r="C35" s="53"/>
      <c r="D35" s="53"/>
      <c r="E35" s="53"/>
      <c r="F35" s="53"/>
    </row>
    <row r="36" spans="1:6" ht="12.75" customHeight="1">
      <c r="A36" s="53"/>
      <c r="B36" s="14"/>
      <c r="C36" s="53"/>
      <c r="D36" s="53"/>
      <c r="E36" s="53"/>
      <c r="F36" s="53"/>
    </row>
    <row r="37" spans="1:6" ht="12.75" customHeight="1">
      <c r="A37" s="53"/>
      <c r="B37" s="14"/>
      <c r="C37" s="53"/>
      <c r="D37" s="53"/>
      <c r="E37" s="53"/>
      <c r="F37" s="53"/>
    </row>
    <row r="38" spans="1:6" ht="12.75" customHeight="1">
      <c r="A38" s="52"/>
      <c r="B38" s="53"/>
      <c r="C38" s="53"/>
      <c r="D38" s="53"/>
      <c r="E38" s="53"/>
      <c r="F38" s="53"/>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2023-04-02T10:00:07Z</dcterms:modified>
</cp:coreProperties>
</file>