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2024 - 2\003.- PTY4614 - CAPSTONE\FASE 2 Final - 009D\Grupo -  (8)\"/>
    </mc:Choice>
  </mc:AlternateContent>
  <xr:revisionPtr revIDLastSave="0" documentId="13_ncr:1_{9CFD108C-4026-4BA9-AF8D-D6D70D4C7FE9}" xr6:coauthVersionLast="47" xr6:coauthVersionMax="47" xr10:uidLastSave="{00000000-0000-0000-0000-000000000000}"/>
  <bookViews>
    <workbookView xWindow="-20520" yWindow="-120" windowWidth="20640" windowHeight="11160" activeTab="1" xr2:uid="{00000000-000D-0000-FFFF-FFFF00000000}"/>
  </bookViews>
  <sheets>
    <sheet name="RUBRICA" sheetId="12" r:id="rId1"/>
    <sheet name="EVALUACION1" sheetId="1" r:id="rId2"/>
    <sheet name="Hoja1" sheetId="13"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G19" i="1"/>
  <c r="E19" i="1" l="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<sst xmlns="http://schemas.openxmlformats.org/spreadsheetml/2006/main" count="188" uniqueCount="126">
  <si>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</si>
  <si>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</si>
  <si>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</si>
  <si>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</si>
  <si>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</si>
  <si>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</si>
  <si>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</si>
  <si>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</si>
  <si>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</si>
  <si>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</si>
  <si>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</si>
  <si>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</si>
  <si>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</si>
  <si>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</si>
  <si>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</si>
  <si>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</si>
  <si>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</si>
  <si>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</si>
  <si>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</si>
  <si>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</si>
  <si>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</si>
  <si>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</si>
  <si>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</si>
  <si>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</si>
  <si>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</si>
  <si>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</si>
  <si>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</si>
  <si>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</si>
  <si>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</si>
  <si>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</si>
  <si>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</si>
  <si>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</si>
  <si>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</si>
  <si>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</si>
  <si>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</si>
  <si>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</si>
  <si>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</si>
  <si>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</si>
  <si>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</si>
  <si>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</si>
  <si>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</si>
  <si>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</si>
  <si>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</si>
  <si>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</si>
  <si>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</si>
  <si>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</si>
  <si>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</si>
  <si>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</si>
  <si>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</si>
  <si>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</si>
  <si>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</si>
  <si>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</si>
  <si>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</si>
  <si>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</si>
  <si>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</si>
  <si>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</si>
  <si>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</si>
  <si>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</si>
  <si>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</si>
  <si>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</si>
  <si>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</si>
  <si>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</si>
  <si>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</si>
  <si>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</si>
  <si>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</si>
  <si>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</si>
  <si>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</si>
  <si>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</si>
  <si>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</si>
  <si>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</si>
  <si>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</si>
  <si>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</si>
  <si>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</si>
  <si>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</si>
  <si>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</si>
  <si>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</si>
  <si>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Villanueva</t>
  </si>
  <si>
    <t>Canales</t>
  </si>
  <si>
    <t>Echeverría</t>
  </si>
  <si>
    <t xml:space="preserve">​Grupo 8:  </t>
  </si>
  <si>
    <t>Cada alumno debe preparar su parte y entregar una presentación con hilo conductor.</t>
  </si>
  <si>
    <t>Presentación sin preparación, sin contenido, muchos slide vacio</t>
  </si>
  <si>
    <t>Cliente real?</t>
  </si>
  <si>
    <t>Para la demostración - traer un guión - no improvisar - usuarios de prueba -</t>
  </si>
  <si>
    <t xml:space="preserve">Tecnología? </t>
  </si>
  <si>
    <t>Topología?</t>
  </si>
  <si>
    <t>Cuánto cuesta el proyecto ? Para venderlo o implementarlo</t>
  </si>
  <si>
    <t>Perfiles de la aplicación</t>
  </si>
  <si>
    <t>Modelo de datos</t>
  </si>
  <si>
    <t>Diseño de la aplicación</t>
  </si>
  <si>
    <t>21 minutos</t>
  </si>
  <si>
    <t>El contexto del proyecto está claro,</t>
  </si>
  <si>
    <t>indice de la presentación</t>
  </si>
  <si>
    <t>Objetivo general es el Objetivo de alto nivel</t>
  </si>
  <si>
    <t>Alcance, el sistema debe tener, hacer</t>
  </si>
  <si>
    <t>limitaciones o restricciones y supuestos?</t>
  </si>
  <si>
    <t>cronograma, mostrar solo las fases principales, fecha inicio y fecha termino, sin detalles, mencionarlos</t>
  </si>
  <si>
    <t xml:space="preserve">modelo bbdd </t>
  </si>
  <si>
    <t>forma normal?</t>
  </si>
  <si>
    <t>tipos de datos</t>
  </si>
  <si>
    <t>diagrama  - flujo de los procesos por perfil</t>
  </si>
  <si>
    <t>Presentación probar los 15 minutos y dividir el trabajo</t>
  </si>
  <si>
    <t>resultados</t>
  </si>
  <si>
    <t xml:space="preserve">resultados </t>
  </si>
  <si>
    <t>esperados</t>
  </si>
  <si>
    <t>obtenidos</t>
  </si>
  <si>
    <t>raoadmap</t>
  </si>
  <si>
    <t>fuente una imagen</t>
  </si>
  <si>
    <t>seguros? Como se relaciona con el proyecto problema solución</t>
  </si>
  <si>
    <t>El contexto del proyecto está claro</t>
  </si>
  <si>
    <t>primero la problemática, luego la solución, despues  la metodología</t>
  </si>
  <si>
    <t>se presentan como alumnos y el titulo del proyecto</t>
  </si>
  <si>
    <t>ofrecer un sistema para servicios de veterinaria</t>
  </si>
  <si>
    <t>Roles de scrum</t>
  </si>
  <si>
    <t>imagen de cada una</t>
  </si>
  <si>
    <t>resultados de la implementación, algunas evidencias lo mas relevante</t>
  </si>
  <si>
    <t>Datos de prueba</t>
  </si>
  <si>
    <t>datos reales</t>
  </si>
  <si>
    <t>aplicación web</t>
  </si>
  <si>
    <t>app movil</t>
  </si>
  <si>
    <t>preguntas a quien??</t>
  </si>
  <si>
    <t>yo creo….</t>
  </si>
  <si>
    <t>evidencias</t>
  </si>
  <si>
    <t>costos deben ser datos duros demostrables</t>
  </si>
  <si>
    <t>sistema responsivo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</si>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</sst>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2">
    <xf numFmtId="0" fontId="0" fillId="0" borderId="0"/>
    <xf numFmtId="0" fontId="14" fillId="0" borderId="0"/>
  </cellStyleXfs>
  <cellXfs count="72">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0" borderId="29" xfId="0" applyFont="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4" fillId="0" borderId="0" xfId="1"/>
    <xf numFmtId="0" fontId="1" fillId="0" borderId="0" xfId="1"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2">
    <cellStyle name="Normal" xfId="0" builtinId="0"/>
    <cellStyle name="Normal 2" xfId="1" xr:uid="{A80BE2AA-A92C-4B00-9E44-8467A53A14EC}"/>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4"/>
  <sheetViews>
    <sheetView zoomScale="80" zoomScaleNormal="80" workbookViewId="0">
      <selection activeCell="A10" sqref="A10"/>
    </sheetView>
  </sheetViews>
  <sheetFormatPr baseColWidth="10" defaultRowHeight="15" x14ac:dyDescent="0.25"/>
  <cols>
    <col min="1" max="6" width="38.7109375" customWidth="1"/>
  </cols>
  <sheetData>
    <row r="1" spans="1:6" x14ac:dyDescent="0.25">
      <c r="A1" s="50" t="s">
        <v>18</v>
      </c>
      <c r="B1" s="50" t="s">
        <v>19</v>
      </c>
      <c r="C1" s="50"/>
      <c r="D1" s="50"/>
      <c r="E1" s="50"/>
      <c r="F1" s="50" t="s">
        <v>20</v>
      </c>
    </row>
    <row r="2" spans="1:6" x14ac:dyDescent="0.25">
      <c r="A2" s="50"/>
      <c r="B2" s="51" t="s">
        <v>29</v>
      </c>
      <c r="C2" s="51" t="s">
        <v>21</v>
      </c>
      <c r="D2" s="36" t="s">
        <v>22</v>
      </c>
      <c r="E2" s="35" t="s">
        <v>7</v>
      </c>
      <c r="F2" s="50"/>
    </row>
    <row r="3" spans="1:6" x14ac:dyDescent="0.25">
      <c r="A3" s="50"/>
      <c r="B3" s="51"/>
      <c r="C3" s="51"/>
      <c r="D3" s="37">
        <v>-0.3</v>
      </c>
      <c r="E3" s="37">
        <v>0</v>
      </c>
      <c r="F3" s="50"/>
    </row>
    <row r="4" spans="1:6" ht="79.5" customHeight="1" x14ac:dyDescent="0.25">
      <c r="A4" s="38" t="s">
        <v>30</v>
      </c>
      <c r="B4" s="38" t="s">
        <v>31</v>
      </c>
      <c r="C4" s="38" t="s">
        <v>32</v>
      </c>
      <c r="D4" s="38" t="s">
        <v>33</v>
      </c>
      <c r="E4" s="38" t="s">
        <v>34</v>
      </c>
      <c r="F4" s="39">
        <v>10</v>
      </c>
    </row>
    <row r="5" spans="1:6" ht="79.5" customHeight="1" x14ac:dyDescent="0.25">
      <c r="A5" s="38" t="s">
        <v>44</v>
      </c>
      <c r="B5" s="38" t="s">
        <v>45</v>
      </c>
      <c r="C5" s="38" t="s">
        <v>46</v>
      </c>
      <c r="D5" s="38" t="s">
        <v>47</v>
      </c>
      <c r="E5" s="38" t="s">
        <v>48</v>
      </c>
      <c r="F5" s="39">
        <v>20</v>
      </c>
    </row>
    <row r="6" spans="1:6" ht="79.5" customHeight="1" thickBot="1" x14ac:dyDescent="0.3">
      <c r="A6" s="38" t="s">
        <v>49</v>
      </c>
      <c r="B6" s="38" t="s">
        <v>50</v>
      </c>
      <c r="C6" s="38" t="s">
        <v>51</v>
      </c>
      <c r="D6" s="38" t="s">
        <v>52</v>
      </c>
      <c r="E6" s="38" t="s">
        <v>53</v>
      </c>
      <c r="F6" s="39">
        <v>5</v>
      </c>
    </row>
    <row r="7" spans="1:6" ht="79.5" customHeight="1" x14ac:dyDescent="0.25">
      <c r="A7" s="38" t="s">
        <v>54</v>
      </c>
      <c r="B7" s="42" t="s">
        <v>55</v>
      </c>
      <c r="C7" s="42" t="s">
        <v>56</v>
      </c>
      <c r="D7" s="42" t="s">
        <v>57</v>
      </c>
      <c r="E7" s="43" t="s">
        <v>58</v>
      </c>
      <c r="F7" s="39">
        <v>5</v>
      </c>
    </row>
    <row r="8" spans="1:6" ht="79.5" customHeight="1" x14ac:dyDescent="0.25">
      <c r="A8" s="38" t="s">
        <v>59</v>
      </c>
      <c r="B8" s="38" t="s">
        <v>60</v>
      </c>
      <c r="C8" s="38" t="s">
        <v>61</v>
      </c>
      <c r="D8" s="38" t="s">
        <v>62</v>
      </c>
      <c r="E8" s="38" t="s">
        <v>63</v>
      </c>
      <c r="F8" s="39">
        <v>5</v>
      </c>
    </row>
    <row r="9" spans="1:6" ht="79.5" customHeight="1" x14ac:dyDescent="0.25">
      <c r="A9" s="38" t="s">
        <v>35</v>
      </c>
      <c r="B9" s="38" t="s">
        <v>26</v>
      </c>
      <c r="C9" s="38" t="s">
        <v>23</v>
      </c>
      <c r="D9" s="38" t="s">
        <v>24</v>
      </c>
      <c r="E9" s="38" t="s">
        <v>25</v>
      </c>
      <c r="F9" s="39">
        <v>5</v>
      </c>
    </row>
    <row r="10" spans="1:6" ht="79.5" customHeight="1" x14ac:dyDescent="0.25">
      <c r="A10" s="38" t="s">
        <v>64</v>
      </c>
      <c r="B10" s="38" t="s">
        <v>65</v>
      </c>
      <c r="C10" s="38" t="s">
        <v>66</v>
      </c>
      <c r="D10" s="38" t="s">
        <v>67</v>
      </c>
      <c r="E10" s="38" t="s">
        <v>68</v>
      </c>
      <c r="F10" s="39">
        <v>15</v>
      </c>
    </row>
    <row r="11" spans="1:6" ht="79.5" customHeight="1" thickBot="1" x14ac:dyDescent="0.3">
      <c r="A11" s="38" t="s">
        <v>69</v>
      </c>
      <c r="B11" s="27" t="s">
        <v>70</v>
      </c>
      <c r="C11" s="27" t="s">
        <v>36</v>
      </c>
      <c r="D11" s="27" t="s">
        <v>37</v>
      </c>
      <c r="E11" s="44" t="s">
        <v>38</v>
      </c>
      <c r="F11" s="39">
        <v>10</v>
      </c>
    </row>
    <row r="12" spans="1:6" ht="79.5" customHeight="1" thickBot="1" x14ac:dyDescent="0.3">
      <c r="A12" s="38" t="s">
        <v>71</v>
      </c>
      <c r="B12" s="45" t="s">
        <v>72</v>
      </c>
      <c r="C12" s="45" t="s">
        <v>73</v>
      </c>
      <c r="D12" s="45" t="s">
        <v>74</v>
      </c>
      <c r="E12" s="45" t="s">
        <v>75</v>
      </c>
      <c r="F12" s="46">
        <v>15</v>
      </c>
    </row>
    <row r="13" spans="1:6" ht="79.5" customHeight="1" thickBot="1" x14ac:dyDescent="0.3">
      <c r="A13" s="26" t="s">
        <v>43</v>
      </c>
      <c r="B13" s="27" t="s">
        <v>39</v>
      </c>
      <c r="C13" s="27" t="s">
        <v>40</v>
      </c>
      <c r="D13" s="27" t="s">
        <v>41</v>
      </c>
      <c r="E13" s="27" t="s">
        <v>42</v>
      </c>
      <c r="F13" s="39">
        <v>10</v>
      </c>
    </row>
    <row r="14" spans="1:6" ht="79.5" customHeight="1" x14ac:dyDescent="0.25"/>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D19" sqref="D19"/>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B2" s="3" t="s">
        <v>79</v>
      </c>
      <c r="C2" s="2">
        <v>0.75</v>
      </c>
      <c r="D2" s="2">
        <v>0.25</v>
      </c>
      <c r="E2" s="67">
        <v>1</v>
      </c>
    </row>
    <row r="3" spans="1:11" ht="30" x14ac:dyDescent="0.25">
      <c r="B3" s="3" t="s">
        <v>2</v>
      </c>
      <c r="C3" s="40" t="s">
        <v>9</v>
      </c>
      <c r="D3" s="41" t="s">
        <v>15</v>
      </c>
      <c r="E3" s="53"/>
    </row>
    <row r="4" spans="1:11" x14ac:dyDescent="0.25">
      <c r="A4" s="4">
        <v>1</v>
      </c>
      <c r="B4" s="28" t="s">
        <v>76</v>
      </c>
      <c r="C4" s="5">
        <f>EVALUACION1!$C$21</f>
        <v>6.4</v>
      </c>
      <c r="D4" s="5">
        <f>$C$32</f>
        <v>7</v>
      </c>
      <c r="E4" s="6">
        <f>C4*C$2+D4*D$2</f>
        <v>6.5500000000000007</v>
      </c>
      <c r="G4" s="1"/>
    </row>
    <row r="5" spans="1:11" x14ac:dyDescent="0.25">
      <c r="A5" s="4">
        <v>2</v>
      </c>
      <c r="B5" s="28" t="s">
        <v>77</v>
      </c>
      <c r="C5" s="5">
        <f>EVALUACION1!$C$21</f>
        <v>6.4</v>
      </c>
      <c r="D5" s="5">
        <f>C44</f>
        <v>7</v>
      </c>
      <c r="E5" s="6">
        <f t="shared" ref="E5:E6" si="0">C5*C$2+D5*D$2</f>
        <v>6.5500000000000007</v>
      </c>
      <c r="G5" s="1"/>
    </row>
    <row r="6" spans="1:11" x14ac:dyDescent="0.25">
      <c r="A6" s="4">
        <v>3</v>
      </c>
      <c r="B6" s="28" t="s">
        <v>78</v>
      </c>
      <c r="C6" s="5">
        <f>EVALUACION1!$C$21</f>
        <v>6.4</v>
      </c>
      <c r="D6" s="5">
        <f>C55</f>
        <v>7</v>
      </c>
      <c r="E6" s="6">
        <f t="shared" si="0"/>
        <v>6.5500000000000007</v>
      </c>
      <c r="G6" s="1"/>
    </row>
    <row r="11" spans="1:11" ht="18.75" outlineLevel="1" x14ac:dyDescent="0.25">
      <c r="A11" s="68" t="s">
        <v>9</v>
      </c>
      <c r="B11" s="15"/>
      <c r="C11" s="54" t="s">
        <v>10</v>
      </c>
      <c r="D11" s="61" t="s">
        <v>11</v>
      </c>
      <c r="E11" s="66"/>
      <c r="F11" s="66"/>
      <c r="G11" s="66"/>
      <c r="H11" s="66"/>
      <c r="I11" s="66"/>
      <c r="J11" s="66"/>
      <c r="K11" s="62"/>
    </row>
    <row r="12" spans="1:11" outlineLevel="1" x14ac:dyDescent="0.25">
      <c r="A12" s="64"/>
      <c r="B12" s="25" t="s">
        <v>12</v>
      </c>
      <c r="C12" s="53"/>
      <c r="D12" s="61" t="s">
        <v>5</v>
      </c>
      <c r="E12" s="62"/>
      <c r="F12" s="61" t="s">
        <v>6</v>
      </c>
      <c r="G12" s="62"/>
      <c r="H12" s="65" t="s">
        <v>27</v>
      </c>
      <c r="I12" s="62"/>
      <c r="J12" s="61" t="s">
        <v>7</v>
      </c>
      <c r="K12" s="62"/>
    </row>
    <row r="13" spans="1:11" ht="24" outlineLevel="1" x14ac:dyDescent="0.25">
      <c r="A13" s="69"/>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48" outlineLevel="1" x14ac:dyDescent="0.25">
      <c r="A14" s="69"/>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24" outlineLevel="1" x14ac:dyDescent="0.25">
      <c r="A15" s="69"/>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25">
      <c r="A16" s="69"/>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69"/>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69"/>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69"/>
      <c r="B19" s="31" t="str">
        <f>RUBRICA!A12</f>
        <v>9.-Generan evidencias claras dentro del repositorio  del aporte de cada uno de los integrantes del equipo que permitan identificar la equidad en el trabajo y la participación de cada estudiante.</v>
      </c>
      <c r="C19" s="29" t="s">
        <v>5</v>
      </c>
      <c r="D19" s="17"/>
      <c r="E19" s="17" t="str">
        <f>IF(D19="X",100*0.15,"")</f>
        <v/>
      </c>
      <c r="F19" s="17" t="s">
        <v>125</v>
      </c>
      <c r="G19" s="17">
        <f>IF(F19="X",60*0.15,"")</f>
        <v>9</v>
      </c>
      <c r="H19" s="17" t="str">
        <f>IF($C19=ML,"X","")</f>
        <v/>
      </c>
      <c r="I19" s="17" t="str">
        <f>IF(H19="X",30*0.15,"")</f>
        <v/>
      </c>
      <c r="J19" s="17" t="str">
        <f>IF($C19=NL,"X","")</f>
        <v/>
      </c>
      <c r="K19" s="17" t="str">
        <f t="shared" si="6"/>
        <v/>
      </c>
    </row>
    <row r="20" spans="1:11" ht="15.75" customHeight="1" outlineLevel="1" x14ac:dyDescent="0.3">
      <c r="A20" s="64"/>
      <c r="B20" s="30" t="s">
        <v>4</v>
      </c>
      <c r="C20" s="34">
        <f>E20+G20+I20+K20</f>
        <v>69</v>
      </c>
      <c r="D20" s="20"/>
      <c r="E20" s="20">
        <f>SUM(E13:E19)</f>
        <v>60</v>
      </c>
      <c r="F20" s="20"/>
      <c r="G20" s="20">
        <f>SUM(G13:G19)</f>
        <v>9</v>
      </c>
      <c r="H20" s="20"/>
      <c r="I20" s="20">
        <f>SUM(I13:I19)</f>
        <v>0</v>
      </c>
      <c r="J20" s="20"/>
      <c r="K20" s="20">
        <f>SUM(K13:K19)</f>
        <v>0</v>
      </c>
    </row>
    <row r="21" spans="1:11" ht="15.75" customHeight="1" outlineLevel="1" x14ac:dyDescent="0.3">
      <c r="A21" s="53"/>
      <c r="B21" s="33" t="s">
        <v>13</v>
      </c>
      <c r="C21" s="21">
        <f>VLOOKUP(C20,ESCALA_IEP!A1:B152,2,FALSE)</f>
        <v>6.4</v>
      </c>
    </row>
    <row r="22" spans="1:11" ht="15.75" customHeight="1" x14ac:dyDescent="0.25"/>
    <row r="23" spans="1:11" ht="15.75" customHeight="1" x14ac:dyDescent="0.25"/>
    <row r="24" spans="1:11" ht="15.75" customHeight="1" x14ac:dyDescent="0.25">
      <c r="A24" s="63" t="s">
        <v>15</v>
      </c>
      <c r="B24" s="52" t="s">
        <v>16</v>
      </c>
      <c r="C24" s="55" t="str">
        <f>$B$4</f>
        <v>Villanueva</v>
      </c>
      <c r="D24" s="56"/>
      <c r="E24" s="56"/>
      <c r="F24" s="56"/>
      <c r="G24" s="56"/>
      <c r="H24" s="56"/>
      <c r="I24" s="56"/>
      <c r="J24" s="56"/>
      <c r="K24" s="57"/>
    </row>
    <row r="25" spans="1:11" ht="15.75" customHeight="1" x14ac:dyDescent="0.25">
      <c r="A25" s="64"/>
      <c r="B25" s="53"/>
      <c r="C25" s="58"/>
      <c r="D25" s="59"/>
      <c r="E25" s="59"/>
      <c r="F25" s="59"/>
      <c r="G25" s="59"/>
      <c r="H25" s="59"/>
      <c r="I25" s="59"/>
      <c r="J25" s="59"/>
      <c r="K25" s="60"/>
    </row>
    <row r="26" spans="1:11" ht="15.75" customHeight="1" x14ac:dyDescent="0.25">
      <c r="A26" s="64"/>
      <c r="B26" s="15" t="s">
        <v>17</v>
      </c>
      <c r="C26" s="54" t="s">
        <v>10</v>
      </c>
      <c r="D26" s="61" t="s">
        <v>11</v>
      </c>
      <c r="E26" s="66"/>
      <c r="F26" s="66"/>
      <c r="G26" s="66"/>
      <c r="H26" s="66"/>
      <c r="I26" s="66"/>
      <c r="J26" s="66"/>
      <c r="K26" s="62"/>
    </row>
    <row r="27" spans="1:11" ht="15.75" customHeight="1" x14ac:dyDescent="0.25">
      <c r="A27" s="64"/>
      <c r="B27" s="16" t="s">
        <v>12</v>
      </c>
      <c r="C27" s="53"/>
      <c r="D27" s="61" t="s">
        <v>5</v>
      </c>
      <c r="E27" s="62"/>
      <c r="F27" s="61" t="s">
        <v>6</v>
      </c>
      <c r="G27" s="62"/>
      <c r="H27" s="65" t="s">
        <v>27</v>
      </c>
      <c r="I27" s="62"/>
      <c r="J27" s="61" t="s">
        <v>7</v>
      </c>
      <c r="K27" s="62"/>
    </row>
    <row r="28" spans="1:11" x14ac:dyDescent="0.25">
      <c r="A28" s="64"/>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4"/>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64"/>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4"/>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3"/>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3" t="s">
        <v>15</v>
      </c>
      <c r="B36" s="52" t="s">
        <v>16</v>
      </c>
      <c r="C36" s="55" t="str">
        <f>B5</f>
        <v>Canales</v>
      </c>
      <c r="D36" s="56"/>
      <c r="E36" s="56"/>
      <c r="F36" s="56"/>
      <c r="G36" s="56"/>
      <c r="H36" s="56"/>
      <c r="I36" s="56"/>
      <c r="J36" s="56"/>
      <c r="K36" s="57"/>
    </row>
    <row r="37" spans="1:11" ht="15.75" customHeight="1" x14ac:dyDescent="0.25">
      <c r="A37" s="64"/>
      <c r="B37" s="53"/>
      <c r="C37" s="58"/>
      <c r="D37" s="59"/>
      <c r="E37" s="59"/>
      <c r="F37" s="59"/>
      <c r="G37" s="59"/>
      <c r="H37" s="59"/>
      <c r="I37" s="59"/>
      <c r="J37" s="59"/>
      <c r="K37" s="60"/>
    </row>
    <row r="38" spans="1:11" ht="15.75" customHeight="1" x14ac:dyDescent="0.25">
      <c r="A38" s="64"/>
      <c r="B38" s="15" t="s">
        <v>17</v>
      </c>
      <c r="C38" s="54" t="s">
        <v>10</v>
      </c>
      <c r="D38" s="61" t="s">
        <v>11</v>
      </c>
      <c r="E38" s="66"/>
      <c r="F38" s="66"/>
      <c r="G38" s="66"/>
      <c r="H38" s="66"/>
      <c r="I38" s="66"/>
      <c r="J38" s="66"/>
      <c r="K38" s="62"/>
    </row>
    <row r="39" spans="1:11" ht="15.75" customHeight="1" x14ac:dyDescent="0.25">
      <c r="A39" s="64"/>
      <c r="B39" s="16" t="s">
        <v>12</v>
      </c>
      <c r="C39" s="53"/>
      <c r="D39" s="61" t="s">
        <v>5</v>
      </c>
      <c r="E39" s="62"/>
      <c r="F39" s="61" t="s">
        <v>6</v>
      </c>
      <c r="G39" s="62"/>
      <c r="H39" s="65" t="s">
        <v>27</v>
      </c>
      <c r="I39" s="62"/>
      <c r="J39" s="61" t="s">
        <v>7</v>
      </c>
      <c r="K39" s="62"/>
    </row>
    <row r="40" spans="1:11" ht="15.75" customHeight="1" x14ac:dyDescent="0.25">
      <c r="A40" s="64"/>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64"/>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4"/>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4"/>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3"/>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3" t="s">
        <v>15</v>
      </c>
      <c r="B47" s="52" t="s">
        <v>16</v>
      </c>
      <c r="C47" s="55" t="str">
        <f>B6</f>
        <v>Echeverría</v>
      </c>
      <c r="D47" s="56"/>
      <c r="E47" s="56"/>
      <c r="F47" s="56"/>
      <c r="G47" s="56"/>
      <c r="H47" s="56"/>
      <c r="I47" s="56"/>
      <c r="J47" s="56"/>
      <c r="K47" s="57"/>
    </row>
    <row r="48" spans="1:11" ht="15.75" customHeight="1" x14ac:dyDescent="0.25">
      <c r="A48" s="64"/>
      <c r="B48" s="53"/>
      <c r="C48" s="58"/>
      <c r="D48" s="59"/>
      <c r="E48" s="59"/>
      <c r="F48" s="59"/>
      <c r="G48" s="59"/>
      <c r="H48" s="59"/>
      <c r="I48" s="59"/>
      <c r="J48" s="59"/>
      <c r="K48" s="60"/>
    </row>
    <row r="49" spans="1:11" ht="15.75" customHeight="1" x14ac:dyDescent="0.25">
      <c r="A49" s="64"/>
      <c r="B49" s="15" t="s">
        <v>17</v>
      </c>
      <c r="C49" s="54" t="s">
        <v>10</v>
      </c>
      <c r="D49" s="61" t="s">
        <v>11</v>
      </c>
      <c r="E49" s="66"/>
      <c r="F49" s="66"/>
      <c r="G49" s="66"/>
      <c r="H49" s="66"/>
      <c r="I49" s="66"/>
      <c r="J49" s="66"/>
      <c r="K49" s="62"/>
    </row>
    <row r="50" spans="1:11" ht="15.75" customHeight="1" x14ac:dyDescent="0.25">
      <c r="A50" s="64"/>
      <c r="B50" s="16" t="s">
        <v>12</v>
      </c>
      <c r="C50" s="53"/>
      <c r="D50" s="61" t="s">
        <v>5</v>
      </c>
      <c r="E50" s="62"/>
      <c r="F50" s="61" t="s">
        <v>6</v>
      </c>
      <c r="G50" s="62"/>
      <c r="H50" s="65" t="s">
        <v>27</v>
      </c>
      <c r="I50" s="62"/>
      <c r="J50" s="61" t="s">
        <v>7</v>
      </c>
      <c r="K50" s="62"/>
    </row>
    <row r="51" spans="1:11" ht="15.75" customHeight="1" x14ac:dyDescent="0.25">
      <c r="A51" s="64"/>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x14ac:dyDescent="0.25">
      <c r="A52" s="64"/>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4"/>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4"/>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3"/>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3DC54-D108-487A-9544-0B766AC519C6}">
  <dimension ref="C1:N40"/>
  <sheetViews>
    <sheetView workbookViewId="0">
      <selection activeCell="C1" sqref="C1"/>
    </sheetView>
  </sheetViews>
  <sheetFormatPr baseColWidth="10" defaultRowHeight="15" x14ac:dyDescent="0.25"/>
  <cols>
    <col min="3" max="3" width="21.85546875" customWidth="1"/>
  </cols>
  <sheetData>
    <row r="1" spans="3:12" x14ac:dyDescent="0.25">
      <c r="G1" s="3" t="s">
        <v>81</v>
      </c>
      <c r="H1" s="3"/>
      <c r="I1" s="3"/>
      <c r="J1" s="3"/>
      <c r="K1" s="3"/>
      <c r="L1" s="3" t="s">
        <v>90</v>
      </c>
    </row>
    <row r="2" spans="3:12" x14ac:dyDescent="0.25">
      <c r="C2" s="47" t="s">
        <v>111</v>
      </c>
      <c r="G2" s="3" t="s">
        <v>80</v>
      </c>
    </row>
    <row r="4" spans="3:12" x14ac:dyDescent="0.25">
      <c r="C4" s="47" t="s">
        <v>82</v>
      </c>
      <c r="D4" s="47" t="s">
        <v>107</v>
      </c>
      <c r="G4" s="47" t="s">
        <v>108</v>
      </c>
    </row>
    <row r="6" spans="3:12" x14ac:dyDescent="0.25">
      <c r="C6" s="47" t="s">
        <v>109</v>
      </c>
      <c r="F6" s="47" t="s">
        <v>110</v>
      </c>
      <c r="L6" s="48" t="s">
        <v>93</v>
      </c>
    </row>
    <row r="7" spans="3:12" x14ac:dyDescent="0.25">
      <c r="C7" s="47"/>
    </row>
    <row r="8" spans="3:12" x14ac:dyDescent="0.25">
      <c r="C8" s="47" t="s">
        <v>112</v>
      </c>
      <c r="G8" s="48" t="s">
        <v>94</v>
      </c>
    </row>
    <row r="10" spans="3:12" x14ac:dyDescent="0.25">
      <c r="C10" s="48" t="s">
        <v>113</v>
      </c>
      <c r="F10" s="48" t="s">
        <v>96</v>
      </c>
    </row>
    <row r="12" spans="3:12" x14ac:dyDescent="0.25">
      <c r="C12" s="47" t="s">
        <v>115</v>
      </c>
    </row>
    <row r="14" spans="3:12" x14ac:dyDescent="0.25">
      <c r="C14" s="47" t="s">
        <v>85</v>
      </c>
      <c r="D14" s="3" t="s">
        <v>84</v>
      </c>
      <c r="F14" s="47" t="s">
        <v>86</v>
      </c>
    </row>
    <row r="15" spans="3:12" x14ac:dyDescent="0.25">
      <c r="D15" s="47" t="s">
        <v>114</v>
      </c>
    </row>
    <row r="17" spans="3:14" x14ac:dyDescent="0.25">
      <c r="C17" s="47" t="s">
        <v>87</v>
      </c>
      <c r="E17" s="47" t="s">
        <v>88</v>
      </c>
      <c r="G17" s="47" t="s">
        <v>89</v>
      </c>
    </row>
    <row r="19" spans="3:14" x14ac:dyDescent="0.25">
      <c r="C19" s="48" t="s">
        <v>100</v>
      </c>
    </row>
    <row r="21" spans="3:14" x14ac:dyDescent="0.25">
      <c r="C21" s="47" t="s">
        <v>83</v>
      </c>
    </row>
    <row r="22" spans="3:14" x14ac:dyDescent="0.25">
      <c r="D22" s="48"/>
      <c r="E22" s="48"/>
      <c r="F22" s="48"/>
      <c r="G22" s="48"/>
      <c r="H22" s="48"/>
      <c r="I22" s="48" t="s">
        <v>91</v>
      </c>
      <c r="J22" s="48"/>
      <c r="K22" s="48"/>
      <c r="L22" s="48"/>
      <c r="M22" s="48" t="s">
        <v>92</v>
      </c>
    </row>
    <row r="23" spans="3:14" x14ac:dyDescent="0.25">
      <c r="C23" s="49" t="s">
        <v>95</v>
      </c>
      <c r="D23" s="48"/>
      <c r="E23" s="48"/>
      <c r="F23" s="48"/>
      <c r="G23" s="48"/>
      <c r="H23" s="48"/>
      <c r="I23" s="48"/>
      <c r="J23" s="48"/>
      <c r="K23" s="48"/>
      <c r="L23" s="48"/>
      <c r="M23" s="48"/>
    </row>
    <row r="24" spans="3:14" x14ac:dyDescent="0.25">
      <c r="C24" s="48"/>
      <c r="D24" s="48"/>
      <c r="E24" s="48"/>
      <c r="F24" s="48"/>
      <c r="G24" s="48"/>
      <c r="H24" s="48"/>
      <c r="I24" s="48"/>
      <c r="J24" s="48"/>
      <c r="K24" s="48"/>
      <c r="L24" s="48"/>
      <c r="M24" s="48"/>
    </row>
    <row r="25" spans="3:14" x14ac:dyDescent="0.25">
      <c r="C25" s="49" t="s">
        <v>97</v>
      </c>
      <c r="D25" s="49" t="s">
        <v>98</v>
      </c>
      <c r="E25" s="48"/>
      <c r="F25" s="49" t="s">
        <v>99</v>
      </c>
      <c r="G25" s="48"/>
      <c r="H25" s="48"/>
      <c r="I25" s="48"/>
      <c r="J25" s="48"/>
      <c r="K25" s="48"/>
      <c r="L25" s="48"/>
      <c r="M25" s="48"/>
    </row>
    <row r="26" spans="3:14" x14ac:dyDescent="0.25">
      <c r="C26" s="48"/>
      <c r="D26" s="48"/>
      <c r="E26" s="48"/>
      <c r="F26" s="48"/>
      <c r="G26" s="48"/>
      <c r="H26" s="48"/>
      <c r="I26" s="48"/>
      <c r="J26" s="48"/>
      <c r="K26" s="48"/>
      <c r="L26" s="48"/>
      <c r="M26" s="48"/>
    </row>
    <row r="27" spans="3:14" x14ac:dyDescent="0.25">
      <c r="C27" s="48" t="s">
        <v>101</v>
      </c>
      <c r="D27" s="48"/>
      <c r="E27" s="48"/>
      <c r="F27" s="48"/>
      <c r="G27" s="48"/>
      <c r="H27" s="48"/>
      <c r="I27" s="48"/>
      <c r="J27" s="48"/>
      <c r="K27" s="48"/>
      <c r="L27" s="48"/>
      <c r="M27" s="48"/>
    </row>
    <row r="28" spans="3:14" x14ac:dyDescent="0.25">
      <c r="C28" s="48" t="s">
        <v>102</v>
      </c>
      <c r="D28" s="48"/>
      <c r="E28" s="48" t="s">
        <v>103</v>
      </c>
      <c r="F28" s="48"/>
      <c r="G28" s="48"/>
      <c r="H28" s="48"/>
      <c r="I28" s="48"/>
      <c r="J28" s="48"/>
      <c r="K28" s="48"/>
      <c r="M28" s="48"/>
      <c r="N28" s="48"/>
    </row>
    <row r="29" spans="3:14" x14ac:dyDescent="0.25">
      <c r="C29" s="48" t="s">
        <v>104</v>
      </c>
      <c r="D29" s="48"/>
      <c r="E29" s="48" t="s">
        <v>105</v>
      </c>
    </row>
    <row r="30" spans="3:14" x14ac:dyDescent="0.25">
      <c r="C30" s="48" t="s">
        <v>86</v>
      </c>
      <c r="D30" s="48"/>
      <c r="E30" s="48"/>
      <c r="F30" s="48"/>
      <c r="G30" s="48"/>
      <c r="H30" s="48"/>
      <c r="I30" s="48"/>
      <c r="J30" s="48"/>
      <c r="K30" s="48"/>
    </row>
    <row r="31" spans="3:14" x14ac:dyDescent="0.25">
      <c r="C31" s="48" t="s">
        <v>87</v>
      </c>
      <c r="D31" s="48"/>
      <c r="E31" s="48" t="s">
        <v>106</v>
      </c>
      <c r="F31" s="48"/>
      <c r="G31" s="48"/>
      <c r="H31" s="48"/>
      <c r="I31" s="48"/>
      <c r="J31" s="48"/>
      <c r="K31" s="48"/>
    </row>
    <row r="32" spans="3:14" x14ac:dyDescent="0.25">
      <c r="C32" s="48" t="s">
        <v>88</v>
      </c>
      <c r="F32" s="48"/>
      <c r="G32" s="48"/>
      <c r="H32" s="48"/>
      <c r="I32" s="48"/>
      <c r="J32" s="48"/>
      <c r="K32" s="48"/>
      <c r="L32" s="48"/>
      <c r="M32" s="48"/>
      <c r="N32" s="48"/>
    </row>
    <row r="33" spans="3:14" x14ac:dyDescent="0.25">
      <c r="D33" s="48"/>
      <c r="E33" s="48"/>
      <c r="F33" s="48"/>
      <c r="G33" s="48"/>
      <c r="H33" s="48"/>
      <c r="I33" s="48"/>
      <c r="J33" s="48"/>
      <c r="K33" s="48"/>
      <c r="L33" s="48"/>
      <c r="M33" s="48"/>
      <c r="N33" s="48"/>
    </row>
    <row r="34" spans="3:14" x14ac:dyDescent="0.25">
      <c r="C34" s="48" t="s">
        <v>116</v>
      </c>
      <c r="D34" s="48" t="s">
        <v>117</v>
      </c>
      <c r="E34" s="48"/>
      <c r="F34" s="48"/>
      <c r="G34" s="48"/>
      <c r="H34" s="48"/>
      <c r="I34" s="48"/>
      <c r="J34" s="48"/>
      <c r="K34" s="48"/>
      <c r="L34" s="48"/>
      <c r="M34" s="48"/>
      <c r="N34" s="48"/>
    </row>
    <row r="35" spans="3:14" x14ac:dyDescent="0.25">
      <c r="C35" s="48"/>
      <c r="D35" s="48"/>
      <c r="E35" s="48"/>
      <c r="F35" s="48"/>
      <c r="G35" s="48"/>
      <c r="H35" s="48"/>
      <c r="I35" s="48"/>
      <c r="J35" s="48"/>
      <c r="K35" s="48"/>
      <c r="L35" s="48"/>
      <c r="M35" s="48"/>
      <c r="N35" s="48"/>
    </row>
    <row r="36" spans="3:14" x14ac:dyDescent="0.25">
      <c r="C36" s="48" t="s">
        <v>118</v>
      </c>
      <c r="D36" s="47" t="s">
        <v>119</v>
      </c>
      <c r="F36" s="47" t="s">
        <v>124</v>
      </c>
    </row>
    <row r="38" spans="3:14" x14ac:dyDescent="0.25">
      <c r="C38" s="47" t="s">
        <v>120</v>
      </c>
    </row>
    <row r="40" spans="3:14" x14ac:dyDescent="0.25">
      <c r="C40" s="48" t="s">
        <v>121</v>
      </c>
      <c r="D40" s="47" t="s">
        <v>122</v>
      </c>
      <c r="F40" s="47" t="s">
        <v>123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0" t="s">
        <v>3</v>
      </c>
      <c r="B1" s="7" t="s">
        <v>4</v>
      </c>
      <c r="C1" s="8"/>
      <c r="D1" s="8"/>
      <c r="E1" s="9"/>
    </row>
    <row r="2" spans="1:5" ht="45.75" thickBot="1" x14ac:dyDescent="0.3">
      <c r="A2" s="71"/>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RUBRICA</vt:lpstr>
      <vt:lpstr>EVALUACION1</vt:lpstr>
      <vt:lpstr>Hoja1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Fabian Alejandro Alvarez Montenegro</cp:lastModifiedBy>
  <dcterms:created xsi:type="dcterms:W3CDTF">2023-08-07T04:08:01Z</dcterms:created>
  <dcterms:modified xsi:type="dcterms:W3CDTF">2024-12-01T23:57:26Z</dcterms:modified>
</cp:coreProperties>
</file>