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hrma\Desktop\Ny mappe\controlProjects\venv\src\Reports\"/>
    </mc:Choice>
  </mc:AlternateContent>
  <xr:revisionPtr revIDLastSave="0" documentId="13_ncr:1_{4017A7EB-311E-4242-8EC7-CF64D8C923E2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tatus" sheetId="1" r:id="rId1"/>
    <sheet name="Assets" sheetId="4" r:id="rId2"/>
    <sheet name="Delayed" sheetId="2" r:id="rId3"/>
    <sheet name="Faile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C5" i="1"/>
  <c r="C2" i="1" s="1"/>
  <c r="B5" i="1"/>
  <c r="B2" i="1" s="1"/>
  <c r="F5" i="1" l="1"/>
  <c r="D2" i="1"/>
  <c r="E2" i="1"/>
  <c r="F2" i="1" s="1"/>
  <c r="D5" i="1"/>
  <c r="D6" i="4" s="1"/>
  <c r="L6" i="4" s="1"/>
  <c r="M6" i="4" s="1"/>
</calcChain>
</file>

<file path=xl/sharedStrings.xml><?xml version="1.0" encoding="utf-8"?>
<sst xmlns="http://schemas.openxmlformats.org/spreadsheetml/2006/main" count="121" uniqueCount="38">
  <si>
    <t>Control</t>
  </si>
  <si>
    <t>Times run</t>
  </si>
  <si>
    <t>Times Delayed</t>
  </si>
  <si>
    <t>Delayed ratio</t>
  </si>
  <si>
    <t>Times Failed</t>
  </si>
  <si>
    <t>Failed ratio</t>
  </si>
  <si>
    <t>Humanresources</t>
  </si>
  <si>
    <t>Individual Controls</t>
  </si>
  <si>
    <t>Verify Screening processes</t>
  </si>
  <si>
    <t>Verify terms and conditions</t>
  </si>
  <si>
    <t>Disciplinary processes</t>
  </si>
  <si>
    <t>Num</t>
  </si>
  <si>
    <t>Due date</t>
  </si>
  <si>
    <t>Delay</t>
  </si>
  <si>
    <t>Controller</t>
  </si>
  <si>
    <t>2022-06-13</t>
  </si>
  <si>
    <t>No</t>
  </si>
  <si>
    <t>Christian Hansen</t>
  </si>
  <si>
    <t>2022-06-14</t>
  </si>
  <si>
    <t>2022-06-15</t>
  </si>
  <si>
    <t>2022-06-12</t>
  </si>
  <si>
    <t>Yes</t>
  </si>
  <si>
    <t>Failed</t>
  </si>
  <si>
    <t>2022-06-10</t>
  </si>
  <si>
    <t>2022-06-09</t>
  </si>
  <si>
    <t>Criticality rating</t>
  </si>
  <si>
    <t>Patchmanagement</t>
  </si>
  <si>
    <t>Compliant</t>
  </si>
  <si>
    <t>Acceotable use of assets</t>
  </si>
  <si>
    <t>Access control policy</t>
  </si>
  <si>
    <t>User registration</t>
  </si>
  <si>
    <t xml:space="preserve">Management of privilege users </t>
  </si>
  <si>
    <t>1. Database</t>
  </si>
  <si>
    <t>Screening</t>
  </si>
  <si>
    <t xml:space="preserve">Logging </t>
  </si>
  <si>
    <t>Upper limit</t>
  </si>
  <si>
    <t>Score</t>
  </si>
  <si>
    <t>Assets - Delay of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</si>
</sst>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37">
    <xf numFmtId="0" fontId="0" fillId="0" borderId="0" xfId="0"/>
    <xf numFmtId="0" fontId="0" fillId="0" borderId="0" xfId="0"/>
    <xf numFmtId="10" fontId="0" fillId="0" borderId="0" xfId="0" applyNumberFormat="1"/>
    <xf numFmtId="2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2" fontId="3" fillId="0" borderId="4" xfId="0" applyNumberFormat="1" applyFont="1" applyBorder="1"/>
    <xf numFmtId="10" fontId="3" fillId="0" borderId="5" xfId="0" applyNumberFormat="1" applyFont="1" applyBorder="1"/>
    <xf numFmtId="0" fontId="4" fillId="2" borderId="6" xfId="1" applyFont="1" applyBorder="1"/>
    <xf numFmtId="0" fontId="4" fillId="2" borderId="2" xfId="1" applyFont="1" applyBorder="1"/>
    <xf numFmtId="10" fontId="4" fillId="2" borderId="2" xfId="1" applyNumberFormat="1" applyFont="1" applyBorder="1"/>
    <xf numFmtId="0" fontId="4" fillId="2" borderId="0" xfId="1" applyFont="1" applyBorder="1"/>
    <xf numFmtId="10" fontId="4" fillId="2" borderId="0" xfId="1" applyNumberFormat="1" applyFont="1" applyBorder="1"/>
    <xf numFmtId="10" fontId="4" fillId="2" borderId="7" xfId="1" applyNumberFormat="1" applyFont="1" applyBorder="1"/>
    <xf numFmtId="0" fontId="3" fillId="0" borderId="6" xfId="0" applyFont="1" applyBorder="1"/>
    <xf numFmtId="0" fontId="4" fillId="0" borderId="0" xfId="0" applyFont="1"/>
    <xf numFmtId="10" fontId="4" fillId="0" borderId="0" xfId="0" applyNumberFormat="1" applyFont="1"/>
    <xf numFmtId="10" fontId="4" fillId="0" borderId="7" xfId="0" applyNumberFormat="1" applyFont="1" applyBorder="1"/>
    <xf numFmtId="0" fontId="4" fillId="0" borderId="6" xfId="0" applyFont="1" applyBorder="1"/>
    <xf numFmtId="0" fontId="4" fillId="0" borderId="2" xfId="0" applyFont="1" applyBorder="1"/>
    <xf numFmtId="10" fontId="4" fillId="0" borderId="2" xfId="0" applyNumberFormat="1" applyFont="1" applyBorder="1"/>
    <xf numFmtId="0" fontId="4" fillId="0" borderId="8" xfId="0" applyFont="1" applyBorder="1"/>
    <xf numFmtId="0" fontId="4" fillId="0" borderId="9" xfId="0" applyFont="1" applyBorder="1"/>
    <xf numFmtId="10" fontId="4" fillId="0" borderId="9" xfId="0" applyNumberFormat="1" applyFont="1" applyBorder="1"/>
    <xf numFmtId="10" fontId="4" fillId="0" borderId="10" xfId="0" applyNumberFormat="1" applyFont="1" applyBorder="1"/>
    <xf numFmtId="0" fontId="2" fillId="0" borderId="9" xfId="0" applyFont="1" applyBorder="1"/>
    <xf numFmtId="0" fontId="2" fillId="0" borderId="10" xfId="0" applyFont="1" applyBorder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2">
    <cellStyle name="Bemærk!" xfId="1" builtinId="10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7ECD7-A570-49AA-95CB-F1FF7D82356B}" name="Tabel2" displayName="Tabel2" ref="C5:M6" totalsRowShown="0" dataDxfId="13">
  <tableColumns count="11">
    <tableColumn id="1" xr3:uid="{10780EA0-689D-4EE6-88FA-0238F66FFEBD}" name="Criticality rating" dataDxfId="12"/>
    <tableColumn id="2" xr3:uid="{876ECFCC-79AD-45DD-9333-E1CBB4A720B9}" name="Verify Screening processes" dataDxfId="11">
      <calculatedColumnFormula>Status!D5</calculatedColumnFormula>
    </tableColumn>
    <tableColumn id="3" xr3:uid="{06DA0272-5E78-4112-8BCA-86F9ED0FB377}" name="Screening" dataDxfId="9"/>
    <tableColumn id="4" xr3:uid="{71426348-602D-47BA-BC15-C327131803B1}" name="Logging " dataDxfId="10"/>
    <tableColumn id="5" xr3:uid="{44FF6432-860E-4356-88E1-9B4E5EC94ADB}" name="Patchmanagement" dataDxfId="20"/>
    <tableColumn id="6" xr3:uid="{F9F638A6-D8FC-4DFF-A6A2-C5B90C8910A6}" name="Acceotable use of assets" dataDxfId="19"/>
    <tableColumn id="7" xr3:uid="{19B4014F-2560-4C01-954F-31692100B6F4}" name="Access control policy" dataDxfId="18"/>
    <tableColumn id="8" xr3:uid="{D3DB8638-A49A-4111-9D3E-96D94DB5E1D1}" name="User registration" dataDxfId="17"/>
    <tableColumn id="9" xr3:uid="{039BD6BB-64C8-4C38-955B-97770F4F24C5}" name="Management of privilege users " dataDxfId="16"/>
    <tableColumn id="10" xr3:uid="{22849260-FDE7-4629-B8E0-0DB63B33A6C6}" name="Score" dataDxfId="15">
      <calculatedColumnFormula>IF(D6&gt;20%,0,1)+IF(E6&lt;10%,1,0)+IF(F6&lt;10%,1,0)+IF(G6&lt;10%,1,0)+IF(H6&lt;15%,1,0)+IF(I6&lt;5%,1,0)+IF(J6&lt;10%,1,0)+IF(K6&lt;10%,1,0)</calculatedColumnFormula>
    </tableColumn>
    <tableColumn id="11" xr3:uid="{1F1CD916-5D5E-4E87-94B5-B17D4A01F87B}" name="Compliant" dataDxfId="14">
      <calculatedColumnFormula>L6/8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12" sqref="E12"/>
    </sheetView>
  </sheetViews>
  <sheetFormatPr defaultRowHeight="15" x14ac:dyDescent="0.25"/>
  <cols>
    <col min="1" max="1" width="35.7109375" style="1" bestFit="1" customWidth="1"/>
    <col min="2" max="2" width="13.5703125" style="1" bestFit="1" customWidth="1"/>
    <col min="3" max="3" width="19.7109375" style="1" bestFit="1" customWidth="1"/>
    <col min="4" max="4" width="18.140625" style="3" bestFit="1" customWidth="1"/>
    <col min="5" max="5" width="16.85546875" style="1" bestFit="1" customWidth="1"/>
    <col min="6" max="6" width="15.28515625" style="2" bestFit="1" customWidth="1"/>
  </cols>
  <sheetData>
    <row r="1" spans="1:6" ht="21" customHeight="1" x14ac:dyDescent="0.35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</row>
    <row r="2" spans="1:6" ht="21" customHeight="1" x14ac:dyDescent="0.35">
      <c r="A2" s="8" t="s">
        <v>6</v>
      </c>
      <c r="B2" s="9">
        <f>SUM(B5:B9)</f>
        <v>35</v>
      </c>
      <c r="C2" s="9">
        <f>SUM(C5:C9)</f>
        <v>9</v>
      </c>
      <c r="D2" s="10">
        <f>C2/B2</f>
        <v>0.25714285714285712</v>
      </c>
      <c r="E2" s="9">
        <f>SUM(E5:E9)</f>
        <v>12</v>
      </c>
      <c r="F2" s="10">
        <f>E2/B2</f>
        <v>0.34285714285714286</v>
      </c>
    </row>
    <row r="3" spans="1:6" ht="21" customHeight="1" x14ac:dyDescent="0.35">
      <c r="A3" s="8"/>
      <c r="B3" s="11"/>
      <c r="C3" s="11"/>
      <c r="D3" s="12"/>
      <c r="E3" s="11"/>
      <c r="F3" s="13"/>
    </row>
    <row r="4" spans="1:6" ht="21" customHeight="1" x14ac:dyDescent="0.35">
      <c r="A4" s="14" t="s">
        <v>7</v>
      </c>
      <c r="B4" s="15"/>
      <c r="C4" s="15"/>
      <c r="D4" s="16"/>
      <c r="E4" s="15"/>
      <c r="F4" s="17"/>
    </row>
    <row r="5" spans="1:6" ht="21" customHeight="1" x14ac:dyDescent="0.35">
      <c r="A5" s="18" t="s">
        <v>8</v>
      </c>
      <c r="B5" s="19">
        <f>COUNTIF(Delayed!B:B,Status!A5)+COUNTIF(Failed!B:B,Status!A5)</f>
        <v>23</v>
      </c>
      <c r="C5" s="19">
        <f>COUNTIFS(Delayed!B:B,Status!A5,Delayed!D:D,"Yes")</f>
        <v>9</v>
      </c>
      <c r="D5" s="20">
        <f>C5/B5</f>
        <v>0.39130434782608697</v>
      </c>
      <c r="E5" s="19">
        <f>COUNTIF(Failed!B:B,Status!A5)</f>
        <v>6</v>
      </c>
      <c r="F5" s="20">
        <f>E5/B5</f>
        <v>0.2608695652173913</v>
      </c>
    </row>
    <row r="6" spans="1:6" ht="21" customHeight="1" x14ac:dyDescent="0.35">
      <c r="A6" s="18" t="s">
        <v>9</v>
      </c>
      <c r="B6" s="19">
        <v>4</v>
      </c>
      <c r="C6" s="19"/>
      <c r="D6" s="20">
        <v>0.8</v>
      </c>
      <c r="E6" s="19">
        <v>1</v>
      </c>
      <c r="F6" s="20">
        <v>0.45</v>
      </c>
    </row>
    <row r="7" spans="1:6" ht="21" customHeight="1" x14ac:dyDescent="0.35">
      <c r="A7" s="18" t="s">
        <v>10</v>
      </c>
      <c r="B7" s="19">
        <v>8</v>
      </c>
      <c r="C7" s="19"/>
      <c r="D7" s="20">
        <v>0.1</v>
      </c>
      <c r="E7" s="19">
        <v>5</v>
      </c>
      <c r="F7" s="20">
        <v>0.25</v>
      </c>
    </row>
    <row r="8" spans="1:6" ht="21" customHeight="1" x14ac:dyDescent="0.35">
      <c r="A8" s="18"/>
      <c r="B8" s="15"/>
      <c r="C8" s="15"/>
      <c r="D8" s="16"/>
      <c r="E8" s="15"/>
      <c r="F8" s="17"/>
    </row>
    <row r="9" spans="1:6" ht="21" customHeight="1" x14ac:dyDescent="0.35">
      <c r="A9" s="21"/>
      <c r="B9" s="22"/>
      <c r="C9" s="22"/>
      <c r="D9" s="23"/>
      <c r="E9" s="22"/>
      <c r="F9" s="24"/>
    </row>
  </sheetData>
  <conditionalFormatting sqref="D23:D1048576 D10:D21 D1">
    <cfRule type="colorScale" priority="5">
      <colorScale>
        <cfvo type="percent" val="25"/>
        <cfvo type="percent" val="50"/>
        <cfvo type="percent" val="100"/>
        <color theme="9"/>
        <color rgb="FFFFEB84"/>
        <color rgb="FFFF0000"/>
      </colorScale>
    </cfRule>
  </conditionalFormatting>
  <conditionalFormatting sqref="F1:F1048576">
    <cfRule type="colorScale" priority="4">
      <colorScale>
        <cfvo type="percent" val="25"/>
        <cfvo type="percentile" val="50"/>
        <cfvo type="percent" val="100"/>
        <color theme="9"/>
        <color rgb="FFFFEB84"/>
        <color rgb="FFFF0000"/>
      </colorScale>
    </cfRule>
  </conditionalFormatting>
  <conditionalFormatting sqref="D2:D9">
    <cfRule type="colorScale" priority="1">
      <colorScale>
        <cfvo type="percent" val="0"/>
        <cfvo type="percent" val="50"/>
        <cfvo type="percent" val="100"/>
        <color theme="9"/>
        <color rgb="FFFFEB84"/>
        <color rgb="FFFF0000"/>
      </colorScale>
    </cfRule>
    <cfRule type="colorScale" priority="2">
      <colorScale>
        <cfvo type="percent" val="0"/>
        <cfvo type="percent" val="50"/>
        <cfvo type="percent" val="10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CDA2-DF72-4366-A029-7ACC2488A944}">
  <dimension ref="A1:M11"/>
  <sheetViews>
    <sheetView workbookViewId="0">
      <selection activeCell="C16" sqref="C16"/>
    </sheetView>
  </sheetViews>
  <sheetFormatPr defaultRowHeight="15" x14ac:dyDescent="0.25"/>
  <cols>
    <col min="2" max="2" width="7.7109375" customWidth="1"/>
    <col min="3" max="3" width="21.5703125" customWidth="1"/>
    <col min="4" max="4" width="25.140625" bestFit="1" customWidth="1"/>
    <col min="5" max="5" width="9.7109375" bestFit="1" customWidth="1"/>
    <col min="6" max="6" width="8.140625" bestFit="1" customWidth="1"/>
    <col min="7" max="7" width="17.85546875" bestFit="1" customWidth="1"/>
    <col min="8" max="8" width="23" bestFit="1" customWidth="1"/>
    <col min="9" max="9" width="19.5703125" bestFit="1" customWidth="1"/>
    <col min="10" max="10" width="16" bestFit="1" customWidth="1"/>
    <col min="11" max="11" width="29.7109375" bestFit="1" customWidth="1"/>
    <col min="12" max="12" width="11" bestFit="1" customWidth="1"/>
    <col min="13" max="13" width="10.140625" bestFit="1" customWidth="1"/>
  </cols>
  <sheetData>
    <row r="1" spans="1:13" ht="23.25" x14ac:dyDescent="0.35">
      <c r="A1" s="33" t="s">
        <v>37</v>
      </c>
      <c r="B1" s="33"/>
      <c r="C1" s="33"/>
    </row>
    <row r="3" spans="1:13" x14ac:dyDescent="0.25">
      <c r="D3" s="34"/>
      <c r="E3" s="34"/>
      <c r="F3" s="34"/>
      <c r="G3" s="34"/>
      <c r="H3" s="34"/>
      <c r="I3" s="34"/>
      <c r="J3" s="34"/>
    </row>
    <row r="4" spans="1:13" ht="15.75" x14ac:dyDescent="0.25">
      <c r="A4" s="30" t="s">
        <v>13</v>
      </c>
      <c r="B4" s="35" t="s">
        <v>35</v>
      </c>
      <c r="C4" s="35"/>
      <c r="D4" s="29">
        <v>0.2</v>
      </c>
      <c r="E4" s="29">
        <v>0.1</v>
      </c>
      <c r="F4" s="29">
        <v>0.1</v>
      </c>
      <c r="G4" s="29">
        <v>0.1</v>
      </c>
      <c r="H4" s="29">
        <v>0.15</v>
      </c>
      <c r="I4" s="29">
        <v>0.05</v>
      </c>
      <c r="J4" s="29">
        <v>0.1</v>
      </c>
      <c r="K4" s="29">
        <v>0.1</v>
      </c>
      <c r="L4" s="31">
        <v>8</v>
      </c>
    </row>
    <row r="5" spans="1:13" ht="21" x14ac:dyDescent="0.35">
      <c r="A5" s="36" t="s">
        <v>32</v>
      </c>
      <c r="B5" s="36"/>
      <c r="C5" t="s">
        <v>25</v>
      </c>
      <c r="D5" s="28" t="s">
        <v>8</v>
      </c>
      <c r="E5" s="28" t="s">
        <v>33</v>
      </c>
      <c r="F5" s="28" t="s">
        <v>34</v>
      </c>
      <c r="G5" s="1" t="s">
        <v>26</v>
      </c>
      <c r="H5" s="1" t="s">
        <v>28</v>
      </c>
      <c r="I5" s="1" t="s">
        <v>29</v>
      </c>
      <c r="J5" s="1" t="s">
        <v>30</v>
      </c>
      <c r="K5" s="1" t="s">
        <v>31</v>
      </c>
      <c r="L5" t="s">
        <v>36</v>
      </c>
      <c r="M5" t="s">
        <v>27</v>
      </c>
    </row>
    <row r="6" spans="1:13" x14ac:dyDescent="0.25">
      <c r="C6" s="28">
        <v>5</v>
      </c>
      <c r="D6" s="29">
        <f>Status!D5</f>
        <v>0.39130434782608697</v>
      </c>
      <c r="E6" s="32">
        <v>0.15</v>
      </c>
      <c r="F6" s="29">
        <v>0.08</v>
      </c>
      <c r="G6" s="29">
        <v>0.05</v>
      </c>
      <c r="H6" s="29">
        <v>0.1</v>
      </c>
      <c r="I6" s="29">
        <v>0.01</v>
      </c>
      <c r="J6" s="29">
        <v>0.02</v>
      </c>
      <c r="K6" s="29">
        <v>0.05</v>
      </c>
      <c r="L6" s="28">
        <f>IF(D6&gt;20%,0,1)+IF(E6&lt;10%,1,0)+IF(F6&lt;10%,1,0)+IF(G6&lt;10%,1,0)+IF(H6&lt;15%,1,0)+IF(I6&lt;5%,1,0)+IF(J6&lt;10%,1,0)+IF(K6&lt;10%,1,0)</f>
        <v>6</v>
      </c>
      <c r="M6" s="2">
        <f>L6/8</f>
        <v>0.75</v>
      </c>
    </row>
    <row r="8" spans="1:13" x14ac:dyDescent="0.25">
      <c r="C8" s="2"/>
    </row>
    <row r="9" spans="1:13" x14ac:dyDescent="0.25">
      <c r="C9" s="2"/>
    </row>
    <row r="11" spans="1:13" x14ac:dyDescent="0.25">
      <c r="C11" s="27"/>
    </row>
  </sheetData>
  <mergeCells count="3">
    <mergeCell ref="A1:C1"/>
    <mergeCell ref="A5:B5"/>
    <mergeCell ref="B4:C4"/>
  </mergeCells>
  <conditionalFormatting sqref="D6">
    <cfRule type="cellIs" dxfId="8" priority="7" operator="greaterThan">
      <formula>$D$4</formula>
    </cfRule>
  </conditionalFormatting>
  <conditionalFormatting sqref="F6">
    <cfRule type="cellIs" dxfId="7" priority="6" operator="greaterThan">
      <formula>0.1</formula>
    </cfRule>
  </conditionalFormatting>
  <conditionalFormatting sqref="G6">
    <cfRule type="cellIs" dxfId="6" priority="4" operator="greaterThan">
      <formula>$G$4</formula>
    </cfRule>
  </conditionalFormatting>
  <conditionalFormatting sqref="H6">
    <cfRule type="cellIs" dxfId="5" priority="3" operator="greaterThan">
      <formula>$H$4</formula>
    </cfRule>
  </conditionalFormatting>
  <conditionalFormatting sqref="I6">
    <cfRule type="cellIs" dxfId="4" priority="2" operator="greaterThan">
      <formula>$I$4</formula>
    </cfRule>
  </conditionalFormatting>
  <conditionalFormatting sqref="J6">
    <cfRule type="cellIs" dxfId="3" priority="1" operator="greaterThan">
      <formula>$J$4</formula>
    </cfRule>
  </conditionalFormatting>
  <conditionalFormatting sqref="E6">
    <cfRule type="cellIs" dxfId="2" priority="10" operator="greaterThan">
      <formula>$E$4</formula>
    </cfRule>
  </conditionalFormatting>
  <conditionalFormatting sqref="K6">
    <cfRule type="cellIs" dxfId="1" priority="15" operator="greaterThan">
      <formula>$K$4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zoomScale="145" zoomScaleNormal="145" workbookViewId="0">
      <selection activeCell="K24" sqref="G1:K24"/>
    </sheetView>
  </sheetViews>
  <sheetFormatPr defaultRowHeight="15" x14ac:dyDescent="0.25"/>
  <cols>
    <col min="1" max="1" width="5.28515625" style="1" bestFit="1" customWidth="1"/>
    <col min="2" max="2" width="25.140625" style="1" bestFit="1" customWidth="1"/>
    <col min="3" max="3" width="10.42578125" style="1" bestFit="1" customWidth="1"/>
    <col min="4" max="4" width="6" style="1" bestFit="1" customWidth="1"/>
    <col min="5" max="5" width="16" style="1" bestFit="1" customWidth="1"/>
    <col min="9" max="9" width="5.5703125" style="1" customWidth="1"/>
    <col min="10" max="10" width="4.42578125" style="1" customWidth="1"/>
    <col min="11" max="11" width="10.42578125" style="1" bestFit="1" customWidth="1"/>
    <col min="12" max="12" width="7.28515625" style="1" customWidth="1"/>
    <col min="14" max="14" width="9.7109375" bestFit="1" customWidth="1"/>
  </cols>
  <sheetData>
    <row r="1" spans="1:13" x14ac:dyDescent="0.25">
      <c r="A1" s="25" t="s">
        <v>11</v>
      </c>
      <c r="B1" s="25" t="s">
        <v>0</v>
      </c>
      <c r="C1" s="25" t="s">
        <v>12</v>
      </c>
      <c r="D1" s="25" t="s">
        <v>13</v>
      </c>
      <c r="E1" s="26" t="s">
        <v>14</v>
      </c>
      <c r="G1" s="1"/>
    </row>
    <row r="2" spans="1:13" x14ac:dyDescent="0.25">
      <c r="A2">
        <v>1</v>
      </c>
      <c r="B2" t="s">
        <v>8</v>
      </c>
      <c r="C2" t="s">
        <v>15</v>
      </c>
      <c r="D2" t="s">
        <v>16</v>
      </c>
      <c r="E2" t="s">
        <v>17</v>
      </c>
      <c r="G2" s="1"/>
    </row>
    <row r="3" spans="1:13" x14ac:dyDescent="0.25">
      <c r="A3">
        <v>2</v>
      </c>
      <c r="B3" t="s">
        <v>8</v>
      </c>
      <c r="C3" t="s">
        <v>18</v>
      </c>
      <c r="D3" t="s">
        <v>16</v>
      </c>
      <c r="E3" t="s">
        <v>17</v>
      </c>
      <c r="G3" s="1"/>
    </row>
    <row r="4" spans="1:13" x14ac:dyDescent="0.25">
      <c r="A4">
        <v>3</v>
      </c>
      <c r="B4" t="s">
        <v>8</v>
      </c>
      <c r="C4" t="s">
        <v>19</v>
      </c>
      <c r="D4" t="s">
        <v>16</v>
      </c>
      <c r="E4" t="s">
        <v>17</v>
      </c>
      <c r="G4" s="1"/>
    </row>
    <row r="5" spans="1:13" x14ac:dyDescent="0.25">
      <c r="A5">
        <v>4</v>
      </c>
      <c r="B5" t="s">
        <v>8</v>
      </c>
      <c r="C5" t="s">
        <v>15</v>
      </c>
      <c r="D5" t="s">
        <v>16</v>
      </c>
      <c r="E5" t="s">
        <v>17</v>
      </c>
      <c r="M5" s="1"/>
    </row>
    <row r="6" spans="1:13" x14ac:dyDescent="0.25">
      <c r="A6">
        <v>5</v>
      </c>
      <c r="B6" t="s">
        <v>8</v>
      </c>
      <c r="C6" t="s">
        <v>15</v>
      </c>
      <c r="D6" t="s">
        <v>16</v>
      </c>
      <c r="E6" t="s">
        <v>17</v>
      </c>
    </row>
    <row r="7" spans="1:13" x14ac:dyDescent="0.25">
      <c r="A7">
        <v>6</v>
      </c>
      <c r="B7" t="s">
        <v>8</v>
      </c>
      <c r="C7" t="s">
        <v>20</v>
      </c>
      <c r="D7" t="s">
        <v>21</v>
      </c>
      <c r="E7" t="s">
        <v>17</v>
      </c>
    </row>
    <row r="8" spans="1:13" x14ac:dyDescent="0.25">
      <c r="A8">
        <v>7</v>
      </c>
      <c r="B8" t="s">
        <v>8</v>
      </c>
      <c r="C8" t="s">
        <v>20</v>
      </c>
      <c r="D8" t="s">
        <v>21</v>
      </c>
      <c r="E8" t="s">
        <v>17</v>
      </c>
    </row>
    <row r="9" spans="1:13" x14ac:dyDescent="0.25">
      <c r="A9">
        <v>8</v>
      </c>
      <c r="B9" t="s">
        <v>8</v>
      </c>
      <c r="C9" t="s">
        <v>15</v>
      </c>
      <c r="D9" t="s">
        <v>16</v>
      </c>
      <c r="E9" t="s">
        <v>17</v>
      </c>
    </row>
    <row r="10" spans="1:13" x14ac:dyDescent="0.25">
      <c r="A10">
        <v>9</v>
      </c>
      <c r="B10" t="s">
        <v>8</v>
      </c>
      <c r="C10" t="s">
        <v>15</v>
      </c>
      <c r="D10" t="s">
        <v>16</v>
      </c>
      <c r="E10" t="s">
        <v>17</v>
      </c>
    </row>
    <row r="11" spans="1:13" x14ac:dyDescent="0.25">
      <c r="A11">
        <v>10</v>
      </c>
      <c r="B11" t="s">
        <v>8</v>
      </c>
      <c r="C11" t="s">
        <v>20</v>
      </c>
      <c r="D11" t="s">
        <v>21</v>
      </c>
      <c r="E11" t="s">
        <v>17</v>
      </c>
    </row>
    <row r="12" spans="1:13" x14ac:dyDescent="0.25">
      <c r="A12">
        <v>11</v>
      </c>
      <c r="B12" t="s">
        <v>8</v>
      </c>
      <c r="C12" t="s">
        <v>20</v>
      </c>
      <c r="D12" t="s">
        <v>21</v>
      </c>
      <c r="E12" t="s">
        <v>17</v>
      </c>
    </row>
    <row r="13" spans="1:13" x14ac:dyDescent="0.25">
      <c r="A13">
        <v>12</v>
      </c>
      <c r="B13" t="s">
        <v>8</v>
      </c>
      <c r="C13" t="s">
        <v>20</v>
      </c>
      <c r="D13" t="s">
        <v>21</v>
      </c>
      <c r="E13" t="s">
        <v>17</v>
      </c>
    </row>
    <row r="14" spans="1:13" x14ac:dyDescent="0.25">
      <c r="A14">
        <v>13</v>
      </c>
      <c r="B14" t="s">
        <v>8</v>
      </c>
      <c r="C14" t="s">
        <v>20</v>
      </c>
      <c r="D14" t="s">
        <v>21</v>
      </c>
      <c r="E14" t="s">
        <v>17</v>
      </c>
    </row>
    <row r="15" spans="1:13" x14ac:dyDescent="0.25">
      <c r="A15">
        <v>14</v>
      </c>
      <c r="B15" t="s">
        <v>8</v>
      </c>
      <c r="C15" t="s">
        <v>20</v>
      </c>
      <c r="D15" t="s">
        <v>21</v>
      </c>
      <c r="E15" t="s">
        <v>17</v>
      </c>
    </row>
    <row r="16" spans="1:13" x14ac:dyDescent="0.25">
      <c r="A16">
        <v>15</v>
      </c>
      <c r="B16" t="s">
        <v>8</v>
      </c>
      <c r="C16" t="s">
        <v>20</v>
      </c>
      <c r="D16" t="s">
        <v>21</v>
      </c>
      <c r="E16" t="s">
        <v>17</v>
      </c>
    </row>
    <row r="17" spans="1:5" x14ac:dyDescent="0.25">
      <c r="A17">
        <v>16</v>
      </c>
      <c r="B17" t="s">
        <v>8</v>
      </c>
      <c r="C17" t="s">
        <v>15</v>
      </c>
      <c r="D17" t="s">
        <v>16</v>
      </c>
      <c r="E17" t="s">
        <v>17</v>
      </c>
    </row>
    <row r="18" spans="1:5" x14ac:dyDescent="0.25">
      <c r="A18">
        <v>17</v>
      </c>
      <c r="B18" t="s">
        <v>8</v>
      </c>
      <c r="C18" t="s">
        <v>20</v>
      </c>
      <c r="D18" t="s">
        <v>21</v>
      </c>
      <c r="E18" t="s">
        <v>17</v>
      </c>
    </row>
  </sheetData>
  <conditionalFormatting sqref="N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D15" sqref="A5:D15"/>
    </sheetView>
  </sheetViews>
  <sheetFormatPr defaultRowHeight="15" x14ac:dyDescent="0.25"/>
  <cols>
    <col min="1" max="1" width="5.28515625" style="1" bestFit="1" customWidth="1"/>
    <col min="2" max="2" width="25.140625" style="1" bestFit="1" customWidth="1"/>
    <col min="3" max="3" width="10.42578125" style="1" bestFit="1" customWidth="1"/>
    <col min="4" max="4" width="6.42578125" style="1" bestFit="1" customWidth="1"/>
  </cols>
  <sheetData>
    <row r="1" spans="1:4" x14ac:dyDescent="0.25">
      <c r="A1" s="25" t="s">
        <v>11</v>
      </c>
      <c r="B1" s="25" t="s">
        <v>0</v>
      </c>
      <c r="C1" s="25" t="s">
        <v>12</v>
      </c>
      <c r="D1" s="26" t="s">
        <v>22</v>
      </c>
    </row>
    <row r="2" spans="1:4" x14ac:dyDescent="0.25">
      <c r="A2">
        <v>1</v>
      </c>
      <c r="B2" t="s">
        <v>8</v>
      </c>
      <c r="C2" t="s">
        <v>15</v>
      </c>
      <c r="D2" t="s">
        <v>21</v>
      </c>
    </row>
    <row r="3" spans="1:4" x14ac:dyDescent="0.25">
      <c r="A3">
        <v>2</v>
      </c>
      <c r="B3" t="s">
        <v>8</v>
      </c>
      <c r="C3" t="s">
        <v>18</v>
      </c>
      <c r="D3" t="s">
        <v>21</v>
      </c>
    </row>
    <row r="4" spans="1:4" x14ac:dyDescent="0.25">
      <c r="A4">
        <v>3</v>
      </c>
      <c r="B4" t="s">
        <v>8</v>
      </c>
      <c r="C4" t="s">
        <v>23</v>
      </c>
      <c r="D4" t="s">
        <v>21</v>
      </c>
    </row>
    <row r="5" spans="1:4" x14ac:dyDescent="0.25">
      <c r="A5">
        <v>4</v>
      </c>
      <c r="B5" t="s">
        <v>8</v>
      </c>
      <c r="C5" t="s">
        <v>24</v>
      </c>
      <c r="D5" t="s">
        <v>21</v>
      </c>
    </row>
    <row r="6" spans="1:4" x14ac:dyDescent="0.25">
      <c r="A6">
        <v>5</v>
      </c>
      <c r="B6" t="s">
        <v>8</v>
      </c>
      <c r="C6" t="s">
        <v>23</v>
      </c>
      <c r="D6" t="s">
        <v>21</v>
      </c>
    </row>
    <row r="7" spans="1:4" x14ac:dyDescent="0.25">
      <c r="A7">
        <v>6</v>
      </c>
      <c r="B7" t="s">
        <v>8</v>
      </c>
      <c r="C7" t="s">
        <v>20</v>
      </c>
      <c r="D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Status</vt:lpstr>
      <vt:lpstr>Assets</vt:lpstr>
      <vt:lpstr>Delayed</vt:lpstr>
      <vt:lpstr>Failed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2022-06-13T17:14:34Z</dcterms:modified>
</cp:coreProperties>
</file>