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Загрузки\осень20-21\осень20-21\"/>
    </mc:Choice>
  </mc:AlternateContent>
  <xr:revisionPtr revIDLastSave="0" documentId="8_{E35CDA00-1E79-462E-A7A8-4CF070824DEA}" xr6:coauthVersionLast="45" xr6:coauthVersionMax="45" xr10:uidLastSave="{00000000-0000-0000-0000-000000000000}"/>
  <bookViews>
    <workbookView xWindow="2805" yWindow="1245" windowWidth="23700" windowHeight="14055" activeTab="2"/>
  </bookViews>
  <sheets>
    <sheet name="1 курс" sheetId="5" r:id="rId1"/>
    <sheet name="2 курс" sheetId="4" r:id="rId2"/>
    <sheet name="3 курс" sheetId="3" r:id="rId3"/>
    <sheet name="4 курс " sheetId="6" r:id="rId4"/>
  </sheets>
  <definedNames>
    <definedName name="_xlnm.Print_Area" localSheetId="0">'1 курс'!$A$1:$AI$52</definedName>
    <definedName name="_xlnm.Print_Area" localSheetId="1">'2 курс'!$A$1:$AK$46</definedName>
    <definedName name="_xlnm.Print_Area" localSheetId="2">'3 курс'!$A$1:$AN$38</definedName>
    <definedName name="_xlnm.Print_Area" localSheetId="3">'4 курс '!$A$1:$AK$41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9" i="5" l="1"/>
  <c r="I49" i="5"/>
  <c r="D39" i="6"/>
  <c r="H43" i="4"/>
  <c r="F43" i="4"/>
  <c r="D43" i="4"/>
  <c r="D49" i="5"/>
  <c r="L45" i="5"/>
  <c r="M39" i="4"/>
  <c r="M32" i="3"/>
  <c r="F39" i="6"/>
  <c r="M35" i="6"/>
  <c r="G36" i="3"/>
  <c r="F36" i="3"/>
  <c r="H39" i="6"/>
  <c r="G39" i="6"/>
  <c r="D36" i="3"/>
  <c r="M25" i="6"/>
  <c r="E34" i="6"/>
  <c r="E33" i="6"/>
  <c r="M33" i="6" s="1"/>
  <c r="E32" i="6"/>
  <c r="E31" i="6"/>
  <c r="M31" i="6"/>
  <c r="E30" i="6"/>
  <c r="E29" i="6"/>
  <c r="M29" i="6" s="1"/>
  <c r="E28" i="6"/>
  <c r="E27" i="6"/>
  <c r="M27" i="6"/>
  <c r="E23" i="6"/>
  <c r="M23" i="6"/>
  <c r="E22" i="6"/>
  <c r="E21" i="6"/>
  <c r="M21" i="6" s="1"/>
  <c r="E20" i="6"/>
  <c r="E19" i="6"/>
  <c r="M19" i="6"/>
  <c r="E18" i="6"/>
  <c r="E17" i="6"/>
  <c r="M17" i="6" s="1"/>
  <c r="E27" i="3"/>
  <c r="E26" i="3"/>
  <c r="M26" i="3"/>
  <c r="I36" i="3"/>
  <c r="H36" i="3"/>
  <c r="M30" i="3"/>
  <c r="E23" i="3"/>
  <c r="M24" i="3"/>
  <c r="E25" i="3"/>
  <c r="M21" i="4"/>
  <c r="E22" i="4"/>
  <c r="L37" i="5"/>
  <c r="L39" i="5"/>
  <c r="M19" i="4"/>
  <c r="G43" i="4"/>
  <c r="E27" i="4"/>
  <c r="M27" i="4"/>
  <c r="E33" i="4"/>
  <c r="M33" i="4"/>
  <c r="M35" i="4"/>
  <c r="E30" i="5"/>
  <c r="E34" i="4"/>
  <c r="E23" i="4"/>
  <c r="M23" i="4" s="1"/>
  <c r="E25" i="4"/>
  <c r="M25" i="4" s="1"/>
  <c r="E31" i="4"/>
  <c r="M31" i="4" s="1"/>
  <c r="E17" i="4"/>
  <c r="M17" i="4" s="1"/>
  <c r="M18" i="3"/>
  <c r="M20" i="3"/>
  <c r="E22" i="3"/>
  <c r="M22" i="3" s="1"/>
  <c r="E16" i="3"/>
  <c r="M16" i="3" s="1"/>
  <c r="E18" i="4"/>
  <c r="E24" i="4"/>
  <c r="E28" i="4"/>
  <c r="E32" i="4"/>
  <c r="I43" i="4"/>
  <c r="G49" i="5"/>
  <c r="L21" i="5"/>
  <c r="L23" i="5"/>
  <c r="E29" i="5"/>
  <c r="L29" i="5" s="1"/>
  <c r="L31" i="5"/>
  <c r="L33" i="5"/>
  <c r="L35" i="5"/>
  <c r="L17" i="5"/>
  <c r="E17" i="3"/>
</calcChain>
</file>

<file path=xl/sharedStrings.xml><?xml version="1.0" encoding="utf-8"?>
<sst xmlns="http://schemas.openxmlformats.org/spreadsheetml/2006/main" count="609" uniqueCount="188">
  <si>
    <t>УТВЕРЖДАЮ</t>
  </si>
  <si>
    <t>N    п/п</t>
  </si>
  <si>
    <t>сем-ров</t>
  </si>
  <si>
    <t xml:space="preserve">    Итого кол-во часов в неделю :</t>
  </si>
  <si>
    <t>Учебная          работа         студентов       в        семестре</t>
  </si>
  <si>
    <t>Экзамен</t>
  </si>
  <si>
    <t>Зачет</t>
  </si>
  <si>
    <t>Проректор по учебной работе</t>
  </si>
  <si>
    <t>аудиторные   занятия</t>
  </si>
  <si>
    <t>в том числе ауд.</t>
  </si>
  <si>
    <t>из них</t>
  </si>
  <si>
    <t>лекций</t>
  </si>
  <si>
    <t>лаб. зан</t>
  </si>
  <si>
    <t>прак. зан.</t>
  </si>
  <si>
    <t>КТ - контрольное тестирование</t>
  </si>
  <si>
    <t>ЗЛ - защита лабораторных работ</t>
  </si>
  <si>
    <t>МК - миниконтрольная</t>
  </si>
  <si>
    <t>ПТ - перевод текстов</t>
  </si>
  <si>
    <t>зл</t>
  </si>
  <si>
    <t>Кон.р - контрольная работа</t>
  </si>
  <si>
    <t>Т - тестирование</t>
  </si>
  <si>
    <t>ПО</t>
  </si>
  <si>
    <t>по</t>
  </si>
  <si>
    <t>Сам. раб.</t>
  </si>
  <si>
    <t xml:space="preserve">количество  часов                        в  семестр/в неделю   </t>
  </si>
  <si>
    <t>ПО, ЗЛ</t>
  </si>
  <si>
    <t>-----</t>
  </si>
  <si>
    <t>КР</t>
  </si>
  <si>
    <t>КП</t>
  </si>
  <si>
    <t>1-40 01 01 - Программное обеспечение информационных технологий</t>
  </si>
  <si>
    <t>Управл. сам. раб.</t>
  </si>
  <si>
    <t>Курсовые работы, проекты</t>
  </si>
  <si>
    <t xml:space="preserve"> СТУДЕНТОВ   4-ГО   КУРСА     ФАКУЛЬТЕТА    ИНФОРМАЦИОННЫХ ТЕХНОЛОГИЙ</t>
  </si>
  <si>
    <t>Управл.сам. раб.</t>
  </si>
  <si>
    <t>ПО - письменный опрос</t>
  </si>
  <si>
    <t>ЗЛ, МК</t>
  </si>
  <si>
    <t>мк</t>
  </si>
  <si>
    <t>ЗЛ, ПО</t>
  </si>
  <si>
    <t>МК, ЗЛ</t>
  </si>
  <si>
    <t>Физическая культура</t>
  </si>
  <si>
    <t>кт</t>
  </si>
  <si>
    <t>Базы данных</t>
  </si>
  <si>
    <t xml:space="preserve"> СТУДЕНТОВ   3-ГО   КУРСА    ФАКУЛЬТЕТА   ИНФОРМАЦИОННЫХ   ТЕХНОЛОГИЙ</t>
  </si>
  <si>
    <t>Теория информации</t>
  </si>
  <si>
    <t>МК</t>
  </si>
  <si>
    <t>Языки программирования</t>
  </si>
  <si>
    <t xml:space="preserve"> СТУДЕНТОВ  2-ГО   КУРСА   ФАКУЛЬТЕТА  ИНФОРМАЦИОННЫХ  ТЕХНОЛОГИЙ</t>
  </si>
  <si>
    <t xml:space="preserve">количество  часов в  семестр/в неделю   </t>
  </si>
  <si>
    <t>Кон.р.№1</t>
  </si>
  <si>
    <t>Структуры и алгоритмы обработки данных</t>
  </si>
  <si>
    <t xml:space="preserve"> СТУДЕНТОВ  1-ГО   КУРСА   ФАКУЛЬТЕТА  ИНФОРМАЦИОННЫХ  ТЕХНОЛОГИЙ</t>
  </si>
  <si>
    <t>01.12-10.12</t>
  </si>
  <si>
    <t>Иностранный язык</t>
  </si>
  <si>
    <t>Основы алгоритмизации и</t>
  </si>
  <si>
    <t>программирования</t>
  </si>
  <si>
    <t>Белорусский язык (профессиональная лексика)</t>
  </si>
  <si>
    <t>Введение в специальность (факультатив)</t>
  </si>
  <si>
    <t>Теория электрических цепей</t>
  </si>
  <si>
    <t>------</t>
  </si>
  <si>
    <t xml:space="preserve">                     Д.В. Дук</t>
  </si>
  <si>
    <t>Кон.р</t>
  </si>
  <si>
    <t>Диф.зачет</t>
  </si>
  <si>
    <t>Философия</t>
  </si>
  <si>
    <t>Основы психологии и</t>
  </si>
  <si>
    <t xml:space="preserve"> педагогики</t>
  </si>
  <si>
    <t>Математика</t>
  </si>
  <si>
    <t>Основы компьютерной техники</t>
  </si>
  <si>
    <t>Делопроизводство (факультатив)</t>
  </si>
  <si>
    <t xml:space="preserve">Численные методы в </t>
  </si>
  <si>
    <t>инженерных расчетах</t>
  </si>
  <si>
    <t>Исследование операций</t>
  </si>
  <si>
    <t xml:space="preserve">             безопасность", "Охрана труда"</t>
  </si>
  <si>
    <t>Примечание: *Курс включает модули "Основы экологии и энергосбережения", "Защита населения и объектов от чрезвычайных ситуаций.  Радиационная</t>
  </si>
  <si>
    <t>Стандартизация и сертификация в информационных технологиях</t>
  </si>
  <si>
    <t>Иностранный язык (профессиональное общение)  (факультатив)</t>
  </si>
  <si>
    <t xml:space="preserve">"История" </t>
  </si>
  <si>
    <t>История Беларуси(в контексте</t>
  </si>
  <si>
    <t>"Философия":</t>
  </si>
  <si>
    <t>зачетные единицы</t>
  </si>
  <si>
    <t>Курсовой проект по учебной дисциплине "Языки программирования"</t>
  </si>
  <si>
    <t>человека*</t>
  </si>
  <si>
    <t>Объектно-ориентированные технологии программирования и стандарты проектирования</t>
  </si>
  <si>
    <t>Основы защиты информации*</t>
  </si>
  <si>
    <t>Надежность программного обеспечения</t>
  </si>
  <si>
    <t>Моделирование систем</t>
  </si>
  <si>
    <t>УО</t>
  </si>
  <si>
    <t>Т</t>
  </si>
  <si>
    <t>Операционные системы и системное программирование</t>
  </si>
  <si>
    <t>ЗЛ</t>
  </si>
  <si>
    <t>Специализированные языки разметки документов</t>
  </si>
  <si>
    <t>ЗЛ, Т</t>
  </si>
  <si>
    <t>СВЧ</t>
  </si>
  <si>
    <t>КТ</t>
  </si>
  <si>
    <t>ПР</t>
  </si>
  <si>
    <t>ЗЛ, УО</t>
  </si>
  <si>
    <t>т</t>
  </si>
  <si>
    <t>УО, ЗЛ</t>
  </si>
  <si>
    <t>ЗЛ, ПР</t>
  </si>
  <si>
    <t>количество часов всего</t>
  </si>
  <si>
    <t>Виды промежуточного контроля и ИСЗ</t>
  </si>
  <si>
    <t>Мероприятия промежуточного контроля и сроки их выполнения</t>
  </si>
  <si>
    <t xml:space="preserve"> Мероприятия промежуточного контроля и сроки их выполнения</t>
  </si>
  <si>
    <t>Учебные недели</t>
  </si>
  <si>
    <t xml:space="preserve">Учебные недели </t>
  </si>
  <si>
    <t>Кон.р., ПР</t>
  </si>
  <si>
    <t>КТ, ЗЛ</t>
  </si>
  <si>
    <t xml:space="preserve"> ПР</t>
  </si>
  <si>
    <t xml:space="preserve">Наименование дисциплин по учебному плану    </t>
  </si>
  <si>
    <t xml:space="preserve">Наименование дисциплин по учебному плану     </t>
  </si>
  <si>
    <t xml:space="preserve">Наименование дисциплин по учебному плану   </t>
  </si>
  <si>
    <t>европейской  цивилизации)</t>
  </si>
  <si>
    <t xml:space="preserve">Безопасность жизнедеятельности </t>
  </si>
  <si>
    <t>---</t>
  </si>
  <si>
    <t>Т, ЗЛ</t>
  </si>
  <si>
    <t>Формы текущей аттестации</t>
  </si>
  <si>
    <t>Курсовой проект по учебной дисциплине "Операционные системы и системное программирование"</t>
  </si>
  <si>
    <t>Основы информационных технологий</t>
  </si>
  <si>
    <t>Зачетная неделя</t>
  </si>
  <si>
    <t>зачетная неделя</t>
  </si>
  <si>
    <t>/Социология общественного мнения</t>
  </si>
  <si>
    <t>Курсовая работа по учебной дисциплине "Базы данных"</t>
  </si>
  <si>
    <t>Программирование мобильных систем</t>
  </si>
  <si>
    <t>Программирование на платформе .NET</t>
  </si>
  <si>
    <t>Разработка кросс-платформенных приложений</t>
  </si>
  <si>
    <t>Примечание : *Включая дисциплину "Основы управления интеллектуальной собственностью"</t>
  </si>
  <si>
    <t>Виды мероприятий промежуточного контроля (оценочные средства) и ИСЗ:</t>
  </si>
  <si>
    <t>КР -курсовая работа</t>
  </si>
  <si>
    <t>КП-курсовой проект</t>
  </si>
  <si>
    <t>УО-устный опрос</t>
  </si>
  <si>
    <t>К - колоквиум</t>
  </si>
  <si>
    <t>ПР проверочная работа</t>
  </si>
  <si>
    <t>РГР-расчетно-графическая работа</t>
  </si>
  <si>
    <t>ИСЗ - индивидуальные   самостоятельные задания</t>
  </si>
  <si>
    <t>Архитектура мобильных платформ</t>
  </si>
  <si>
    <t>6,12 недели - аттестация</t>
  </si>
  <si>
    <t>утвержденного  20.01.2017г.</t>
  </si>
  <si>
    <t>ПТ</t>
  </si>
  <si>
    <t>ГРАФИК      ОБРАЗОВАТЕЛЬНОГО   ПРОЦЕССА</t>
  </si>
  <si>
    <t>Программирование для Интернет</t>
  </si>
  <si>
    <t>Инновационный менеджмент</t>
  </si>
  <si>
    <t>КР-курсовая работа</t>
  </si>
  <si>
    <t>утвержденного  23.01.2018г</t>
  </si>
  <si>
    <t>Успешное трудоустройство (факультатив)</t>
  </si>
  <si>
    <t>-</t>
  </si>
  <si>
    <t>Составлен на основании учебного плана</t>
  </si>
  <si>
    <t>(рабочий вариант)  по специальности</t>
  </si>
  <si>
    <t xml:space="preserve">                     Н.А. Борейко</t>
  </si>
  <si>
    <t>"_____" ___________ 2020 г.</t>
  </si>
  <si>
    <t xml:space="preserve"> НА       1-Й       СЕМЕСТР      2020/2021  УЧ.ГОДА </t>
  </si>
  <si>
    <t>1.09-06.09</t>
  </si>
  <si>
    <t>07.09-13.09</t>
  </si>
  <si>
    <t>14.09-20.09</t>
  </si>
  <si>
    <t>21.09-27.09</t>
  </si>
  <si>
    <t>28.09-04.10</t>
  </si>
  <si>
    <t>05.10-11.10</t>
  </si>
  <si>
    <t>12.10-18.10</t>
  </si>
  <si>
    <t>19.10-25.10</t>
  </si>
  <si>
    <t>26.10-01.11</t>
  </si>
  <si>
    <t>02.11-08.11</t>
  </si>
  <si>
    <t>09.11-15.11</t>
  </si>
  <si>
    <t>16.11-22.11</t>
  </si>
  <si>
    <t>23.11-29.11</t>
  </si>
  <si>
    <t>30.11-06.12</t>
  </si>
  <si>
    <t>07.12-13.12</t>
  </si>
  <si>
    <t>14.12-20.12</t>
  </si>
  <si>
    <t>21.12-27.12</t>
  </si>
  <si>
    <t xml:space="preserve">  Каникулы  2  недели  с 25.01.21г.  по 07.02.21г. </t>
  </si>
  <si>
    <t xml:space="preserve"> Продолжительность  семестра 17 недель  с 01.09.20г. по  27.12.20г. ;  Экзаменационная сессия 4 недели с 28.12.20г. по 24.01.21г.;                    </t>
  </si>
  <si>
    <t xml:space="preserve"> НА       3-Й       СЕМЕСТР      2020/2021  УЧ.ГОДА </t>
  </si>
  <si>
    <t>Начальник учебно- методического отдела                                      О.С. Романова                                Декан  факультета                                   О.В. Голубева</t>
  </si>
  <si>
    <t>Начальник учебно- методического отдела                                 О.С. Романова                                        Декан  факультета                                      О.В. Голубева</t>
  </si>
  <si>
    <t>Начальник учебно- методического отдела                                  О.С. Романова                                            Декан  факультета                                      О.В. Голубева</t>
  </si>
  <si>
    <t>Начальник учебно- методического отдела                              О.С. Романова                                             Декан  факультета                                       О.В. Голубева</t>
  </si>
  <si>
    <t xml:space="preserve"> Н.А. Борейко</t>
  </si>
  <si>
    <t xml:space="preserve">                    Н.А. Борейко</t>
  </si>
  <si>
    <t xml:space="preserve"> НА       5-Й       СЕМЕСТР      2020/2021  УЧ.ГОДА </t>
  </si>
  <si>
    <t xml:space="preserve"> НА       7-Й       СЕМЕСТР      2020/2021   УЧ.ГОДА </t>
  </si>
  <si>
    <t>"_____" ___________ 2020г.</t>
  </si>
  <si>
    <t xml:space="preserve">Каникулы  2  недели  с 11.01.21г.  по 24.01.21г.   </t>
  </si>
  <si>
    <t>Дискретная математика</t>
  </si>
  <si>
    <t xml:space="preserve">Каникулы  2  недели  с 11.01.21г.  по 24.01.21г.     </t>
  </si>
  <si>
    <t xml:space="preserve">утвержденного 04.05.2020 </t>
  </si>
  <si>
    <t xml:space="preserve"> ПР, Т</t>
  </si>
  <si>
    <t xml:space="preserve">утвержденного 12.02.2019 </t>
  </si>
  <si>
    <t xml:space="preserve">Специализация 1-40 01 01 01 "Веб-технологии и </t>
  </si>
  <si>
    <t>программное обеспечение мобильных систем"</t>
  </si>
  <si>
    <t xml:space="preserve">  Продолжительность  семестра 16 недель  с 01.09.20г. по  20.12.20г. ;  Экзаменационная сессия 3 недели с 21.12.20г. по 10.01.21г.;               </t>
  </si>
  <si>
    <t xml:space="preserve"> Продолжительность  семестра 16 недель  с 01.09.20г. по  20.12.20г. ;  Экзаменационная сессия 3 недели с 21.12.20г. по 10.01.21г.;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</si>
</sst>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19" x14ac:knownFonts="1">
    <font>
      <sz val="10"/>
      <name val="Arial Cyr"/>
      <charset val="204"/>
    </font>
    <font>
      <sz val="10"/>
      <name val="Arial Cyr"/>
      <charset val="204"/>
    </font>
    <font>
      <sz val="10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b/>
      <sz val="9"/>
      <name val="Arial Cyr"/>
      <family val="2"/>
      <charset val="204"/>
    </font>
    <font>
      <b/>
      <sz val="18"/>
      <name val="Arial Cyr"/>
      <family val="2"/>
      <charset val="204"/>
    </font>
    <font>
      <b/>
      <sz val="11"/>
      <name val="Arial Cyr"/>
      <family val="2"/>
      <charset val="204"/>
    </font>
    <font>
      <sz val="9"/>
      <name val="Arial Cyr"/>
      <family val="2"/>
      <charset val="204"/>
    </font>
    <font>
      <sz val="11"/>
      <name val="Arial Cyr"/>
      <family val="2"/>
      <charset val="204"/>
    </font>
    <font>
      <sz val="8"/>
      <name val="Arial Cyr"/>
      <family val="2"/>
      <charset val="204"/>
    </font>
    <font>
      <sz val="7"/>
      <name val="Arial Cyr"/>
      <family val="2"/>
      <charset val="204"/>
    </font>
    <font>
      <b/>
      <sz val="8"/>
      <name val="Arial Cyr"/>
      <family val="2"/>
      <charset val="204"/>
    </font>
    <font>
      <i/>
      <sz val="9"/>
      <name val="Arial Cyr"/>
      <family val="2"/>
      <charset val="204"/>
    </font>
    <font>
      <i/>
      <sz val="10"/>
      <name val="Arial Cyr"/>
      <family val="2"/>
      <charset val="204"/>
    </font>
    <font>
      <b/>
      <sz val="16"/>
      <name val="Arial Cyr"/>
      <family val="2"/>
      <charset val="204"/>
    </font>
    <font>
      <i/>
      <sz val="8"/>
      <name val="Arial Cyr"/>
      <family val="2"/>
      <charset val="204"/>
    </font>
    <font>
      <sz val="10"/>
      <color theme="4" tint="-0.249977111117893"/>
      <name val="Arial Cyr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18" fillId="0" borderId="0" xfId="0" applyFont="1"/>
    <xf numFmtId="0" fontId="18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4" borderId="0" xfId="0" applyFont="1" applyFill="1"/>
    <xf numFmtId="0" fontId="2" fillId="4" borderId="0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11" fillId="0" borderId="0" xfId="0" applyFont="1"/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11" fillId="0" borderId="12" xfId="0" applyFont="1" applyBorder="1" applyAlignment="1">
      <alignment horizontal="center" vertical="center" textRotation="90"/>
    </xf>
    <xf numFmtId="0" fontId="11" fillId="2" borderId="12" xfId="0" applyFont="1" applyFill="1" applyBorder="1" applyAlignment="1">
      <alignment horizontal="center" vertical="center" textRotation="90"/>
    </xf>
    <xf numFmtId="0" fontId="11" fillId="0" borderId="13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6" xfId="0" applyFont="1" applyBorder="1" applyAlignment="1">
      <alignment horizontal="center" vertical="center" textRotation="90" wrapText="1"/>
    </xf>
    <xf numFmtId="0" fontId="11" fillId="0" borderId="12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center" vertical="center"/>
    </xf>
    <xf numFmtId="0" fontId="11" fillId="0" borderId="18" xfId="0" applyNumberFormat="1" applyFont="1" applyBorder="1" applyAlignment="1">
      <alignment horizontal="center" vertical="center"/>
    </xf>
    <xf numFmtId="0" fontId="11" fillId="2" borderId="17" xfId="0" applyNumberFormat="1" applyFont="1" applyFill="1" applyBorder="1" applyAlignment="1">
      <alignment horizontal="center" vertical="center"/>
    </xf>
    <xf numFmtId="0" fontId="11" fillId="0" borderId="17" xfId="0" applyNumberFormat="1" applyFont="1" applyFill="1" applyBorder="1" applyAlignment="1">
      <alignment horizontal="center" vertical="center"/>
    </xf>
    <xf numFmtId="0" fontId="11" fillId="0" borderId="19" xfId="0" applyNumberFormat="1" applyFont="1" applyFill="1" applyBorder="1" applyAlignment="1">
      <alignment horizontal="center" vertical="center"/>
    </xf>
    <xf numFmtId="0" fontId="2" fillId="5" borderId="0" xfId="0" applyFont="1" applyFill="1"/>
    <xf numFmtId="0" fontId="2" fillId="5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2" fillId="0" borderId="2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5" fillId="0" borderId="22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2" fillId="0" borderId="21" xfId="0" applyFont="1" applyBorder="1" applyAlignment="1">
      <alignment horizontal="left" vertical="center"/>
    </xf>
    <xf numFmtId="0" fontId="12" fillId="0" borderId="39" xfId="0" applyFont="1" applyBorder="1" applyAlignment="1">
      <alignment horizontal="left" vertical="center"/>
    </xf>
    <xf numFmtId="0" fontId="12" fillId="0" borderId="40" xfId="0" applyFont="1" applyBorder="1" applyAlignment="1">
      <alignment horizontal="left" vertical="center"/>
    </xf>
    <xf numFmtId="0" fontId="2" fillId="2" borderId="41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11" fillId="0" borderId="24" xfId="0" applyFont="1" applyBorder="1" applyAlignment="1">
      <alignment vertical="center"/>
    </xf>
    <xf numFmtId="0" fontId="11" fillId="0" borderId="37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42" xfId="0" applyFont="1" applyBorder="1" applyAlignment="1">
      <alignment horizontal="center" vertical="center"/>
    </xf>
    <xf numFmtId="0" fontId="2" fillId="0" borderId="25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72" fontId="2" fillId="0" borderId="41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11" fillId="0" borderId="27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2" fillId="0" borderId="18" xfId="0" applyFont="1" applyBorder="1" applyAlignment="1">
      <alignment horizontal="left" vertical="center"/>
    </xf>
    <xf numFmtId="0" fontId="11" fillId="0" borderId="24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2" borderId="39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11" fillId="2" borderId="2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9" fontId="12" fillId="2" borderId="40" xfId="0" applyNumberFormat="1" applyFont="1" applyFill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11" fillId="0" borderId="40" xfId="0" applyFont="1" applyBorder="1" applyAlignment="1">
      <alignment vertical="center"/>
    </xf>
    <xf numFmtId="0" fontId="11" fillId="0" borderId="41" xfId="0" applyFont="1" applyBorder="1" applyAlignment="1">
      <alignment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9" fontId="12" fillId="2" borderId="17" xfId="0" applyNumberFormat="1" applyFont="1" applyFill="1" applyBorder="1" applyAlignment="1">
      <alignment horizontal="center" vertical="center"/>
    </xf>
    <xf numFmtId="9" fontId="12" fillId="4" borderId="17" xfId="0" applyNumberFormat="1" applyFont="1" applyFill="1" applyBorder="1" applyAlignment="1">
      <alignment horizontal="center" vertical="center"/>
    </xf>
    <xf numFmtId="9" fontId="12" fillId="2" borderId="24" xfId="0" applyNumberFormat="1" applyFont="1" applyFill="1" applyBorder="1" applyAlignment="1">
      <alignment horizontal="center" vertical="center"/>
    </xf>
    <xf numFmtId="9" fontId="12" fillId="4" borderId="24" xfId="0" applyNumberFormat="1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0" xfId="0" applyFont="1" applyBorder="1" applyAlignment="1"/>
    <xf numFmtId="0" fontId="4" fillId="0" borderId="0" xfId="0" applyFont="1" applyBorder="1" applyAlignment="1"/>
    <xf numFmtId="0" fontId="11" fillId="0" borderId="41" xfId="0" applyNumberFormat="1" applyFont="1" applyBorder="1" applyAlignment="1">
      <alignment horizontal="center" vertical="center"/>
    </xf>
    <xf numFmtId="0" fontId="11" fillId="0" borderId="51" xfId="0" applyNumberFormat="1" applyFont="1" applyBorder="1" applyAlignment="1">
      <alignment horizontal="center" vertical="center"/>
    </xf>
    <xf numFmtId="0" fontId="11" fillId="2" borderId="41" xfId="0" applyNumberFormat="1" applyFont="1" applyFill="1" applyBorder="1" applyAlignment="1">
      <alignment horizontal="center" vertical="center"/>
    </xf>
    <xf numFmtId="0" fontId="11" fillId="0" borderId="41" xfId="0" applyNumberFormat="1" applyFont="1" applyFill="1" applyBorder="1" applyAlignment="1">
      <alignment horizontal="center" vertical="center"/>
    </xf>
    <xf numFmtId="0" fontId="11" fillId="0" borderId="49" xfId="0" applyNumberFormat="1" applyFont="1" applyFill="1" applyBorder="1" applyAlignment="1">
      <alignment horizontal="center" vertical="center"/>
    </xf>
    <xf numFmtId="0" fontId="11" fillId="0" borderId="18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11" fillId="0" borderId="17" xfId="0" applyFont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0" fontId="2" fillId="3" borderId="39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 textRotation="90"/>
    </xf>
    <xf numFmtId="0" fontId="11" fillId="2" borderId="39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49" fontId="11" fillId="2" borderId="24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vertical="center"/>
    </xf>
    <xf numFmtId="0" fontId="2" fillId="2" borderId="37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 textRotation="90"/>
    </xf>
    <xf numFmtId="0" fontId="13" fillId="0" borderId="24" xfId="0" applyFont="1" applyFill="1" applyBorder="1" applyAlignment="1">
      <alignment horizontal="center" vertical="center" textRotation="90"/>
    </xf>
    <xf numFmtId="0" fontId="2" fillId="0" borderId="51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2" borderId="0" xfId="0" applyFont="1" applyFill="1" applyAlignment="1"/>
    <xf numFmtId="0" fontId="2" fillId="0" borderId="37" xfId="0" applyFont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5" borderId="3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/>
    </xf>
    <xf numFmtId="0" fontId="9" fillId="5" borderId="22" xfId="0" applyFont="1" applyFill="1" applyBorder="1" applyAlignment="1">
      <alignment horizontal="left" vertical="center" wrapText="1"/>
    </xf>
    <xf numFmtId="0" fontId="2" fillId="0" borderId="55" xfId="0" applyFont="1" applyBorder="1" applyAlignment="1">
      <alignment vertical="center"/>
    </xf>
    <xf numFmtId="0" fontId="9" fillId="0" borderId="3" xfId="0" quotePrefix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textRotation="90" wrapText="1"/>
    </xf>
    <xf numFmtId="0" fontId="9" fillId="0" borderId="14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textRotation="90" wrapText="1"/>
    </xf>
    <xf numFmtId="0" fontId="2" fillId="0" borderId="27" xfId="0" applyFont="1" applyBorder="1" applyAlignment="1">
      <alignment horizontal="center" vertical="center" textRotation="90" wrapText="1"/>
    </xf>
    <xf numFmtId="0" fontId="2" fillId="0" borderId="23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22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9" fillId="0" borderId="3" xfId="0" applyFont="1" applyBorder="1" applyAlignment="1">
      <alignment horizontal="center" vertical="center" textRotation="90"/>
    </xf>
    <xf numFmtId="0" fontId="9" fillId="0" borderId="22" xfId="0" applyFont="1" applyBorder="1" applyAlignment="1">
      <alignment horizontal="center" vertical="center" textRotation="90"/>
    </xf>
    <xf numFmtId="0" fontId="9" fillId="0" borderId="14" xfId="0" applyFont="1" applyBorder="1" applyAlignment="1">
      <alignment horizontal="center" vertical="center" textRotation="90"/>
    </xf>
    <xf numFmtId="0" fontId="9" fillId="5" borderId="3" xfId="0" applyFont="1" applyFill="1" applyBorder="1" applyAlignment="1">
      <alignment horizontal="left" vertical="center" wrapText="1"/>
    </xf>
    <xf numFmtId="0" fontId="9" fillId="5" borderId="14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9" fillId="0" borderId="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2" fillId="0" borderId="15" xfId="0" applyFont="1" applyBorder="1" applyAlignment="1">
      <alignment horizontal="center" vertical="center" textRotation="90" wrapText="1"/>
    </xf>
    <xf numFmtId="0" fontId="9" fillId="0" borderId="22" xfId="0" applyFont="1" applyBorder="1" applyAlignment="1">
      <alignment horizontal="center" vertical="center"/>
    </xf>
    <xf numFmtId="172" fontId="2" fillId="0" borderId="3" xfId="0" applyNumberFormat="1" applyFont="1" applyBorder="1" applyAlignment="1">
      <alignment horizontal="center" vertical="center"/>
    </xf>
    <xf numFmtId="172" fontId="2" fillId="0" borderId="14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horizontal="center" vertical="center" textRotation="90" wrapText="1"/>
    </xf>
    <xf numFmtId="0" fontId="6" fillId="0" borderId="14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26" xfId="0" applyFont="1" applyBorder="1" applyAlignment="1">
      <alignment horizontal="center" vertical="center" textRotation="90" wrapText="1"/>
    </xf>
    <xf numFmtId="0" fontId="2" fillId="0" borderId="16" xfId="0" applyFont="1" applyBorder="1" applyAlignment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2" fillId="0" borderId="39" xfId="0" applyFont="1" applyFill="1" applyBorder="1" applyAlignment="1">
      <alignment horizontal="center" vertical="center" textRotation="90"/>
    </xf>
    <xf numFmtId="0" fontId="2" fillId="0" borderId="19" xfId="0" applyFont="1" applyFill="1" applyBorder="1" applyAlignment="1">
      <alignment horizontal="center" vertical="center" textRotation="90"/>
    </xf>
    <xf numFmtId="0" fontId="2" fillId="0" borderId="37" xfId="0" applyFont="1" applyFill="1" applyBorder="1" applyAlignment="1">
      <alignment horizontal="center" vertical="center" textRotation="90"/>
    </xf>
    <xf numFmtId="0" fontId="2" fillId="0" borderId="55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3" fillId="0" borderId="11" xfId="0" applyFont="1" applyBorder="1" applyAlignment="1">
      <alignment horizontal="left" wrapText="1"/>
    </xf>
    <xf numFmtId="0" fontId="13" fillId="0" borderId="0" xfId="0" applyFont="1" applyBorder="1" applyAlignment="1">
      <alignment horizontal="left" wrapText="1"/>
    </xf>
    <xf numFmtId="0" fontId="2" fillId="0" borderId="2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17" fillId="0" borderId="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2" fillId="0" borderId="3" xfId="0" quotePrefix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2" fillId="0" borderId="15" xfId="0" applyFont="1" applyBorder="1" applyAlignment="1">
      <alignment horizontal="center" vertical="center" textRotation="90"/>
    </xf>
    <xf numFmtId="0" fontId="2" fillId="0" borderId="40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14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/>
    </xf>
    <xf numFmtId="0" fontId="2" fillId="0" borderId="57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0" xfId="1" applyFont="1" applyAlignment="1">
      <alignment wrapText="1"/>
    </xf>
    <xf numFmtId="0" fontId="4" fillId="0" borderId="0" xfId="1" applyFont="1" applyAlignment="1">
      <alignment wrapText="1"/>
    </xf>
    <xf numFmtId="0" fontId="2" fillId="0" borderId="3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 textRotation="90"/>
    </xf>
    <xf numFmtId="0" fontId="2" fillId="5" borderId="24" xfId="0" applyFont="1" applyFill="1" applyBorder="1" applyAlignment="1">
      <alignment horizontal="center" vertical="center" textRotation="90"/>
    </xf>
    <xf numFmtId="0" fontId="2" fillId="4" borderId="0" xfId="0" applyFont="1" applyFill="1"/>
    <xf numFmtId="0" fontId="11" fillId="0" borderId="0" xfId="0" applyFont="1" applyAlignment="1">
      <alignment wrapText="1"/>
    </xf>
    <xf numFmtId="0" fontId="8" fillId="0" borderId="0" xfId="1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22" xfId="0" applyFont="1" applyBorder="1" applyAlignment="1">
      <alignment horizontal="center" vertical="center" textRotation="90" wrapText="1"/>
    </xf>
    <xf numFmtId="0" fontId="4" fillId="0" borderId="14" xfId="0" applyFont="1" applyBorder="1" applyAlignment="1">
      <alignment horizontal="center" vertical="center" textRotation="90" wrapText="1"/>
    </xf>
    <xf numFmtId="0" fontId="17" fillId="5" borderId="22" xfId="0" applyFont="1" applyFill="1" applyBorder="1" applyAlignment="1">
      <alignment horizontal="left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1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textRotation="90"/>
    </xf>
    <xf numFmtId="0" fontId="2" fillId="0" borderId="15" xfId="0" applyFont="1" applyFill="1" applyBorder="1" applyAlignment="1">
      <alignment horizontal="center" vertical="center" textRotation="90"/>
    </xf>
    <xf numFmtId="0" fontId="9" fillId="5" borderId="3" xfId="0" applyFont="1" applyFill="1" applyBorder="1" applyAlignment="1">
      <alignment vertical="center" wrapText="1"/>
    </xf>
    <xf numFmtId="0" fontId="9" fillId="5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</cellXfs>
  <cellStyles count="2">
    <cellStyle name="Обычный" xfId="0" builtinId="0"/>
    <cellStyle name="Обычный_Гр.03-04пгс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9"/>
  <sheetViews>
    <sheetView showZeros="0" view="pageBreakPreview" topLeftCell="A10" zoomScale="90" zoomScaleNormal="75" workbookViewId="0">
      <selection activeCell="K36" sqref="K36"/>
    </sheetView>
  </sheetViews>
  <sheetFormatPr defaultRowHeight="12.75" x14ac:dyDescent="0.2"/>
  <cols>
    <col min="1" max="1" width="3.85546875" style="1" customWidth="1"/>
    <col min="2" max="2" width="26.5703125" style="1" customWidth="1"/>
    <col min="3" max="3" width="4.140625" style="1" customWidth="1"/>
    <col min="4" max="4" width="5" style="1" customWidth="1"/>
    <col min="5" max="5" width="5.140625" style="1" customWidth="1"/>
    <col min="6" max="6" width="5.28515625" style="1" customWidth="1"/>
    <col min="7" max="7" width="4.7109375" style="1" customWidth="1"/>
    <col min="8" max="8" width="5.42578125" style="1" customWidth="1"/>
    <col min="9" max="9" width="5.140625" style="1" customWidth="1"/>
    <col min="10" max="10" width="0.140625" style="1" customWidth="1"/>
    <col min="11" max="11" width="5.28515625" style="1" customWidth="1"/>
    <col min="12" max="12" width="2.5703125" style="1" customWidth="1"/>
    <col min="13" max="13" width="1.7109375" style="1" customWidth="1"/>
    <col min="14" max="14" width="6" style="1" customWidth="1"/>
    <col min="15" max="15" width="3.140625" style="1" customWidth="1"/>
    <col min="16" max="16" width="3.28515625" style="1" customWidth="1"/>
    <col min="17" max="21" width="3.140625" style="1" customWidth="1"/>
    <col min="22" max="27" width="3.28515625" style="1" customWidth="1"/>
    <col min="28" max="29" width="3" style="1" customWidth="1"/>
    <col min="30" max="30" width="3.140625" style="1" customWidth="1"/>
    <col min="31" max="31" width="3.28515625" style="1" customWidth="1"/>
    <col min="32" max="32" width="3.140625" hidden="1" customWidth="1"/>
    <col min="33" max="33" width="10.28515625" customWidth="1"/>
    <col min="34" max="34" width="10.85546875" customWidth="1"/>
    <col min="35" max="35" width="17.85546875" customWidth="1"/>
  </cols>
  <sheetData>
    <row r="1" spans="1:35" ht="15" customHeight="1" x14ac:dyDescent="0.2">
      <c r="A1" s="251" t="s">
        <v>144</v>
      </c>
      <c r="B1" s="251"/>
      <c r="C1" s="251"/>
      <c r="D1" s="251"/>
      <c r="E1" s="251"/>
      <c r="Z1" s="246" t="s">
        <v>0</v>
      </c>
      <c r="AA1" s="246"/>
      <c r="AB1" s="246"/>
      <c r="AC1" s="246"/>
      <c r="AD1" s="246"/>
      <c r="AE1" s="246"/>
      <c r="AF1" s="246"/>
      <c r="AG1" s="3"/>
      <c r="AH1" s="3"/>
      <c r="AI1" s="3"/>
    </row>
    <row r="2" spans="1:35" x14ac:dyDescent="0.2">
      <c r="A2" s="9" t="s">
        <v>145</v>
      </c>
      <c r="B2" s="9"/>
      <c r="C2" s="10"/>
      <c r="D2" s="10"/>
      <c r="E2" s="253" t="s">
        <v>29</v>
      </c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10"/>
      <c r="Z2" s="12"/>
      <c r="AA2" s="12"/>
      <c r="AB2" s="12"/>
      <c r="AC2" s="12"/>
      <c r="AD2" s="12"/>
      <c r="AE2" s="12"/>
      <c r="AF2" s="1"/>
      <c r="AG2" s="3"/>
      <c r="AH2" s="3"/>
      <c r="AI2" s="3"/>
    </row>
    <row r="3" spans="1:35" ht="15" customHeight="1" x14ac:dyDescent="0.2">
      <c r="A3" s="260" t="s">
        <v>181</v>
      </c>
      <c r="B3" s="260"/>
      <c r="C3" s="8"/>
      <c r="D3" s="8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Z3" s="9" t="s">
        <v>7</v>
      </c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3.5" customHeight="1" x14ac:dyDescent="0.2">
      <c r="A4" s="261"/>
      <c r="B4" s="261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Z4" s="15"/>
      <c r="AA4" s="15"/>
      <c r="AB4" s="15"/>
      <c r="AC4" s="15"/>
      <c r="AD4" s="15"/>
      <c r="AE4" s="11" t="s">
        <v>146</v>
      </c>
      <c r="AF4" s="12"/>
      <c r="AG4" s="1"/>
      <c r="AH4" s="1"/>
      <c r="AI4" s="1"/>
    </row>
    <row r="5" spans="1:35" x14ac:dyDescent="0.2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T5" s="2"/>
      <c r="V5" s="11"/>
      <c r="Z5" s="10" t="s">
        <v>147</v>
      </c>
      <c r="AA5" s="10"/>
      <c r="AB5" s="10"/>
      <c r="AC5" s="10"/>
      <c r="AD5" s="10"/>
      <c r="AE5" s="10"/>
      <c r="AF5" s="10"/>
      <c r="AG5" s="10"/>
      <c r="AH5" s="10"/>
      <c r="AI5" s="10"/>
    </row>
    <row r="6" spans="1:35" ht="18.75" customHeight="1" x14ac:dyDescent="0.2">
      <c r="B6" s="262" t="s">
        <v>137</v>
      </c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3"/>
      <c r="AG6" s="3"/>
      <c r="AH6" s="3"/>
      <c r="AI6" s="3"/>
    </row>
    <row r="7" spans="1:35" ht="15" customHeight="1" x14ac:dyDescent="0.2">
      <c r="B7" s="264" t="s">
        <v>50</v>
      </c>
      <c r="C7" s="264"/>
      <c r="D7" s="264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3"/>
      <c r="AG7" s="3"/>
      <c r="AH7" s="3"/>
      <c r="AI7" s="3"/>
    </row>
    <row r="8" spans="1:35" ht="13.5" customHeight="1" x14ac:dyDescent="0.2">
      <c r="A8" s="2"/>
      <c r="B8" s="263" t="s">
        <v>148</v>
      </c>
      <c r="C8" s="263"/>
      <c r="D8" s="263"/>
      <c r="E8" s="263"/>
      <c r="F8" s="263"/>
      <c r="G8" s="263"/>
      <c r="H8" s="263"/>
      <c r="I8" s="263"/>
      <c r="J8" s="263"/>
      <c r="K8" s="263"/>
      <c r="L8" s="263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3"/>
      <c r="AG8" s="3"/>
      <c r="AH8" s="3"/>
      <c r="AI8" s="3"/>
    </row>
    <row r="9" spans="1:35" ht="12.75" customHeight="1" x14ac:dyDescent="0.2">
      <c r="A9" s="231" t="s">
        <v>167</v>
      </c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16"/>
    </row>
    <row r="10" spans="1:35" ht="12.75" customHeight="1" x14ac:dyDescent="0.2">
      <c r="A10" s="231" t="s">
        <v>166</v>
      </c>
      <c r="B10" s="231"/>
      <c r="C10" s="231"/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16"/>
    </row>
    <row r="11" spans="1:35" ht="6" customHeight="1" thickBot="1" x14ac:dyDescent="0.25">
      <c r="A11" s="17"/>
      <c r="B11" s="17"/>
      <c r="C11" s="2"/>
      <c r="D11" s="2"/>
      <c r="AF11" s="3"/>
      <c r="AG11" s="3"/>
      <c r="AH11" s="3"/>
      <c r="AI11" s="3"/>
    </row>
    <row r="12" spans="1:35" ht="11.25" customHeight="1" thickBot="1" x14ac:dyDescent="0.25">
      <c r="A12" s="224" t="s">
        <v>1</v>
      </c>
      <c r="B12" s="19"/>
      <c r="C12" s="282" t="s">
        <v>98</v>
      </c>
      <c r="D12" s="285" t="s">
        <v>78</v>
      </c>
      <c r="E12" s="247" t="s">
        <v>4</v>
      </c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9"/>
      <c r="AG12" s="299" t="s">
        <v>114</v>
      </c>
      <c r="AH12" s="20" t="s">
        <v>134</v>
      </c>
      <c r="AI12" s="21"/>
    </row>
    <row r="13" spans="1:35" ht="15.75" customHeight="1" thickBot="1" x14ac:dyDescent="0.25">
      <c r="A13" s="267"/>
      <c r="B13" s="224" t="s">
        <v>107</v>
      </c>
      <c r="C13" s="283"/>
      <c r="D13" s="286"/>
      <c r="E13" s="277" t="s">
        <v>8</v>
      </c>
      <c r="F13" s="278"/>
      <c r="G13" s="278"/>
      <c r="H13" s="278"/>
      <c r="I13" s="278"/>
      <c r="J13" s="279" t="s">
        <v>31</v>
      </c>
      <c r="K13" s="302" t="s">
        <v>33</v>
      </c>
      <c r="L13" s="311" t="s">
        <v>23</v>
      </c>
      <c r="M13" s="312"/>
      <c r="N13" s="277" t="s">
        <v>100</v>
      </c>
      <c r="O13" s="278"/>
      <c r="P13" s="278"/>
      <c r="Q13" s="278"/>
      <c r="R13" s="278"/>
      <c r="S13" s="278"/>
      <c r="T13" s="278"/>
      <c r="U13" s="278"/>
      <c r="V13" s="278"/>
      <c r="W13" s="278"/>
      <c r="X13" s="278"/>
      <c r="Y13" s="278"/>
      <c r="Z13" s="278"/>
      <c r="AA13" s="278"/>
      <c r="AB13" s="278"/>
      <c r="AC13" s="278"/>
      <c r="AD13" s="278"/>
      <c r="AE13" s="278"/>
      <c r="AF13" s="320"/>
      <c r="AG13" s="300"/>
      <c r="AH13" s="26"/>
      <c r="AI13" s="27"/>
    </row>
    <row r="14" spans="1:35" ht="12.75" customHeight="1" thickBot="1" x14ac:dyDescent="0.25">
      <c r="A14" s="267"/>
      <c r="B14" s="267"/>
      <c r="C14" s="283"/>
      <c r="D14" s="286"/>
      <c r="E14" s="268" t="s">
        <v>9</v>
      </c>
      <c r="F14" s="270" t="s">
        <v>10</v>
      </c>
      <c r="G14" s="270"/>
      <c r="H14" s="270"/>
      <c r="I14" s="270"/>
      <c r="J14" s="280"/>
      <c r="K14" s="303"/>
      <c r="L14" s="313"/>
      <c r="M14" s="314"/>
      <c r="N14" s="308" t="s">
        <v>99</v>
      </c>
      <c r="O14" s="252" t="s">
        <v>102</v>
      </c>
      <c r="P14" s="253"/>
      <c r="Q14" s="254"/>
      <c r="R14" s="254"/>
      <c r="S14" s="254"/>
      <c r="T14" s="254"/>
      <c r="U14" s="254"/>
      <c r="V14" s="254"/>
      <c r="W14" s="254"/>
      <c r="X14" s="254"/>
      <c r="Y14" s="254"/>
      <c r="Z14" s="254"/>
      <c r="AA14" s="254"/>
      <c r="AB14" s="254"/>
      <c r="AC14" s="254"/>
      <c r="AD14" s="254"/>
      <c r="AE14" s="254"/>
      <c r="AF14" s="255"/>
      <c r="AG14" s="300"/>
      <c r="AH14" s="26"/>
      <c r="AI14" s="27"/>
    </row>
    <row r="15" spans="1:35" ht="53.25" customHeight="1" thickBot="1" x14ac:dyDescent="0.25">
      <c r="A15" s="267"/>
      <c r="B15" s="267"/>
      <c r="C15" s="283"/>
      <c r="D15" s="286"/>
      <c r="E15" s="269"/>
      <c r="F15" s="31" t="s">
        <v>11</v>
      </c>
      <c r="G15" s="31" t="s">
        <v>12</v>
      </c>
      <c r="H15" s="31" t="s">
        <v>13</v>
      </c>
      <c r="I15" s="31" t="s">
        <v>2</v>
      </c>
      <c r="J15" s="280"/>
      <c r="K15" s="303"/>
      <c r="L15" s="313"/>
      <c r="M15" s="314"/>
      <c r="N15" s="309"/>
      <c r="O15" s="32" t="s">
        <v>149</v>
      </c>
      <c r="P15" s="32" t="s">
        <v>150</v>
      </c>
      <c r="Q15" s="32" t="s">
        <v>151</v>
      </c>
      <c r="R15" s="32" t="s">
        <v>152</v>
      </c>
      <c r="S15" s="32" t="s">
        <v>153</v>
      </c>
      <c r="T15" s="33" t="s">
        <v>154</v>
      </c>
      <c r="U15" s="32" t="s">
        <v>155</v>
      </c>
      <c r="V15" s="32" t="s">
        <v>156</v>
      </c>
      <c r="W15" s="32" t="s">
        <v>157</v>
      </c>
      <c r="X15" s="32" t="s">
        <v>158</v>
      </c>
      <c r="Y15" s="32" t="s">
        <v>159</v>
      </c>
      <c r="Z15" s="33" t="s">
        <v>160</v>
      </c>
      <c r="AA15" s="32" t="s">
        <v>161</v>
      </c>
      <c r="AB15" s="32" t="s">
        <v>162</v>
      </c>
      <c r="AC15" s="32" t="s">
        <v>163</v>
      </c>
      <c r="AD15" s="32" t="s">
        <v>164</v>
      </c>
      <c r="AE15" s="32" t="s">
        <v>165</v>
      </c>
      <c r="AF15" s="34" t="s">
        <v>51</v>
      </c>
      <c r="AG15" s="300"/>
      <c r="AH15" s="229" t="s">
        <v>125</v>
      </c>
      <c r="AI15" s="230"/>
    </row>
    <row r="16" spans="1:35" ht="13.5" customHeight="1" thickBot="1" x14ac:dyDescent="0.25">
      <c r="A16" s="225"/>
      <c r="B16" s="225"/>
      <c r="C16" s="284"/>
      <c r="D16" s="287"/>
      <c r="E16" s="265" t="s">
        <v>47</v>
      </c>
      <c r="F16" s="266"/>
      <c r="G16" s="266"/>
      <c r="H16" s="266"/>
      <c r="I16" s="266"/>
      <c r="J16" s="281"/>
      <c r="K16" s="304"/>
      <c r="L16" s="315"/>
      <c r="M16" s="316"/>
      <c r="N16" s="310"/>
      <c r="O16" s="38">
        <v>1</v>
      </c>
      <c r="P16" s="39">
        <v>2</v>
      </c>
      <c r="Q16" s="40">
        <v>3</v>
      </c>
      <c r="R16" s="39">
        <v>4</v>
      </c>
      <c r="S16" s="39">
        <v>5</v>
      </c>
      <c r="T16" s="41">
        <v>6</v>
      </c>
      <c r="U16" s="42">
        <v>7</v>
      </c>
      <c r="V16" s="39">
        <v>8</v>
      </c>
      <c r="W16" s="39">
        <v>9</v>
      </c>
      <c r="X16" s="39">
        <v>10</v>
      </c>
      <c r="Y16" s="39">
        <v>11</v>
      </c>
      <c r="Z16" s="41">
        <v>12</v>
      </c>
      <c r="AA16" s="39">
        <v>13</v>
      </c>
      <c r="AB16" s="42">
        <v>14</v>
      </c>
      <c r="AC16" s="42">
        <v>15</v>
      </c>
      <c r="AD16" s="43">
        <v>16</v>
      </c>
      <c r="AE16" s="42">
        <v>17</v>
      </c>
      <c r="AF16" s="43">
        <v>18</v>
      </c>
      <c r="AG16" s="301"/>
      <c r="AH16" s="44"/>
      <c r="AI16" s="45"/>
    </row>
    <row r="17" spans="1:35" s="3" customFormat="1" ht="12" customHeight="1" x14ac:dyDescent="0.2">
      <c r="A17" s="232">
        <v>1</v>
      </c>
      <c r="B17" s="273" t="s">
        <v>75</v>
      </c>
      <c r="C17" s="232">
        <v>72</v>
      </c>
      <c r="D17" s="232">
        <v>2</v>
      </c>
      <c r="E17" s="290">
        <v>34</v>
      </c>
      <c r="F17" s="292">
        <v>18</v>
      </c>
      <c r="G17" s="292"/>
      <c r="H17" s="292"/>
      <c r="I17" s="294">
        <v>16</v>
      </c>
      <c r="J17" s="47"/>
      <c r="K17" s="19"/>
      <c r="L17" s="236">
        <f>C17-E17</f>
        <v>38</v>
      </c>
      <c r="M17" s="237"/>
      <c r="N17" s="232" t="s">
        <v>21</v>
      </c>
      <c r="O17" s="325"/>
      <c r="P17" s="325"/>
      <c r="Q17" s="325"/>
      <c r="R17" s="325"/>
      <c r="S17" s="325"/>
      <c r="T17" s="328"/>
      <c r="U17" s="325"/>
      <c r="V17" s="325"/>
      <c r="W17" s="325"/>
      <c r="X17" s="325"/>
      <c r="Y17" s="325" t="s">
        <v>22</v>
      </c>
      <c r="Z17" s="328"/>
      <c r="AA17" s="325"/>
      <c r="AB17" s="325"/>
      <c r="AC17" s="325"/>
      <c r="AD17" s="325"/>
      <c r="AE17" s="317" t="s">
        <v>117</v>
      </c>
      <c r="AF17" s="19"/>
      <c r="AG17" s="245" t="s">
        <v>61</v>
      </c>
      <c r="AH17" s="323" t="s">
        <v>132</v>
      </c>
      <c r="AI17" s="324"/>
    </row>
    <row r="18" spans="1:35" s="3" customFormat="1" ht="12" customHeight="1" thickBot="1" x14ac:dyDescent="0.25">
      <c r="A18" s="256"/>
      <c r="B18" s="274"/>
      <c r="C18" s="256"/>
      <c r="D18" s="256"/>
      <c r="E18" s="291"/>
      <c r="F18" s="293"/>
      <c r="G18" s="293"/>
      <c r="H18" s="293"/>
      <c r="I18" s="295"/>
      <c r="J18" s="54"/>
      <c r="K18" s="57"/>
      <c r="L18" s="275"/>
      <c r="M18" s="276"/>
      <c r="N18" s="256"/>
      <c r="O18" s="326"/>
      <c r="P18" s="326"/>
      <c r="Q18" s="326"/>
      <c r="R18" s="326"/>
      <c r="S18" s="326"/>
      <c r="T18" s="329"/>
      <c r="U18" s="326"/>
      <c r="V18" s="326"/>
      <c r="W18" s="326"/>
      <c r="X18" s="326"/>
      <c r="Y18" s="326"/>
      <c r="Z18" s="329"/>
      <c r="AA18" s="326"/>
      <c r="AB18" s="326"/>
      <c r="AC18" s="326"/>
      <c r="AD18" s="326"/>
      <c r="AE18" s="318"/>
      <c r="AF18" s="57"/>
      <c r="AG18" s="305"/>
      <c r="AH18" s="323"/>
      <c r="AI18" s="324"/>
    </row>
    <row r="19" spans="1:35" s="3" customFormat="1" ht="12" customHeight="1" x14ac:dyDescent="0.2">
      <c r="A19" s="256"/>
      <c r="B19" s="62" t="s">
        <v>76</v>
      </c>
      <c r="C19" s="256"/>
      <c r="D19" s="256"/>
      <c r="E19" s="290">
        <v>2</v>
      </c>
      <c r="F19" s="292">
        <v>1</v>
      </c>
      <c r="G19" s="292"/>
      <c r="H19" s="292"/>
      <c r="I19" s="294">
        <v>1</v>
      </c>
      <c r="J19" s="63"/>
      <c r="K19" s="59"/>
      <c r="L19" s="275"/>
      <c r="M19" s="276"/>
      <c r="N19" s="256"/>
      <c r="O19" s="326"/>
      <c r="P19" s="326"/>
      <c r="Q19" s="326"/>
      <c r="R19" s="326"/>
      <c r="S19" s="326"/>
      <c r="T19" s="329"/>
      <c r="U19" s="326"/>
      <c r="V19" s="326"/>
      <c r="W19" s="326"/>
      <c r="X19" s="326"/>
      <c r="Y19" s="326"/>
      <c r="Z19" s="329"/>
      <c r="AA19" s="326"/>
      <c r="AB19" s="326"/>
      <c r="AC19" s="326"/>
      <c r="AD19" s="326"/>
      <c r="AE19" s="318"/>
      <c r="AF19" s="59"/>
      <c r="AG19" s="305"/>
      <c r="AH19" s="26" t="s">
        <v>14</v>
      </c>
      <c r="AI19" s="2"/>
    </row>
    <row r="20" spans="1:35" s="3" customFormat="1" ht="12" customHeight="1" thickBot="1" x14ac:dyDescent="0.25">
      <c r="A20" s="233"/>
      <c r="B20" s="65" t="s">
        <v>110</v>
      </c>
      <c r="C20" s="233"/>
      <c r="D20" s="233"/>
      <c r="E20" s="291"/>
      <c r="F20" s="293"/>
      <c r="G20" s="293"/>
      <c r="H20" s="293"/>
      <c r="I20" s="295"/>
      <c r="J20" s="63"/>
      <c r="K20" s="59"/>
      <c r="L20" s="238"/>
      <c r="M20" s="239"/>
      <c r="N20" s="233"/>
      <c r="O20" s="327"/>
      <c r="P20" s="327"/>
      <c r="Q20" s="327"/>
      <c r="R20" s="327"/>
      <c r="S20" s="327"/>
      <c r="T20" s="330"/>
      <c r="U20" s="327"/>
      <c r="V20" s="327"/>
      <c r="W20" s="327"/>
      <c r="X20" s="327"/>
      <c r="Y20" s="327"/>
      <c r="Z20" s="330"/>
      <c r="AA20" s="327"/>
      <c r="AB20" s="327"/>
      <c r="AC20" s="327"/>
      <c r="AD20" s="327"/>
      <c r="AE20" s="318"/>
      <c r="AF20" s="59"/>
      <c r="AG20" s="223"/>
      <c r="AH20" s="26" t="s">
        <v>34</v>
      </c>
      <c r="AI20" s="2"/>
    </row>
    <row r="21" spans="1:35" s="3" customFormat="1" ht="12" customHeight="1" x14ac:dyDescent="0.2">
      <c r="A21" s="232">
        <v>2</v>
      </c>
      <c r="B21" s="271" t="s">
        <v>52</v>
      </c>
      <c r="C21" s="46">
        <v>108</v>
      </c>
      <c r="D21" s="28">
        <v>3</v>
      </c>
      <c r="E21" s="69">
        <v>60</v>
      </c>
      <c r="F21" s="70"/>
      <c r="G21" s="70"/>
      <c r="H21" s="70">
        <v>60</v>
      </c>
      <c r="I21" s="71"/>
      <c r="J21" s="63"/>
      <c r="K21" s="59"/>
      <c r="L21" s="236">
        <f>C21-E21</f>
        <v>48</v>
      </c>
      <c r="M21" s="237"/>
      <c r="N21" s="232" t="s">
        <v>136</v>
      </c>
      <c r="O21" s="72"/>
      <c r="P21" s="51"/>
      <c r="Q21" s="51"/>
      <c r="R21" s="51"/>
      <c r="S21" s="321" t="s">
        <v>136</v>
      </c>
      <c r="T21" s="52"/>
      <c r="U21" s="51"/>
      <c r="V21" s="51"/>
      <c r="W21" s="51"/>
      <c r="X21" s="51"/>
      <c r="Y21" s="321" t="s">
        <v>136</v>
      </c>
      <c r="Z21" s="52"/>
      <c r="AA21" s="51"/>
      <c r="AB21" s="51"/>
      <c r="AC21" s="51"/>
      <c r="AD21" s="51"/>
      <c r="AE21" s="318"/>
      <c r="AF21" s="59"/>
      <c r="AG21" s="245" t="s">
        <v>6</v>
      </c>
      <c r="AH21" s="26" t="s">
        <v>126</v>
      </c>
      <c r="AI21" s="2"/>
    </row>
    <row r="22" spans="1:35" s="3" customFormat="1" ht="12" customHeight="1" thickBot="1" x14ac:dyDescent="0.25">
      <c r="A22" s="233"/>
      <c r="B22" s="272"/>
      <c r="C22" s="64"/>
      <c r="D22" s="17"/>
      <c r="E22" s="54">
        <v>3.5</v>
      </c>
      <c r="F22" s="74"/>
      <c r="G22" s="74"/>
      <c r="H22" s="74">
        <v>3.5</v>
      </c>
      <c r="I22" s="75"/>
      <c r="J22" s="54"/>
      <c r="K22" s="57"/>
      <c r="L22" s="238"/>
      <c r="M22" s="239"/>
      <c r="N22" s="233"/>
      <c r="O22" s="76"/>
      <c r="P22" s="67"/>
      <c r="Q22" s="67"/>
      <c r="R22" s="67"/>
      <c r="S22" s="322"/>
      <c r="T22" s="68"/>
      <c r="U22" s="67"/>
      <c r="V22" s="67"/>
      <c r="W22" s="67"/>
      <c r="X22" s="67"/>
      <c r="Y22" s="322"/>
      <c r="Z22" s="68"/>
      <c r="AA22" s="67"/>
      <c r="AB22" s="67"/>
      <c r="AC22" s="67"/>
      <c r="AD22" s="67"/>
      <c r="AE22" s="318"/>
      <c r="AF22" s="57"/>
      <c r="AG22" s="223"/>
      <c r="AH22" s="26" t="s">
        <v>127</v>
      </c>
      <c r="AI22" s="2"/>
    </row>
    <row r="23" spans="1:35" s="3" customFormat="1" ht="10.5" customHeight="1" x14ac:dyDescent="0.2">
      <c r="A23" s="232">
        <v>3</v>
      </c>
      <c r="B23" s="234" t="s">
        <v>77</v>
      </c>
      <c r="C23" s="232">
        <v>180</v>
      </c>
      <c r="D23" s="232">
        <v>5</v>
      </c>
      <c r="E23" s="69">
        <v>76</v>
      </c>
      <c r="F23" s="78">
        <v>40</v>
      </c>
      <c r="G23" s="78"/>
      <c r="H23" s="78"/>
      <c r="I23" s="78">
        <v>36</v>
      </c>
      <c r="J23" s="47"/>
      <c r="K23" s="19"/>
      <c r="L23" s="236">
        <f>C23-E23</f>
        <v>104</v>
      </c>
      <c r="M23" s="237"/>
      <c r="N23" s="232"/>
      <c r="O23" s="47"/>
      <c r="P23" s="48"/>
      <c r="Q23" s="48"/>
      <c r="R23" s="48"/>
      <c r="S23" s="48"/>
      <c r="T23" s="52"/>
      <c r="U23" s="79"/>
      <c r="V23" s="48"/>
      <c r="W23" s="28"/>
      <c r="X23" s="48"/>
      <c r="Y23" s="28"/>
      <c r="Z23" s="52"/>
      <c r="AA23" s="48"/>
      <c r="AB23" s="79"/>
      <c r="AC23" s="51"/>
      <c r="AD23" s="79"/>
      <c r="AE23" s="318"/>
      <c r="AF23" s="19"/>
      <c r="AG23" s="245" t="s">
        <v>5</v>
      </c>
      <c r="AH23" s="26" t="s">
        <v>17</v>
      </c>
      <c r="AI23" s="2"/>
    </row>
    <row r="24" spans="1:35" s="3" customFormat="1" ht="10.5" customHeight="1" thickBot="1" x14ac:dyDescent="0.25">
      <c r="A24" s="233"/>
      <c r="B24" s="235"/>
      <c r="C24" s="256"/>
      <c r="D24" s="256"/>
      <c r="E24" s="54">
        <v>4.5</v>
      </c>
      <c r="F24" s="80">
        <v>2.5</v>
      </c>
      <c r="G24" s="80"/>
      <c r="H24" s="80"/>
      <c r="I24" s="80">
        <v>2</v>
      </c>
      <c r="J24" s="54"/>
      <c r="K24" s="57"/>
      <c r="L24" s="275"/>
      <c r="M24" s="276"/>
      <c r="N24" s="233"/>
      <c r="O24" s="54"/>
      <c r="P24" s="55"/>
      <c r="Q24" s="55"/>
      <c r="R24" s="55"/>
      <c r="S24" s="55"/>
      <c r="T24" s="68"/>
      <c r="U24" s="81"/>
      <c r="V24" s="55"/>
      <c r="W24" s="17"/>
      <c r="X24" s="55"/>
      <c r="Y24" s="17"/>
      <c r="Z24" s="68"/>
      <c r="AA24" s="55"/>
      <c r="AB24" s="81"/>
      <c r="AC24" s="67"/>
      <c r="AD24" s="81"/>
      <c r="AE24" s="318"/>
      <c r="AF24" s="57"/>
      <c r="AG24" s="305"/>
      <c r="AH24" s="26" t="s">
        <v>128</v>
      </c>
      <c r="AI24" s="2"/>
    </row>
    <row r="25" spans="1:35" s="3" customFormat="1" ht="10.5" customHeight="1" x14ac:dyDescent="0.2">
      <c r="A25" s="306">
        <v>3.1</v>
      </c>
      <c r="B25" s="258" t="s">
        <v>62</v>
      </c>
      <c r="C25" s="256"/>
      <c r="D25" s="256"/>
      <c r="E25" s="69">
        <v>42</v>
      </c>
      <c r="F25" s="78">
        <v>22</v>
      </c>
      <c r="G25" s="78"/>
      <c r="H25" s="82"/>
      <c r="I25" s="82">
        <v>20</v>
      </c>
      <c r="J25" s="47"/>
      <c r="K25" s="59"/>
      <c r="L25" s="275"/>
      <c r="M25" s="276"/>
      <c r="N25" s="232" t="s">
        <v>21</v>
      </c>
      <c r="O25" s="47"/>
      <c r="P25" s="48"/>
      <c r="Q25" s="48"/>
      <c r="R25" s="48"/>
      <c r="S25" s="48"/>
      <c r="T25" s="52" t="s">
        <v>22</v>
      </c>
      <c r="U25" s="51"/>
      <c r="V25" s="83"/>
      <c r="W25" s="84"/>
      <c r="X25" s="84"/>
      <c r="Y25" s="85"/>
      <c r="Z25" s="52" t="s">
        <v>22</v>
      </c>
      <c r="AA25" s="48"/>
      <c r="AB25" s="51"/>
      <c r="AC25" s="51"/>
      <c r="AD25" s="51"/>
      <c r="AE25" s="318"/>
      <c r="AF25" s="46"/>
      <c r="AG25" s="305"/>
      <c r="AH25" s="26" t="s">
        <v>129</v>
      </c>
      <c r="AI25" s="2"/>
    </row>
    <row r="26" spans="1:35" s="3" customFormat="1" ht="10.5" customHeight="1" thickBot="1" x14ac:dyDescent="0.25">
      <c r="A26" s="307"/>
      <c r="B26" s="259"/>
      <c r="C26" s="256"/>
      <c r="D26" s="256"/>
      <c r="E26" s="54"/>
      <c r="F26" s="55">
        <v>1.5</v>
      </c>
      <c r="G26" s="55"/>
      <c r="H26" s="86"/>
      <c r="I26" s="86">
        <v>1</v>
      </c>
      <c r="J26" s="54"/>
      <c r="K26" s="57"/>
      <c r="L26" s="275"/>
      <c r="M26" s="276"/>
      <c r="N26" s="233"/>
      <c r="O26" s="54"/>
      <c r="P26" s="55"/>
      <c r="Q26" s="55"/>
      <c r="R26" s="55"/>
      <c r="S26" s="55"/>
      <c r="T26" s="68"/>
      <c r="U26" s="67"/>
      <c r="V26" s="55"/>
      <c r="W26" s="55"/>
      <c r="X26" s="55"/>
      <c r="Y26" s="55"/>
      <c r="Z26" s="68"/>
      <c r="AA26" s="55"/>
      <c r="AB26" s="67"/>
      <c r="AC26" s="67"/>
      <c r="AD26" s="67"/>
      <c r="AE26" s="318"/>
      <c r="AF26" s="64"/>
      <c r="AG26" s="305"/>
      <c r="AH26" s="26" t="s">
        <v>131</v>
      </c>
      <c r="AI26" s="2"/>
    </row>
    <row r="27" spans="1:35" s="3" customFormat="1" ht="10.5" customHeight="1" x14ac:dyDescent="0.2">
      <c r="A27" s="306">
        <v>3.2</v>
      </c>
      <c r="B27" s="87" t="s">
        <v>63</v>
      </c>
      <c r="C27" s="256"/>
      <c r="D27" s="256"/>
      <c r="E27" s="69">
        <v>34</v>
      </c>
      <c r="F27" s="78">
        <v>18</v>
      </c>
      <c r="G27" s="78"/>
      <c r="H27" s="82"/>
      <c r="I27" s="82">
        <v>16</v>
      </c>
      <c r="J27" s="63"/>
      <c r="K27" s="59"/>
      <c r="L27" s="275"/>
      <c r="M27" s="276"/>
      <c r="N27" s="232" t="s">
        <v>21</v>
      </c>
      <c r="O27" s="63"/>
      <c r="P27" s="84"/>
      <c r="Q27" s="84"/>
      <c r="R27" s="84"/>
      <c r="S27" s="84"/>
      <c r="T27" s="52" t="s">
        <v>22</v>
      </c>
      <c r="U27" s="60"/>
      <c r="V27" s="84"/>
      <c r="W27" s="84"/>
      <c r="X27" s="84"/>
      <c r="Y27" s="84"/>
      <c r="Z27" s="52" t="s">
        <v>22</v>
      </c>
      <c r="AA27" s="84"/>
      <c r="AB27" s="60"/>
      <c r="AC27" s="60"/>
      <c r="AD27" s="60"/>
      <c r="AE27" s="318"/>
      <c r="AF27" s="53"/>
      <c r="AG27" s="305"/>
      <c r="AH27" s="26" t="s">
        <v>15</v>
      </c>
      <c r="AI27" s="2"/>
    </row>
    <row r="28" spans="1:35" s="3" customFormat="1" ht="10.5" customHeight="1" thickBot="1" x14ac:dyDescent="0.25">
      <c r="A28" s="307"/>
      <c r="B28" s="87" t="s">
        <v>64</v>
      </c>
      <c r="C28" s="233"/>
      <c r="D28" s="233"/>
      <c r="E28" s="63"/>
      <c r="F28" s="84">
        <v>1</v>
      </c>
      <c r="G28" s="84"/>
      <c r="H28" s="88"/>
      <c r="I28" s="88">
        <v>1</v>
      </c>
      <c r="J28" s="63"/>
      <c r="K28" s="59"/>
      <c r="L28" s="238"/>
      <c r="M28" s="239"/>
      <c r="N28" s="233"/>
      <c r="O28" s="54"/>
      <c r="P28" s="84"/>
      <c r="Q28" s="84"/>
      <c r="R28" s="84"/>
      <c r="S28" s="84"/>
      <c r="T28" s="61"/>
      <c r="U28" s="60"/>
      <c r="V28" s="55"/>
      <c r="W28" s="55"/>
      <c r="X28" s="55"/>
      <c r="Y28" s="55"/>
      <c r="Z28" s="61"/>
      <c r="AA28" s="55"/>
      <c r="AB28" s="60"/>
      <c r="AC28" s="60"/>
      <c r="AD28" s="60"/>
      <c r="AE28" s="318"/>
      <c r="AF28" s="53"/>
      <c r="AG28" s="223"/>
      <c r="AH28" s="26" t="s">
        <v>16</v>
      </c>
      <c r="AI28" s="2"/>
    </row>
    <row r="29" spans="1:35" s="3" customFormat="1" ht="12" customHeight="1" thickBot="1" x14ac:dyDescent="0.25">
      <c r="A29" s="232">
        <v>4</v>
      </c>
      <c r="B29" s="243" t="s">
        <v>65</v>
      </c>
      <c r="C29" s="46">
        <v>342</v>
      </c>
      <c r="D29" s="28">
        <v>9.5</v>
      </c>
      <c r="E29" s="69">
        <f>F29+G29+H29+I29</f>
        <v>168</v>
      </c>
      <c r="F29" s="78">
        <v>84</v>
      </c>
      <c r="G29" s="78"/>
      <c r="H29" s="78">
        <v>84</v>
      </c>
      <c r="I29" s="89"/>
      <c r="J29" s="47"/>
      <c r="K29" s="19"/>
      <c r="L29" s="236">
        <f>C29-E29</f>
        <v>174</v>
      </c>
      <c r="M29" s="237"/>
      <c r="N29" s="224" t="s">
        <v>104</v>
      </c>
      <c r="O29" s="47"/>
      <c r="P29" s="90"/>
      <c r="Q29" s="91"/>
      <c r="R29" s="91"/>
      <c r="S29" s="92"/>
      <c r="T29" s="93"/>
      <c r="U29" s="94"/>
      <c r="V29" s="48"/>
      <c r="W29" s="48"/>
      <c r="X29" s="48"/>
      <c r="Y29" s="84"/>
      <c r="Z29" s="52"/>
      <c r="AA29" s="84"/>
      <c r="AB29" s="91"/>
      <c r="AC29" s="91"/>
      <c r="AD29" s="91"/>
      <c r="AE29" s="318"/>
      <c r="AF29" s="19"/>
      <c r="AG29" s="245" t="s">
        <v>5</v>
      </c>
      <c r="AH29" s="26" t="s">
        <v>19</v>
      </c>
      <c r="AI29" s="2"/>
    </row>
    <row r="30" spans="1:35" s="3" customFormat="1" ht="12" customHeight="1" thickBot="1" x14ac:dyDescent="0.25">
      <c r="A30" s="233"/>
      <c r="B30" s="244"/>
      <c r="C30" s="64"/>
      <c r="D30" s="17"/>
      <c r="E30" s="54">
        <f>F30+G30+H30+I30</f>
        <v>10</v>
      </c>
      <c r="F30" s="74">
        <v>5</v>
      </c>
      <c r="G30" s="74"/>
      <c r="H30" s="74">
        <v>5</v>
      </c>
      <c r="I30" s="75"/>
      <c r="J30" s="54"/>
      <c r="K30" s="57"/>
      <c r="L30" s="238"/>
      <c r="M30" s="239"/>
      <c r="N30" s="225"/>
      <c r="O30" s="54"/>
      <c r="P30" s="55"/>
      <c r="Q30" s="95" t="s">
        <v>93</v>
      </c>
      <c r="R30" s="96"/>
      <c r="S30" s="226" t="s">
        <v>48</v>
      </c>
      <c r="T30" s="227"/>
      <c r="U30" s="228"/>
      <c r="V30" s="96"/>
      <c r="W30" s="96"/>
      <c r="X30" s="95" t="s">
        <v>93</v>
      </c>
      <c r="Y30" s="84"/>
      <c r="Z30" s="61"/>
      <c r="AA30" s="84"/>
      <c r="AB30" s="67"/>
      <c r="AC30" s="95" t="s">
        <v>93</v>
      </c>
      <c r="AD30" s="67"/>
      <c r="AE30" s="318"/>
      <c r="AF30" s="57"/>
      <c r="AG30" s="223"/>
      <c r="AH30" s="26" t="s">
        <v>20</v>
      </c>
      <c r="AI30" s="2"/>
    </row>
    <row r="31" spans="1:35" s="3" customFormat="1" ht="12" customHeight="1" x14ac:dyDescent="0.2">
      <c r="A31" s="232">
        <v>5</v>
      </c>
      <c r="B31" s="97" t="s">
        <v>53</v>
      </c>
      <c r="C31" s="46">
        <v>158</v>
      </c>
      <c r="D31" s="28">
        <v>4</v>
      </c>
      <c r="E31" s="69">
        <v>68</v>
      </c>
      <c r="F31" s="78">
        <v>32</v>
      </c>
      <c r="G31" s="78">
        <v>16</v>
      </c>
      <c r="H31" s="78"/>
      <c r="I31" s="89"/>
      <c r="J31" s="47"/>
      <c r="K31" s="98">
        <v>20</v>
      </c>
      <c r="L31" s="236">
        <f>C31-E31</f>
        <v>90</v>
      </c>
      <c r="M31" s="237"/>
      <c r="N31" s="232" t="s">
        <v>105</v>
      </c>
      <c r="O31" s="50"/>
      <c r="P31" s="48" t="s">
        <v>18</v>
      </c>
      <c r="Q31" s="48"/>
      <c r="R31" s="48"/>
      <c r="S31" s="73"/>
      <c r="T31" s="52"/>
      <c r="U31" s="48"/>
      <c r="V31" s="48" t="s">
        <v>18</v>
      </c>
      <c r="W31" s="48"/>
      <c r="X31" s="48" t="s">
        <v>18</v>
      </c>
      <c r="Y31" s="48"/>
      <c r="Z31" s="52"/>
      <c r="AA31" s="48"/>
      <c r="AB31" s="51"/>
      <c r="AC31" s="51"/>
      <c r="AD31" s="51" t="s">
        <v>18</v>
      </c>
      <c r="AE31" s="318"/>
      <c r="AF31" s="19"/>
      <c r="AG31" s="245" t="s">
        <v>5</v>
      </c>
      <c r="AH31" s="26" t="s">
        <v>130</v>
      </c>
      <c r="AI31" s="2"/>
    </row>
    <row r="32" spans="1:35" s="3" customFormat="1" ht="12.75" customHeight="1" thickBot="1" x14ac:dyDescent="0.25">
      <c r="A32" s="233"/>
      <c r="B32" s="99" t="s">
        <v>54</v>
      </c>
      <c r="C32" s="64"/>
      <c r="D32" s="17"/>
      <c r="E32" s="54">
        <v>4</v>
      </c>
      <c r="F32" s="74">
        <v>2</v>
      </c>
      <c r="G32" s="74">
        <v>1</v>
      </c>
      <c r="H32" s="74"/>
      <c r="I32" s="75"/>
      <c r="J32" s="54"/>
      <c r="K32" s="57">
        <v>1</v>
      </c>
      <c r="L32" s="238"/>
      <c r="M32" s="239"/>
      <c r="N32" s="233"/>
      <c r="O32" s="54"/>
      <c r="P32" s="55"/>
      <c r="Q32" s="55"/>
      <c r="R32" s="55"/>
      <c r="S32" s="77" t="s">
        <v>92</v>
      </c>
      <c r="T32" s="68"/>
      <c r="U32" s="55"/>
      <c r="V32" s="55"/>
      <c r="W32" s="55"/>
      <c r="X32" s="55"/>
      <c r="Y32" s="77" t="s">
        <v>92</v>
      </c>
      <c r="Z32" s="68"/>
      <c r="AA32" s="55"/>
      <c r="AB32" s="67"/>
      <c r="AC32" s="67"/>
      <c r="AD32" s="67"/>
      <c r="AE32" s="318"/>
      <c r="AF32" s="57"/>
      <c r="AG32" s="223"/>
      <c r="AI32" s="2"/>
    </row>
    <row r="33" spans="1:35" s="3" customFormat="1" ht="9" customHeight="1" x14ac:dyDescent="0.2">
      <c r="A33" s="232">
        <v>6</v>
      </c>
      <c r="B33" s="234" t="s">
        <v>116</v>
      </c>
      <c r="C33" s="18">
        <v>140</v>
      </c>
      <c r="D33" s="100">
        <v>3.5</v>
      </c>
      <c r="E33" s="69">
        <v>68</v>
      </c>
      <c r="F33" s="78">
        <v>10</v>
      </c>
      <c r="G33" s="78">
        <v>50</v>
      </c>
      <c r="H33" s="78"/>
      <c r="I33" s="89"/>
      <c r="J33" s="47"/>
      <c r="K33" s="89">
        <v>8</v>
      </c>
      <c r="L33" s="236">
        <f>C33-E33</f>
        <v>72</v>
      </c>
      <c r="M33" s="237"/>
      <c r="N33" s="232" t="s">
        <v>44</v>
      </c>
      <c r="O33" s="50"/>
      <c r="P33" s="48"/>
      <c r="Q33" s="48"/>
      <c r="R33" s="48"/>
      <c r="S33" s="48"/>
      <c r="T33" s="52"/>
      <c r="U33" s="48"/>
      <c r="V33" s="48"/>
      <c r="W33" s="48"/>
      <c r="X33" s="51"/>
      <c r="Y33" s="51"/>
      <c r="Z33" s="52"/>
      <c r="AA33" s="51"/>
      <c r="AB33" s="51"/>
      <c r="AC33" s="51"/>
      <c r="AD33" s="51"/>
      <c r="AE33" s="318"/>
      <c r="AF33" s="19"/>
      <c r="AG33" s="245" t="s">
        <v>5</v>
      </c>
      <c r="AI33" s="2"/>
    </row>
    <row r="34" spans="1:35" s="3" customFormat="1" ht="12.75" customHeight="1" thickBot="1" x14ac:dyDescent="0.25">
      <c r="A34" s="233"/>
      <c r="B34" s="235"/>
      <c r="C34" s="35"/>
      <c r="D34" s="101"/>
      <c r="E34" s="102">
        <v>4</v>
      </c>
      <c r="F34" s="74">
        <v>0.5</v>
      </c>
      <c r="G34" s="74">
        <v>3</v>
      </c>
      <c r="H34" s="74"/>
      <c r="I34" s="75"/>
      <c r="J34" s="54"/>
      <c r="K34" s="57">
        <v>0.5</v>
      </c>
      <c r="L34" s="238"/>
      <c r="M34" s="239"/>
      <c r="N34" s="233"/>
      <c r="O34" s="54"/>
      <c r="P34" s="55"/>
      <c r="Q34" s="55" t="s">
        <v>36</v>
      </c>
      <c r="R34" s="55"/>
      <c r="S34" s="55"/>
      <c r="T34" s="68"/>
      <c r="U34" s="55"/>
      <c r="V34" s="55"/>
      <c r="W34" s="55" t="s">
        <v>36</v>
      </c>
      <c r="X34" s="67"/>
      <c r="Y34" s="67"/>
      <c r="Z34" s="68"/>
      <c r="AA34" s="67"/>
      <c r="AB34" s="67"/>
      <c r="AC34" s="67"/>
      <c r="AD34" s="67"/>
      <c r="AE34" s="318"/>
      <c r="AF34" s="57"/>
      <c r="AG34" s="223"/>
      <c r="AH34" s="2"/>
      <c r="AI34" s="2"/>
    </row>
    <row r="35" spans="1:35" s="3" customFormat="1" ht="15.75" customHeight="1" x14ac:dyDescent="0.2">
      <c r="A35" s="232">
        <v>7</v>
      </c>
      <c r="B35" s="288" t="s">
        <v>55</v>
      </c>
      <c r="C35" s="46">
        <v>38</v>
      </c>
      <c r="D35" s="28">
        <v>1</v>
      </c>
      <c r="E35" s="69">
        <v>18</v>
      </c>
      <c r="F35" s="78"/>
      <c r="G35" s="78"/>
      <c r="H35" s="78">
        <v>18</v>
      </c>
      <c r="I35" s="89"/>
      <c r="J35" s="47"/>
      <c r="K35" s="19"/>
      <c r="L35" s="236">
        <f>C35-E35</f>
        <v>20</v>
      </c>
      <c r="M35" s="237"/>
      <c r="N35" s="232" t="s">
        <v>21</v>
      </c>
      <c r="O35" s="63"/>
      <c r="P35" s="48"/>
      <c r="Q35" s="48"/>
      <c r="R35" s="48"/>
      <c r="S35" s="48"/>
      <c r="T35" s="52" t="s">
        <v>22</v>
      </c>
      <c r="U35" s="51"/>
      <c r="V35" s="48"/>
      <c r="W35" s="103"/>
      <c r="X35" s="103"/>
      <c r="Y35" s="103"/>
      <c r="Z35" s="52" t="s">
        <v>22</v>
      </c>
      <c r="AA35" s="103"/>
      <c r="AB35" s="103"/>
      <c r="AC35" s="103"/>
      <c r="AD35" s="103"/>
      <c r="AE35" s="318"/>
      <c r="AF35" s="19"/>
      <c r="AG35" s="245" t="s">
        <v>6</v>
      </c>
      <c r="AH35" s="2"/>
      <c r="AI35" s="2"/>
    </row>
    <row r="36" spans="1:35" s="3" customFormat="1" ht="10.5" customHeight="1" thickBot="1" x14ac:dyDescent="0.25">
      <c r="A36" s="233"/>
      <c r="B36" s="289"/>
      <c r="C36" s="53"/>
      <c r="D36" s="104"/>
      <c r="E36" s="54">
        <v>1</v>
      </c>
      <c r="F36" s="80"/>
      <c r="G36" s="80"/>
      <c r="H36" s="80">
        <v>1</v>
      </c>
      <c r="I36" s="105"/>
      <c r="J36" s="63"/>
      <c r="K36" s="59"/>
      <c r="L36" s="238"/>
      <c r="M36" s="239"/>
      <c r="N36" s="233"/>
      <c r="O36" s="54"/>
      <c r="P36" s="55"/>
      <c r="Q36" s="55"/>
      <c r="R36" s="55"/>
      <c r="S36" s="55"/>
      <c r="T36" s="68"/>
      <c r="U36" s="67"/>
      <c r="V36" s="55"/>
      <c r="W36" s="106"/>
      <c r="X36" s="106"/>
      <c r="Y36" s="106"/>
      <c r="Z36" s="107"/>
      <c r="AA36" s="106"/>
      <c r="AB36" s="106"/>
      <c r="AC36" s="106"/>
      <c r="AD36" s="106"/>
      <c r="AE36" s="318"/>
      <c r="AF36" s="57"/>
      <c r="AG36" s="223"/>
      <c r="AH36" s="2"/>
      <c r="AI36" s="2"/>
    </row>
    <row r="37" spans="1:35" s="3" customFormat="1" ht="5.25" hidden="1" customHeight="1" thickBot="1" x14ac:dyDescent="0.25">
      <c r="A37" s="232">
        <v>8</v>
      </c>
      <c r="B37" s="243"/>
      <c r="C37" s="46"/>
      <c r="D37" s="2"/>
      <c r="E37" s="69"/>
      <c r="F37" s="78"/>
      <c r="G37" s="78"/>
      <c r="H37" s="78"/>
      <c r="I37" s="89"/>
      <c r="J37" s="47"/>
      <c r="K37" s="19"/>
      <c r="L37" s="236">
        <f>C37-E37</f>
        <v>0</v>
      </c>
      <c r="M37" s="237"/>
      <c r="N37" s="232"/>
      <c r="O37" s="50"/>
      <c r="P37" s="48"/>
      <c r="Q37" s="48"/>
      <c r="R37" s="48"/>
      <c r="S37" s="48"/>
      <c r="T37" s="52"/>
      <c r="U37" s="51"/>
      <c r="V37" s="48"/>
      <c r="W37" s="48"/>
      <c r="X37" s="48"/>
      <c r="Y37" s="48"/>
      <c r="Z37" s="52"/>
      <c r="AA37" s="48"/>
      <c r="AB37" s="51"/>
      <c r="AC37" s="51"/>
      <c r="AD37" s="51"/>
      <c r="AE37" s="318"/>
      <c r="AF37" s="19"/>
      <c r="AG37" s="245"/>
      <c r="AH37" s="2"/>
      <c r="AI37" s="2"/>
    </row>
    <row r="38" spans="1:35" s="3" customFormat="1" ht="12.75" hidden="1" customHeight="1" thickBot="1" x14ac:dyDescent="0.25">
      <c r="A38" s="233"/>
      <c r="B38" s="244"/>
      <c r="C38" s="108"/>
      <c r="D38" s="2"/>
      <c r="E38" s="54"/>
      <c r="F38" s="80"/>
      <c r="G38" s="80"/>
      <c r="H38" s="80"/>
      <c r="I38" s="105"/>
      <c r="J38" s="109"/>
      <c r="K38" s="59"/>
      <c r="L38" s="238"/>
      <c r="M38" s="239"/>
      <c r="N38" s="233"/>
      <c r="O38" s="66"/>
      <c r="P38" s="55"/>
      <c r="Q38" s="55"/>
      <c r="R38" s="55"/>
      <c r="S38" s="55"/>
      <c r="T38" s="68"/>
      <c r="U38" s="110"/>
      <c r="V38" s="86"/>
      <c r="W38" s="86"/>
      <c r="X38" s="86"/>
      <c r="Y38" s="55"/>
      <c r="Z38" s="68"/>
      <c r="AA38" s="55"/>
      <c r="AB38" s="67"/>
      <c r="AC38" s="67"/>
      <c r="AD38" s="67"/>
      <c r="AE38" s="318"/>
      <c r="AF38" s="57"/>
      <c r="AG38" s="223"/>
      <c r="AH38" s="2"/>
      <c r="AI38" s="2"/>
    </row>
    <row r="39" spans="1:35" s="3" customFormat="1" ht="11.25" customHeight="1" x14ac:dyDescent="0.2">
      <c r="A39" s="232">
        <v>8</v>
      </c>
      <c r="B39" s="243" t="s">
        <v>39</v>
      </c>
      <c r="C39" s="46">
        <v>68</v>
      </c>
      <c r="D39" s="46"/>
      <c r="E39" s="111">
        <v>68</v>
      </c>
      <c r="F39" s="78"/>
      <c r="G39" s="78"/>
      <c r="H39" s="78">
        <v>68</v>
      </c>
      <c r="I39" s="89"/>
      <c r="J39" s="47"/>
      <c r="K39" s="19"/>
      <c r="L39" s="236">
        <f>C39-E39</f>
        <v>0</v>
      </c>
      <c r="M39" s="237"/>
      <c r="N39" s="232" t="s">
        <v>92</v>
      </c>
      <c r="O39" s="47"/>
      <c r="P39" s="48"/>
      <c r="Q39" s="48"/>
      <c r="R39" s="48" t="s">
        <v>40</v>
      </c>
      <c r="S39" s="48"/>
      <c r="T39" s="52"/>
      <c r="U39" s="51"/>
      <c r="V39" s="48"/>
      <c r="W39" s="48"/>
      <c r="X39" s="48"/>
      <c r="Y39" s="48" t="s">
        <v>40</v>
      </c>
      <c r="Z39" s="52"/>
      <c r="AA39" s="48"/>
      <c r="AB39" s="51"/>
      <c r="AC39" s="51"/>
      <c r="AD39" s="51"/>
      <c r="AE39" s="318"/>
      <c r="AF39" s="19"/>
      <c r="AG39" s="245" t="s">
        <v>6</v>
      </c>
      <c r="AH39" s="2"/>
      <c r="AI39" s="2"/>
    </row>
    <row r="40" spans="1:35" s="3" customFormat="1" ht="11.25" customHeight="1" thickBot="1" x14ac:dyDescent="0.25">
      <c r="A40" s="233"/>
      <c r="B40" s="244"/>
      <c r="C40" s="64"/>
      <c r="D40" s="2"/>
      <c r="E40" s="109">
        <v>4</v>
      </c>
      <c r="F40" s="80"/>
      <c r="G40" s="80"/>
      <c r="H40" s="80">
        <v>4</v>
      </c>
      <c r="I40" s="105"/>
      <c r="J40" s="63"/>
      <c r="K40" s="59"/>
      <c r="L40" s="238"/>
      <c r="M40" s="239"/>
      <c r="N40" s="233"/>
      <c r="O40" s="54"/>
      <c r="P40" s="55"/>
      <c r="Q40" s="55"/>
      <c r="R40" s="55"/>
      <c r="S40" s="55"/>
      <c r="T40" s="68"/>
      <c r="U40" s="67"/>
      <c r="V40" s="55"/>
      <c r="W40" s="55"/>
      <c r="X40" s="55"/>
      <c r="Y40" s="55"/>
      <c r="Z40" s="68"/>
      <c r="AA40" s="55"/>
      <c r="AB40" s="67"/>
      <c r="AC40" s="67"/>
      <c r="AD40" s="67"/>
      <c r="AE40" s="318"/>
      <c r="AF40" s="57"/>
      <c r="AG40" s="223"/>
      <c r="AH40" s="2"/>
      <c r="AI40" s="2"/>
    </row>
    <row r="41" spans="1:35" s="3" customFormat="1" ht="9.75" customHeight="1" thickBot="1" x14ac:dyDescent="0.25">
      <c r="A41" s="232">
        <v>9</v>
      </c>
      <c r="B41" s="234" t="s">
        <v>56</v>
      </c>
      <c r="C41" s="53">
        <v>18</v>
      </c>
      <c r="D41" s="46"/>
      <c r="E41" s="69">
        <v>18</v>
      </c>
      <c r="F41" s="78">
        <v>18</v>
      </c>
      <c r="G41" s="78"/>
      <c r="H41" s="78"/>
      <c r="I41" s="89"/>
      <c r="J41" s="47"/>
      <c r="K41" s="19"/>
      <c r="L41" s="236"/>
      <c r="M41" s="237"/>
      <c r="N41" s="224" t="s">
        <v>60</v>
      </c>
      <c r="O41" s="47"/>
      <c r="P41" s="48"/>
      <c r="Q41" s="48"/>
      <c r="R41" s="48"/>
      <c r="S41" s="48"/>
      <c r="T41" s="52"/>
      <c r="U41" s="51"/>
      <c r="V41" s="48"/>
      <c r="W41" s="48"/>
      <c r="X41" s="48"/>
      <c r="Y41" s="48"/>
      <c r="Z41" s="52"/>
      <c r="AA41" s="48"/>
      <c r="AB41" s="94"/>
      <c r="AC41" s="94"/>
      <c r="AD41" s="94"/>
      <c r="AE41" s="318"/>
      <c r="AF41" s="19"/>
      <c r="AG41" s="222" t="s">
        <v>26</v>
      </c>
      <c r="AH41" s="112"/>
      <c r="AI41" s="112"/>
    </row>
    <row r="42" spans="1:35" s="3" customFormat="1" ht="11.25" customHeight="1" thickBot="1" x14ac:dyDescent="0.25">
      <c r="A42" s="233"/>
      <c r="B42" s="235"/>
      <c r="C42" s="64"/>
      <c r="D42" s="17"/>
      <c r="E42" s="54">
        <v>1</v>
      </c>
      <c r="F42" s="74">
        <v>1</v>
      </c>
      <c r="G42" s="74"/>
      <c r="H42" s="74"/>
      <c r="I42" s="75"/>
      <c r="J42" s="54"/>
      <c r="K42" s="57"/>
      <c r="L42" s="238"/>
      <c r="M42" s="239"/>
      <c r="N42" s="225"/>
      <c r="O42" s="54"/>
      <c r="P42" s="55"/>
      <c r="Q42" s="55"/>
      <c r="R42" s="55"/>
      <c r="S42" s="55"/>
      <c r="T42" s="68"/>
      <c r="U42" s="67"/>
      <c r="V42" s="55"/>
      <c r="W42" s="55"/>
      <c r="X42" s="55"/>
      <c r="Y42" s="55"/>
      <c r="Z42" s="68"/>
      <c r="AA42" s="55"/>
      <c r="AB42" s="226" t="s">
        <v>48</v>
      </c>
      <c r="AC42" s="227"/>
      <c r="AD42" s="228"/>
      <c r="AE42" s="318"/>
      <c r="AF42" s="57"/>
      <c r="AG42" s="223"/>
      <c r="AH42" s="2"/>
      <c r="AI42" s="2"/>
    </row>
    <row r="43" spans="1:35" s="3" customFormat="1" ht="10.5" customHeight="1" x14ac:dyDescent="0.2">
      <c r="A43" s="232">
        <v>10</v>
      </c>
      <c r="B43" s="297" t="s">
        <v>67</v>
      </c>
      <c r="C43" s="53">
        <v>18</v>
      </c>
      <c r="D43" s="2"/>
      <c r="E43" s="69">
        <v>18</v>
      </c>
      <c r="F43" s="78">
        <v>18</v>
      </c>
      <c r="G43" s="78"/>
      <c r="H43" s="78"/>
      <c r="I43" s="89"/>
      <c r="J43" s="47"/>
      <c r="K43" s="19"/>
      <c r="L43" s="236"/>
      <c r="M43" s="237"/>
      <c r="N43" s="224"/>
      <c r="O43" s="47"/>
      <c r="P43" s="48"/>
      <c r="Q43" s="48"/>
      <c r="R43" s="48"/>
      <c r="S43" s="48"/>
      <c r="T43" s="52"/>
      <c r="U43" s="51"/>
      <c r="V43" s="48"/>
      <c r="W43" s="48"/>
      <c r="X43" s="48"/>
      <c r="Y43" s="48"/>
      <c r="Z43" s="52"/>
      <c r="AA43" s="48"/>
      <c r="AB43" s="51"/>
      <c r="AC43" s="51"/>
      <c r="AD43" s="51"/>
      <c r="AE43" s="318"/>
      <c r="AF43" s="19"/>
      <c r="AG43" s="222" t="s">
        <v>26</v>
      </c>
      <c r="AH43" s="112"/>
      <c r="AI43" s="112"/>
    </row>
    <row r="44" spans="1:35" s="3" customFormat="1" ht="10.5" customHeight="1" thickBot="1" x14ac:dyDescent="0.25">
      <c r="A44" s="233"/>
      <c r="B44" s="298"/>
      <c r="C44" s="64"/>
      <c r="D44" s="17"/>
      <c r="E44" s="54">
        <v>1</v>
      </c>
      <c r="F44" s="74">
        <v>1</v>
      </c>
      <c r="G44" s="74"/>
      <c r="H44" s="74"/>
      <c r="I44" s="75"/>
      <c r="J44" s="54"/>
      <c r="K44" s="57"/>
      <c r="L44" s="238"/>
      <c r="M44" s="239"/>
      <c r="N44" s="225"/>
      <c r="O44" s="54"/>
      <c r="P44" s="55"/>
      <c r="Q44" s="55"/>
      <c r="R44" s="55"/>
      <c r="S44" s="55"/>
      <c r="T44" s="68"/>
      <c r="U44" s="67"/>
      <c r="V44" s="55"/>
      <c r="W44" s="55"/>
      <c r="X44" s="55"/>
      <c r="Y44" s="55"/>
      <c r="Z44" s="68"/>
      <c r="AA44" s="55"/>
      <c r="AB44" s="67"/>
      <c r="AC44" s="67"/>
      <c r="AD44" s="67"/>
      <c r="AE44" s="318"/>
      <c r="AF44" s="57"/>
      <c r="AG44" s="223"/>
      <c r="AH44" s="2"/>
      <c r="AI44" s="2"/>
    </row>
    <row r="45" spans="1:35" s="3" customFormat="1" ht="13.5" customHeight="1" x14ac:dyDescent="0.2">
      <c r="A45" s="232">
        <v>11</v>
      </c>
      <c r="B45" s="288" t="s">
        <v>66</v>
      </c>
      <c r="C45" s="53">
        <v>76</v>
      </c>
      <c r="D45" s="46">
        <v>2</v>
      </c>
      <c r="E45" s="69">
        <v>50</v>
      </c>
      <c r="F45" s="78">
        <v>34</v>
      </c>
      <c r="G45" s="78"/>
      <c r="H45" s="78">
        <v>16</v>
      </c>
      <c r="I45" s="89"/>
      <c r="J45" s="47"/>
      <c r="K45" s="19"/>
      <c r="L45" s="236">
        <f>C45-E45</f>
        <v>26</v>
      </c>
      <c r="M45" s="237"/>
      <c r="N45" s="232" t="s">
        <v>93</v>
      </c>
      <c r="O45" s="72"/>
      <c r="P45" s="51"/>
      <c r="Q45" s="51"/>
      <c r="R45" s="51"/>
      <c r="S45" s="51"/>
      <c r="T45" s="113" t="s">
        <v>106</v>
      </c>
      <c r="U45" s="51"/>
      <c r="V45" s="51"/>
      <c r="W45" s="103"/>
      <c r="X45" s="103"/>
      <c r="Y45" s="103"/>
      <c r="Z45" s="113" t="s">
        <v>106</v>
      </c>
      <c r="AA45" s="103"/>
      <c r="AB45" s="103"/>
      <c r="AC45" s="103"/>
      <c r="AD45" s="103"/>
      <c r="AE45" s="318"/>
      <c r="AF45" s="59"/>
      <c r="AG45" s="245" t="s">
        <v>6</v>
      </c>
      <c r="AH45" s="2"/>
      <c r="AI45" s="2"/>
    </row>
    <row r="46" spans="1:35" s="3" customFormat="1" ht="10.5" customHeight="1" thickBot="1" x14ac:dyDescent="0.25">
      <c r="A46" s="233"/>
      <c r="B46" s="289"/>
      <c r="C46" s="64"/>
      <c r="D46" s="64"/>
      <c r="E46" s="54">
        <v>3</v>
      </c>
      <c r="F46" s="55">
        <v>2</v>
      </c>
      <c r="G46" s="55"/>
      <c r="H46" s="55">
        <v>1</v>
      </c>
      <c r="I46" s="56"/>
      <c r="J46" s="54"/>
      <c r="K46" s="57"/>
      <c r="L46" s="238"/>
      <c r="M46" s="239"/>
      <c r="N46" s="233"/>
      <c r="O46" s="76"/>
      <c r="P46" s="67"/>
      <c r="Q46" s="67"/>
      <c r="R46" s="67"/>
      <c r="S46" s="67"/>
      <c r="T46" s="68"/>
      <c r="U46" s="67"/>
      <c r="V46" s="67"/>
      <c r="W46" s="106"/>
      <c r="X46" s="106"/>
      <c r="Y46" s="106"/>
      <c r="Z46" s="107"/>
      <c r="AA46" s="106"/>
      <c r="AB46" s="106"/>
      <c r="AC46" s="106"/>
      <c r="AD46" s="106"/>
      <c r="AE46" s="318"/>
      <c r="AF46" s="59"/>
      <c r="AG46" s="223"/>
      <c r="AH46" s="2"/>
      <c r="AI46" s="2"/>
    </row>
    <row r="47" spans="1:35" s="3" customFormat="1" ht="11.25" customHeight="1" x14ac:dyDescent="0.2">
      <c r="A47" s="232">
        <v>11</v>
      </c>
      <c r="B47" s="241" t="s">
        <v>142</v>
      </c>
      <c r="C47" s="53">
        <v>2</v>
      </c>
      <c r="D47" s="53"/>
      <c r="E47" s="69">
        <v>2</v>
      </c>
      <c r="F47" s="78">
        <v>2</v>
      </c>
      <c r="G47" s="78"/>
      <c r="H47" s="78"/>
      <c r="I47" s="82"/>
      <c r="J47" s="69"/>
      <c r="K47" s="49"/>
      <c r="L47" s="236"/>
      <c r="M47" s="237"/>
      <c r="N47" s="232"/>
      <c r="O47" s="72"/>
      <c r="P47" s="51"/>
      <c r="Q47" s="51"/>
      <c r="R47" s="51"/>
      <c r="S47" s="51"/>
      <c r="T47" s="113"/>
      <c r="U47" s="51"/>
      <c r="V47" s="51"/>
      <c r="W47" s="103"/>
      <c r="X47" s="103"/>
      <c r="Y47" s="103"/>
      <c r="Z47" s="114"/>
      <c r="AA47" s="103"/>
      <c r="AB47" s="103"/>
      <c r="AC47" s="103"/>
      <c r="AD47" s="103"/>
      <c r="AE47" s="318"/>
      <c r="AF47" s="19"/>
      <c r="AG47" s="222" t="s">
        <v>26</v>
      </c>
      <c r="AH47" s="2"/>
      <c r="AI47" s="2"/>
    </row>
    <row r="48" spans="1:35" s="3" customFormat="1" ht="13.5" customHeight="1" thickBot="1" x14ac:dyDescent="0.25">
      <c r="A48" s="233"/>
      <c r="B48" s="242"/>
      <c r="C48" s="64"/>
      <c r="D48" s="64"/>
      <c r="E48" s="66"/>
      <c r="F48" s="55"/>
      <c r="G48" s="55"/>
      <c r="H48" s="55"/>
      <c r="I48" s="86"/>
      <c r="J48" s="54"/>
      <c r="K48" s="56"/>
      <c r="L48" s="238"/>
      <c r="M48" s="239"/>
      <c r="N48" s="233"/>
      <c r="O48" s="76"/>
      <c r="P48" s="67"/>
      <c r="Q48" s="67"/>
      <c r="R48" s="67"/>
      <c r="S48" s="67"/>
      <c r="T48" s="68"/>
      <c r="U48" s="67"/>
      <c r="V48" s="67"/>
      <c r="W48" s="106"/>
      <c r="X48" s="106"/>
      <c r="Y48" s="106"/>
      <c r="Z48" s="107"/>
      <c r="AA48" s="106"/>
      <c r="AB48" s="106"/>
      <c r="AC48" s="106"/>
      <c r="AD48" s="106"/>
      <c r="AE48" s="318"/>
      <c r="AF48" s="57"/>
      <c r="AG48" s="223"/>
      <c r="AH48" s="2"/>
      <c r="AI48" s="2"/>
    </row>
    <row r="49" spans="1:35" s="3" customFormat="1" ht="15" customHeight="1" thickBot="1" x14ac:dyDescent="0.25">
      <c r="A49" s="115" t="s">
        <v>3</v>
      </c>
      <c r="B49" s="116"/>
      <c r="C49" s="116"/>
      <c r="D49" s="117">
        <f>SUM(D17,D21,D23,D29,D31,D33,D35,D38:D39,D40,D45)</f>
        <v>30</v>
      </c>
      <c r="E49" s="118"/>
      <c r="F49" s="118">
        <v>12.5</v>
      </c>
      <c r="G49" s="118">
        <f>SUM(G18,G22,G24,G30,G32,G34,G36,G38,G40)</f>
        <v>4</v>
      </c>
      <c r="H49" s="118">
        <f>SUM(H26,H22,H28,H34,H30,H36:H38,H46)</f>
        <v>10.5</v>
      </c>
      <c r="I49" s="118">
        <f>SUM(I19,I22,I24,I30,I32,I34,I36,I38,I40,)</f>
        <v>3</v>
      </c>
      <c r="J49" s="23"/>
      <c r="K49" s="119">
        <v>1.5</v>
      </c>
      <c r="L49" s="277"/>
      <c r="M49" s="278"/>
      <c r="N49" s="120"/>
      <c r="O49" s="54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319"/>
      <c r="AF49" s="57"/>
      <c r="AG49" s="120"/>
      <c r="AH49" s="2"/>
      <c r="AI49" s="2"/>
    </row>
    <row r="50" spans="1:35" s="3" customFormat="1" ht="6.75" customHeight="1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8.75" customHeight="1" x14ac:dyDescent="0.2">
      <c r="A51" s="296" t="s">
        <v>169</v>
      </c>
      <c r="B51" s="296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96"/>
      <c r="Q51" s="296"/>
      <c r="R51" s="296"/>
      <c r="S51" s="296"/>
      <c r="T51" s="296"/>
      <c r="U51" s="296"/>
      <c r="V51" s="296"/>
      <c r="W51" s="296"/>
      <c r="X51" s="296"/>
      <c r="Y51" s="296"/>
      <c r="Z51" s="296"/>
      <c r="AA51" s="296"/>
      <c r="AB51" s="296"/>
      <c r="AC51" s="296"/>
      <c r="AD51" s="296"/>
      <c r="AE51" s="296"/>
      <c r="AF51" s="296"/>
      <c r="AG51" s="296"/>
      <c r="AH51" s="121"/>
      <c r="AI51" s="121"/>
    </row>
    <row r="52" spans="1:3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"/>
      <c r="AG52" s="3"/>
      <c r="AH52" s="3"/>
      <c r="AI52" s="3"/>
    </row>
    <row r="53" spans="1:35" x14ac:dyDescent="0.2">
      <c r="AF53" s="3"/>
      <c r="AG53" s="3"/>
      <c r="AH53" s="3"/>
      <c r="AI53" s="3"/>
    </row>
    <row r="54" spans="1:35" x14ac:dyDescent="0.2">
      <c r="AF54" s="3"/>
      <c r="AG54" s="3"/>
      <c r="AH54" s="3"/>
      <c r="AI54" s="3"/>
    </row>
    <row r="55" spans="1:35" x14ac:dyDescent="0.2">
      <c r="AF55" s="3"/>
      <c r="AG55" s="3"/>
      <c r="AH55" s="3"/>
      <c r="AI55" s="3"/>
    </row>
    <row r="56" spans="1:35" x14ac:dyDescent="0.2">
      <c r="AF56" s="3"/>
      <c r="AG56" s="3"/>
      <c r="AH56" s="3"/>
      <c r="AI56" s="3"/>
    </row>
    <row r="57" spans="1:35" x14ac:dyDescent="0.2">
      <c r="AF57" s="3"/>
      <c r="AG57" s="3"/>
      <c r="AH57" s="3"/>
      <c r="AI57" s="3"/>
    </row>
    <row r="58" spans="1:35" x14ac:dyDescent="0.2">
      <c r="AF58" s="3"/>
      <c r="AG58" s="3"/>
      <c r="AH58" s="3"/>
      <c r="AI58" s="3"/>
    </row>
    <row r="59" spans="1:35" x14ac:dyDescent="0.2">
      <c r="AF59" s="3"/>
      <c r="AG59" s="3"/>
      <c r="AH59" s="3"/>
      <c r="AI59" s="3"/>
    </row>
  </sheetData>
  <mergeCells count="137">
    <mergeCell ref="AG45:AG46"/>
    <mergeCell ref="Z17:Z20"/>
    <mergeCell ref="AA17:AA20"/>
    <mergeCell ref="AB17:AB20"/>
    <mergeCell ref="AC17:AC20"/>
    <mergeCell ref="AD17:AD20"/>
    <mergeCell ref="AG17:AG20"/>
    <mergeCell ref="AG35:AG36"/>
    <mergeCell ref="AG43:AG44"/>
    <mergeCell ref="AG37:AG38"/>
    <mergeCell ref="S21:S22"/>
    <mergeCell ref="V17:V20"/>
    <mergeCell ref="W17:W20"/>
    <mergeCell ref="X17:X20"/>
    <mergeCell ref="A45:A46"/>
    <mergeCell ref="B45:B46"/>
    <mergeCell ref="L45:M46"/>
    <mergeCell ref="N45:N46"/>
    <mergeCell ref="A35:A36"/>
    <mergeCell ref="L29:M30"/>
    <mergeCell ref="H17:H18"/>
    <mergeCell ref="G19:G20"/>
    <mergeCell ref="H19:H20"/>
    <mergeCell ref="O17:O20"/>
    <mergeCell ref="P17:P20"/>
    <mergeCell ref="Q17:Q20"/>
    <mergeCell ref="G17:G18"/>
    <mergeCell ref="AH17:AI18"/>
    <mergeCell ref="N17:N20"/>
    <mergeCell ref="Y17:Y20"/>
    <mergeCell ref="T17:T20"/>
    <mergeCell ref="U17:U20"/>
    <mergeCell ref="R17:R20"/>
    <mergeCell ref="S17:S20"/>
    <mergeCell ref="E19:E20"/>
    <mergeCell ref="F19:F20"/>
    <mergeCell ref="I19:I20"/>
    <mergeCell ref="C17:C20"/>
    <mergeCell ref="AG21:AG22"/>
    <mergeCell ref="N14:N16"/>
    <mergeCell ref="L13:M16"/>
    <mergeCell ref="AE17:AE49"/>
    <mergeCell ref="N13:AF13"/>
    <mergeCell ref="Y21:Y22"/>
    <mergeCell ref="A37:A38"/>
    <mergeCell ref="B43:B44"/>
    <mergeCell ref="L37:M38"/>
    <mergeCell ref="AG12:AG16"/>
    <mergeCell ref="K13:K16"/>
    <mergeCell ref="AG23:AG28"/>
    <mergeCell ref="A25:A26"/>
    <mergeCell ref="A27:A28"/>
    <mergeCell ref="N25:N26"/>
    <mergeCell ref="C23:C28"/>
    <mergeCell ref="B37:B38"/>
    <mergeCell ref="L43:M44"/>
    <mergeCell ref="N37:N38"/>
    <mergeCell ref="A51:AG51"/>
    <mergeCell ref="N33:N34"/>
    <mergeCell ref="AG39:AG40"/>
    <mergeCell ref="A39:A40"/>
    <mergeCell ref="AG47:AG48"/>
    <mergeCell ref="A47:A48"/>
    <mergeCell ref="L49:M49"/>
    <mergeCell ref="L35:M36"/>
    <mergeCell ref="N35:N36"/>
    <mergeCell ref="B35:B36"/>
    <mergeCell ref="L33:M34"/>
    <mergeCell ref="D23:D28"/>
    <mergeCell ref="E17:E18"/>
    <mergeCell ref="F17:F18"/>
    <mergeCell ref="I17:I18"/>
    <mergeCell ref="L23:M28"/>
    <mergeCell ref="N23:N24"/>
    <mergeCell ref="A21:A22"/>
    <mergeCell ref="B21:B22"/>
    <mergeCell ref="B17:B18"/>
    <mergeCell ref="L17:M20"/>
    <mergeCell ref="A17:A20"/>
    <mergeCell ref="E13:I13"/>
    <mergeCell ref="A12:A16"/>
    <mergeCell ref="J13:J16"/>
    <mergeCell ref="C12:C16"/>
    <mergeCell ref="D12:D16"/>
    <mergeCell ref="A3:B3"/>
    <mergeCell ref="A4:B4"/>
    <mergeCell ref="B6:AE6"/>
    <mergeCell ref="B8:AE8"/>
    <mergeCell ref="B7:AE7"/>
    <mergeCell ref="E16:I16"/>
    <mergeCell ref="B13:B16"/>
    <mergeCell ref="E14:E15"/>
    <mergeCell ref="F14:I14"/>
    <mergeCell ref="B23:B24"/>
    <mergeCell ref="A23:A24"/>
    <mergeCell ref="B29:B30"/>
    <mergeCell ref="A31:A32"/>
    <mergeCell ref="B33:B34"/>
    <mergeCell ref="A29:A30"/>
    <mergeCell ref="B25:B26"/>
    <mergeCell ref="Z1:AF1"/>
    <mergeCell ref="E12:AF12"/>
    <mergeCell ref="N21:N22"/>
    <mergeCell ref="L21:M22"/>
    <mergeCell ref="E4:X4"/>
    <mergeCell ref="A1:E1"/>
    <mergeCell ref="O14:AF14"/>
    <mergeCell ref="D17:D20"/>
    <mergeCell ref="E2:X2"/>
    <mergeCell ref="E3:X3"/>
    <mergeCell ref="N31:N32"/>
    <mergeCell ref="AG29:AG30"/>
    <mergeCell ref="AG31:AG32"/>
    <mergeCell ref="A33:A34"/>
    <mergeCell ref="AG33:AG34"/>
    <mergeCell ref="L31:M32"/>
    <mergeCell ref="S30:U30"/>
    <mergeCell ref="N29:N30"/>
    <mergeCell ref="A50:W50"/>
    <mergeCell ref="N47:N48"/>
    <mergeCell ref="L47:M48"/>
    <mergeCell ref="B47:B48"/>
    <mergeCell ref="N43:N44"/>
    <mergeCell ref="L39:M40"/>
    <mergeCell ref="N39:N40"/>
    <mergeCell ref="A43:A44"/>
    <mergeCell ref="B39:B40"/>
    <mergeCell ref="AG41:AG42"/>
    <mergeCell ref="N41:N42"/>
    <mergeCell ref="AB42:AD42"/>
    <mergeCell ref="AH15:AI15"/>
    <mergeCell ref="A9:AH9"/>
    <mergeCell ref="A10:AH10"/>
    <mergeCell ref="N27:N28"/>
    <mergeCell ref="A41:A42"/>
    <mergeCell ref="B41:B42"/>
    <mergeCell ref="L41:M42"/>
  </mergeCells>
  <phoneticPr fontId="0" type="noConversion"/>
  <printOptions horizontalCentered="1"/>
  <pageMargins left="0.59055118110236227" right="0.39370078740157483" top="0.15748031496062992" bottom="0.19685039370078741" header="0" footer="0"/>
  <pageSetup paperSize="9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47"/>
  <sheetViews>
    <sheetView showZeros="0" view="pageBreakPreview" topLeftCell="A26" zoomScale="90" zoomScaleNormal="75" workbookViewId="0">
      <selection activeCell="A10" sqref="A10:AH10"/>
    </sheetView>
  </sheetViews>
  <sheetFormatPr defaultRowHeight="12.75" x14ac:dyDescent="0.2"/>
  <cols>
    <col min="1" max="1" width="4.42578125" style="1" customWidth="1"/>
    <col min="2" max="2" width="28.85546875" style="1" customWidth="1"/>
    <col min="3" max="3" width="5" style="1" customWidth="1"/>
    <col min="4" max="4" width="6.28515625" style="1" customWidth="1"/>
    <col min="5" max="5" width="5.140625" style="1" customWidth="1"/>
    <col min="6" max="6" width="5.28515625" style="1" customWidth="1"/>
    <col min="7" max="7" width="4.7109375" style="1" customWidth="1"/>
    <col min="8" max="8" width="5" style="1" customWidth="1"/>
    <col min="9" max="9" width="4.28515625" style="1" customWidth="1"/>
    <col min="10" max="10" width="0.28515625" style="1" hidden="1" customWidth="1"/>
    <col min="11" max="11" width="0.140625" style="1" customWidth="1"/>
    <col min="12" max="12" width="3" style="1" hidden="1" customWidth="1"/>
    <col min="13" max="14" width="2.5703125" style="1" customWidth="1"/>
    <col min="15" max="15" width="8.140625" style="1" customWidth="1"/>
    <col min="16" max="16" width="3.140625" style="1" customWidth="1"/>
    <col min="17" max="17" width="3.28515625" style="1" customWidth="1"/>
    <col min="18" max="22" width="3.140625" style="1" customWidth="1"/>
    <col min="23" max="28" width="3.28515625" style="1" customWidth="1"/>
    <col min="29" max="30" width="3" style="1" customWidth="1"/>
    <col min="31" max="31" width="3.140625" style="1" customWidth="1"/>
    <col min="32" max="32" width="3.28515625" style="1" customWidth="1"/>
    <col min="33" max="33" width="10.5703125" customWidth="1"/>
    <col min="34" max="34" width="9.140625" hidden="1" customWidth="1"/>
  </cols>
  <sheetData>
    <row r="1" spans="1:37" ht="16.5" customHeight="1" x14ac:dyDescent="0.2">
      <c r="A1" s="251" t="s">
        <v>144</v>
      </c>
      <c r="B1" s="251"/>
      <c r="C1" s="251"/>
      <c r="D1" s="251"/>
      <c r="E1" s="251"/>
      <c r="AA1" s="246" t="s">
        <v>0</v>
      </c>
      <c r="AB1" s="246"/>
      <c r="AC1" s="246"/>
      <c r="AD1" s="246"/>
      <c r="AE1" s="246"/>
      <c r="AF1" s="246"/>
      <c r="AG1" s="3"/>
      <c r="AH1" s="3"/>
      <c r="AI1" s="3"/>
      <c r="AJ1" s="3"/>
      <c r="AK1" s="3"/>
    </row>
    <row r="2" spans="1:37" x14ac:dyDescent="0.2">
      <c r="A2" s="9" t="s">
        <v>145</v>
      </c>
      <c r="B2" s="9"/>
      <c r="C2" s="10"/>
      <c r="D2" s="10"/>
      <c r="E2" s="253" t="s">
        <v>29</v>
      </c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12"/>
      <c r="AA2" s="9" t="s">
        <v>7</v>
      </c>
      <c r="AB2" s="12"/>
      <c r="AC2" s="12"/>
      <c r="AD2" s="12"/>
      <c r="AE2" s="12"/>
      <c r="AF2" s="12"/>
      <c r="AG2" s="3"/>
      <c r="AH2" s="3"/>
      <c r="AI2" s="3"/>
      <c r="AJ2" s="3"/>
      <c r="AK2" s="3"/>
    </row>
    <row r="3" spans="1:37" ht="12.75" customHeight="1" x14ac:dyDescent="0.2">
      <c r="A3" s="260" t="s">
        <v>183</v>
      </c>
      <c r="B3" s="260"/>
      <c r="C3" s="8"/>
      <c r="D3" s="8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AA3" s="15"/>
      <c r="AB3" s="15"/>
      <c r="AC3" s="15"/>
      <c r="AD3" s="15"/>
      <c r="AE3" s="15"/>
      <c r="AF3" s="11" t="s">
        <v>146</v>
      </c>
      <c r="AG3" s="12"/>
      <c r="AH3" s="3"/>
      <c r="AI3" s="3"/>
      <c r="AJ3" s="3"/>
      <c r="AK3" s="3"/>
    </row>
    <row r="4" spans="1:37" ht="13.5" customHeight="1" x14ac:dyDescent="0.2">
      <c r="A4" s="261"/>
      <c r="B4" s="261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AA4" s="10" t="s">
        <v>177</v>
      </c>
      <c r="AB4" s="10"/>
      <c r="AC4" s="10"/>
      <c r="AD4" s="10"/>
      <c r="AE4" s="10"/>
      <c r="AF4" s="10"/>
      <c r="AG4" s="1"/>
      <c r="AH4" s="3"/>
      <c r="AI4" s="3"/>
      <c r="AJ4" s="3"/>
      <c r="AK4" s="3"/>
    </row>
    <row r="5" spans="1:37" ht="10.5" customHeight="1" x14ac:dyDescent="0.2">
      <c r="A5" s="13"/>
      <c r="B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AA5" s="10"/>
      <c r="AB5" s="10"/>
      <c r="AC5" s="10"/>
      <c r="AD5" s="10"/>
      <c r="AE5" s="10"/>
      <c r="AF5" s="10"/>
      <c r="AG5" s="1"/>
      <c r="AH5" s="3"/>
      <c r="AI5" s="3"/>
      <c r="AJ5" s="3"/>
      <c r="AK5" s="3"/>
    </row>
    <row r="6" spans="1:37" ht="16.5" customHeight="1" x14ac:dyDescent="0.2">
      <c r="B6" s="337" t="s">
        <v>137</v>
      </c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37"/>
      <c r="P6" s="337"/>
      <c r="Q6" s="337"/>
      <c r="R6" s="337"/>
      <c r="S6" s="337"/>
      <c r="T6" s="337"/>
      <c r="U6" s="337"/>
      <c r="V6" s="337"/>
      <c r="W6" s="337"/>
      <c r="X6" s="337"/>
      <c r="Y6" s="337"/>
      <c r="Z6" s="337"/>
      <c r="AA6" s="337"/>
      <c r="AB6" s="337"/>
      <c r="AC6" s="337"/>
      <c r="AD6" s="337"/>
      <c r="AE6" s="337"/>
      <c r="AF6" s="337"/>
      <c r="AG6" s="3"/>
      <c r="AH6" s="3"/>
      <c r="AI6" s="3"/>
      <c r="AJ6" s="3"/>
      <c r="AK6" s="3"/>
    </row>
    <row r="7" spans="1:37" ht="15" customHeight="1" x14ac:dyDescent="0.2">
      <c r="B7" s="264" t="s">
        <v>46</v>
      </c>
      <c r="C7" s="264"/>
      <c r="D7" s="264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264"/>
      <c r="AG7" s="3"/>
      <c r="AH7" s="3"/>
      <c r="AI7" s="3"/>
      <c r="AJ7" s="3"/>
      <c r="AK7" s="3"/>
    </row>
    <row r="8" spans="1:37" ht="15" customHeight="1" x14ac:dyDescent="0.2">
      <c r="A8" s="2"/>
      <c r="B8" s="263" t="s">
        <v>168</v>
      </c>
      <c r="C8" s="263"/>
      <c r="D8" s="263"/>
      <c r="E8" s="263"/>
      <c r="F8" s="263"/>
      <c r="G8" s="263"/>
      <c r="H8" s="263"/>
      <c r="I8" s="263"/>
      <c r="J8" s="263"/>
      <c r="K8" s="263"/>
      <c r="L8" s="263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3"/>
      <c r="AH8" s="3"/>
      <c r="AI8" s="3"/>
      <c r="AJ8" s="3"/>
      <c r="AK8" s="3"/>
    </row>
    <row r="9" spans="1:37" ht="12.75" customHeight="1" x14ac:dyDescent="0.2">
      <c r="A9" s="231" t="s">
        <v>167</v>
      </c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3"/>
      <c r="AJ9" s="3"/>
      <c r="AK9" s="3"/>
    </row>
    <row r="10" spans="1:37" ht="12.75" customHeight="1" x14ac:dyDescent="0.2">
      <c r="A10" s="231" t="s">
        <v>166</v>
      </c>
      <c r="B10" s="231"/>
      <c r="C10" s="231"/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0" t="s">
        <v>134</v>
      </c>
      <c r="AJ10" s="20"/>
      <c r="AK10" s="20"/>
    </row>
    <row r="11" spans="1:37" ht="8.25" customHeight="1" thickBot="1" x14ac:dyDescent="0.25">
      <c r="A11" s="17"/>
      <c r="B11" s="17"/>
      <c r="C11" s="2"/>
      <c r="D11" s="2"/>
      <c r="AG11" s="3"/>
      <c r="AH11" s="3"/>
      <c r="AI11" s="3"/>
      <c r="AJ11" s="3"/>
      <c r="AK11" s="3"/>
    </row>
    <row r="12" spans="1:37" ht="13.5" customHeight="1" thickBot="1" x14ac:dyDescent="0.25">
      <c r="A12" s="224" t="s">
        <v>1</v>
      </c>
      <c r="B12" s="224" t="s">
        <v>107</v>
      </c>
      <c r="C12" s="311" t="s">
        <v>98</v>
      </c>
      <c r="D12" s="285" t="s">
        <v>78</v>
      </c>
      <c r="E12" s="247" t="s">
        <v>4</v>
      </c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99" t="s">
        <v>114</v>
      </c>
      <c r="AH12" s="3"/>
      <c r="AI12" s="331"/>
      <c r="AJ12" s="331"/>
      <c r="AK12" s="331"/>
    </row>
    <row r="13" spans="1:37" ht="15.75" customHeight="1" thickBot="1" x14ac:dyDescent="0.25">
      <c r="A13" s="267"/>
      <c r="B13" s="267"/>
      <c r="C13" s="313"/>
      <c r="D13" s="286"/>
      <c r="E13" s="277" t="s">
        <v>8</v>
      </c>
      <c r="F13" s="278"/>
      <c r="G13" s="278"/>
      <c r="H13" s="278"/>
      <c r="I13" s="278"/>
      <c r="J13" s="282" t="s">
        <v>31</v>
      </c>
      <c r="K13" s="25"/>
      <c r="L13" s="24"/>
      <c r="M13" s="311" t="s">
        <v>23</v>
      </c>
      <c r="N13" s="312"/>
      <c r="O13" s="277" t="s">
        <v>100</v>
      </c>
      <c r="P13" s="278"/>
      <c r="Q13" s="278"/>
      <c r="R13" s="278"/>
      <c r="S13" s="278"/>
      <c r="T13" s="278"/>
      <c r="U13" s="278"/>
      <c r="V13" s="278"/>
      <c r="W13" s="278"/>
      <c r="X13" s="278"/>
      <c r="Y13" s="278"/>
      <c r="Z13" s="278"/>
      <c r="AA13" s="278"/>
      <c r="AB13" s="278"/>
      <c r="AC13" s="278"/>
      <c r="AD13" s="278"/>
      <c r="AE13" s="278"/>
      <c r="AF13" s="278"/>
      <c r="AG13" s="300"/>
      <c r="AH13" s="3"/>
      <c r="AI13" s="331"/>
      <c r="AJ13" s="331"/>
      <c r="AK13" s="331"/>
    </row>
    <row r="14" spans="1:37" ht="12.75" customHeight="1" thickBot="1" x14ac:dyDescent="0.25">
      <c r="A14" s="267"/>
      <c r="B14" s="267"/>
      <c r="C14" s="313"/>
      <c r="D14" s="286"/>
      <c r="E14" s="268" t="s">
        <v>9</v>
      </c>
      <c r="F14" s="270" t="s">
        <v>10</v>
      </c>
      <c r="G14" s="270"/>
      <c r="H14" s="270"/>
      <c r="I14" s="270"/>
      <c r="J14" s="283"/>
      <c r="K14" s="30"/>
      <c r="L14" s="29"/>
      <c r="M14" s="313"/>
      <c r="N14" s="314"/>
      <c r="O14" s="308" t="s">
        <v>99</v>
      </c>
      <c r="P14" s="252" t="s">
        <v>103</v>
      </c>
      <c r="Q14" s="253"/>
      <c r="R14" s="254"/>
      <c r="S14" s="254"/>
      <c r="T14" s="254"/>
      <c r="U14" s="254"/>
      <c r="V14" s="254"/>
      <c r="W14" s="254"/>
      <c r="X14" s="254"/>
      <c r="Y14" s="254"/>
      <c r="Z14" s="254"/>
      <c r="AA14" s="254"/>
      <c r="AB14" s="254"/>
      <c r="AC14" s="254"/>
      <c r="AD14" s="254"/>
      <c r="AE14" s="254"/>
      <c r="AF14" s="254"/>
      <c r="AG14" s="300"/>
      <c r="AH14" s="3"/>
      <c r="AI14" s="26"/>
      <c r="AJ14" s="27"/>
      <c r="AK14" s="3"/>
    </row>
    <row r="15" spans="1:37" ht="56.25" customHeight="1" thickBot="1" x14ac:dyDescent="0.25">
      <c r="A15" s="267"/>
      <c r="B15" s="267"/>
      <c r="C15" s="313"/>
      <c r="D15" s="286"/>
      <c r="E15" s="269"/>
      <c r="F15" s="31" t="s">
        <v>11</v>
      </c>
      <c r="G15" s="31" t="s">
        <v>12</v>
      </c>
      <c r="H15" s="31" t="s">
        <v>13</v>
      </c>
      <c r="I15" s="31" t="s">
        <v>2</v>
      </c>
      <c r="J15" s="283"/>
      <c r="K15" s="30"/>
      <c r="L15" s="29"/>
      <c r="M15" s="313"/>
      <c r="N15" s="314"/>
      <c r="O15" s="309"/>
      <c r="P15" s="32" t="s">
        <v>149</v>
      </c>
      <c r="Q15" s="32" t="s">
        <v>150</v>
      </c>
      <c r="R15" s="32" t="s">
        <v>151</v>
      </c>
      <c r="S15" s="32" t="s">
        <v>152</v>
      </c>
      <c r="T15" s="32" t="s">
        <v>153</v>
      </c>
      <c r="U15" s="33" t="s">
        <v>154</v>
      </c>
      <c r="V15" s="32" t="s">
        <v>155</v>
      </c>
      <c r="W15" s="32" t="s">
        <v>156</v>
      </c>
      <c r="X15" s="32" t="s">
        <v>157</v>
      </c>
      <c r="Y15" s="32" t="s">
        <v>158</v>
      </c>
      <c r="Z15" s="32" t="s">
        <v>159</v>
      </c>
      <c r="AA15" s="33" t="s">
        <v>160</v>
      </c>
      <c r="AB15" s="32" t="s">
        <v>161</v>
      </c>
      <c r="AC15" s="32" t="s">
        <v>162</v>
      </c>
      <c r="AD15" s="32" t="s">
        <v>163</v>
      </c>
      <c r="AE15" s="32" t="s">
        <v>164</v>
      </c>
      <c r="AF15" s="32" t="s">
        <v>165</v>
      </c>
      <c r="AG15" s="300"/>
      <c r="AH15" s="3"/>
      <c r="AI15" s="230" t="s">
        <v>125</v>
      </c>
      <c r="AJ15" s="230"/>
      <c r="AK15" s="230"/>
    </row>
    <row r="16" spans="1:37" ht="22.5" customHeight="1" thickBot="1" x14ac:dyDescent="0.25">
      <c r="A16" s="225"/>
      <c r="B16" s="225"/>
      <c r="C16" s="315"/>
      <c r="D16" s="287"/>
      <c r="E16" s="335" t="s">
        <v>47</v>
      </c>
      <c r="F16" s="336"/>
      <c r="G16" s="336"/>
      <c r="H16" s="336"/>
      <c r="I16" s="336"/>
      <c r="J16" s="284"/>
      <c r="K16" s="37"/>
      <c r="L16" s="36"/>
      <c r="M16" s="315"/>
      <c r="N16" s="316"/>
      <c r="O16" s="310"/>
      <c r="P16" s="122">
        <v>1</v>
      </c>
      <c r="Q16" s="39">
        <v>2</v>
      </c>
      <c r="R16" s="40">
        <v>3</v>
      </c>
      <c r="S16" s="39">
        <v>4</v>
      </c>
      <c r="T16" s="39">
        <v>5</v>
      </c>
      <c r="U16" s="41">
        <v>6</v>
      </c>
      <c r="V16" s="42">
        <v>7</v>
      </c>
      <c r="W16" s="39">
        <v>8</v>
      </c>
      <c r="X16" s="39">
        <v>9</v>
      </c>
      <c r="Y16" s="39">
        <v>10</v>
      </c>
      <c r="Z16" s="39">
        <v>11</v>
      </c>
      <c r="AA16" s="41">
        <v>12</v>
      </c>
      <c r="AB16" s="39">
        <v>13</v>
      </c>
      <c r="AC16" s="42">
        <v>14</v>
      </c>
      <c r="AD16" s="42">
        <v>15</v>
      </c>
      <c r="AE16" s="43">
        <v>16</v>
      </c>
      <c r="AF16" s="42">
        <v>17</v>
      </c>
      <c r="AG16" s="301"/>
      <c r="AH16" s="3"/>
      <c r="AI16" s="230"/>
      <c r="AJ16" s="230"/>
      <c r="AK16" s="230"/>
    </row>
    <row r="17" spans="1:37" s="3" customFormat="1" ht="16.5" customHeight="1" x14ac:dyDescent="0.2">
      <c r="A17" s="232">
        <v>1</v>
      </c>
      <c r="B17" s="243" t="s">
        <v>70</v>
      </c>
      <c r="C17" s="28">
        <v>164</v>
      </c>
      <c r="D17" s="123">
        <v>4.5</v>
      </c>
      <c r="E17" s="69">
        <f>F17+G17+H17+I17</f>
        <v>78</v>
      </c>
      <c r="F17" s="78">
        <v>46</v>
      </c>
      <c r="G17" s="78"/>
      <c r="H17" s="78">
        <v>32</v>
      </c>
      <c r="I17" s="89"/>
      <c r="J17" s="232"/>
      <c r="K17" s="50"/>
      <c r="L17" s="49"/>
      <c r="M17" s="236">
        <f>C17-E17-J17</f>
        <v>86</v>
      </c>
      <c r="N17" s="237"/>
      <c r="O17" s="232" t="s">
        <v>21</v>
      </c>
      <c r="P17" s="124"/>
      <c r="Q17" s="51"/>
      <c r="R17" s="51"/>
      <c r="S17" s="125"/>
      <c r="T17" s="51"/>
      <c r="U17" s="52" t="s">
        <v>22</v>
      </c>
      <c r="V17" s="79"/>
      <c r="W17" s="51"/>
      <c r="X17" s="125"/>
      <c r="Y17" s="48"/>
      <c r="Z17" s="28"/>
      <c r="AA17" s="52" t="s">
        <v>22</v>
      </c>
      <c r="AB17" s="48"/>
      <c r="AC17" s="79"/>
      <c r="AD17" s="51"/>
      <c r="AE17" s="125"/>
      <c r="AF17" s="338" t="s">
        <v>117</v>
      </c>
      <c r="AG17" s="232" t="s">
        <v>5</v>
      </c>
      <c r="AI17" s="331" t="s">
        <v>132</v>
      </c>
      <c r="AJ17" s="331"/>
      <c r="AK17" s="331"/>
    </row>
    <row r="18" spans="1:37" s="3" customFormat="1" ht="15.75" customHeight="1" thickBot="1" x14ac:dyDescent="0.25">
      <c r="A18" s="233"/>
      <c r="B18" s="244"/>
      <c r="C18" s="17"/>
      <c r="D18" s="86"/>
      <c r="E18" s="54">
        <f>F18+G18+H18+I18</f>
        <v>5</v>
      </c>
      <c r="F18" s="74">
        <v>3</v>
      </c>
      <c r="G18" s="74"/>
      <c r="H18" s="74">
        <v>2</v>
      </c>
      <c r="I18" s="75"/>
      <c r="J18" s="233"/>
      <c r="K18" s="66"/>
      <c r="L18" s="56"/>
      <c r="M18" s="238"/>
      <c r="N18" s="239"/>
      <c r="O18" s="233"/>
      <c r="P18" s="76"/>
      <c r="Q18" s="67"/>
      <c r="R18" s="67"/>
      <c r="S18" s="67"/>
      <c r="T18" s="67"/>
      <c r="U18" s="68"/>
      <c r="V18" s="81"/>
      <c r="W18" s="67"/>
      <c r="X18" s="81"/>
      <c r="Y18" s="55"/>
      <c r="Z18" s="17"/>
      <c r="AA18" s="68"/>
      <c r="AB18" s="55"/>
      <c r="AC18" s="81"/>
      <c r="AD18" s="67"/>
      <c r="AE18" s="81"/>
      <c r="AF18" s="339"/>
      <c r="AG18" s="233"/>
      <c r="AI18" s="331"/>
      <c r="AJ18" s="331"/>
      <c r="AK18" s="331"/>
    </row>
    <row r="19" spans="1:37" s="3" customFormat="1" ht="0.75" hidden="1" customHeight="1" thickBot="1" x14ac:dyDescent="0.25">
      <c r="A19" s="232"/>
      <c r="B19" s="243"/>
      <c r="C19" s="28"/>
      <c r="D19" s="123"/>
      <c r="E19" s="69"/>
      <c r="F19" s="70"/>
      <c r="G19" s="70"/>
      <c r="H19" s="70"/>
      <c r="I19" s="71"/>
      <c r="J19" s="232"/>
      <c r="K19" s="50"/>
      <c r="L19" s="49"/>
      <c r="M19" s="236">
        <f>C19-E19-J19</f>
        <v>0</v>
      </c>
      <c r="N19" s="237"/>
      <c r="O19" s="232" t="s">
        <v>21</v>
      </c>
      <c r="P19" s="63"/>
      <c r="Q19" s="48"/>
      <c r="R19" s="48"/>
      <c r="S19" s="48"/>
      <c r="T19" s="48"/>
      <c r="U19" s="52"/>
      <c r="V19" s="51"/>
      <c r="W19" s="48"/>
      <c r="X19" s="48"/>
      <c r="Y19" s="48"/>
      <c r="Z19" s="48"/>
      <c r="AA19" s="52"/>
      <c r="AB19" s="48"/>
      <c r="AC19" s="51"/>
      <c r="AD19" s="51"/>
      <c r="AE19" s="51"/>
      <c r="AF19" s="339"/>
      <c r="AG19" s="232"/>
    </row>
    <row r="20" spans="1:37" s="3" customFormat="1" ht="12.75" hidden="1" customHeight="1" thickBot="1" x14ac:dyDescent="0.25">
      <c r="A20" s="233"/>
      <c r="B20" s="244"/>
      <c r="C20" s="17"/>
      <c r="D20" s="86"/>
      <c r="E20" s="54"/>
      <c r="F20" s="74"/>
      <c r="G20" s="74"/>
      <c r="H20" s="74"/>
      <c r="I20" s="75"/>
      <c r="J20" s="233"/>
      <c r="K20" s="66"/>
      <c r="L20" s="56"/>
      <c r="M20" s="238"/>
      <c r="N20" s="239"/>
      <c r="O20" s="233"/>
      <c r="P20" s="54"/>
      <c r="Q20" s="55"/>
      <c r="R20" s="55"/>
      <c r="S20" s="55"/>
      <c r="T20" s="55"/>
      <c r="U20" s="68"/>
      <c r="V20" s="67"/>
      <c r="W20" s="84"/>
      <c r="X20" s="84"/>
      <c r="Y20" s="84"/>
      <c r="Z20" s="55"/>
      <c r="AA20" s="68"/>
      <c r="AB20" s="55"/>
      <c r="AC20" s="67"/>
      <c r="AD20" s="67"/>
      <c r="AE20" s="67"/>
      <c r="AF20" s="339"/>
      <c r="AG20" s="233"/>
    </row>
    <row r="21" spans="1:37" s="3" customFormat="1" ht="12.75" customHeight="1" x14ac:dyDescent="0.2">
      <c r="A21" s="232">
        <v>2</v>
      </c>
      <c r="B21" s="126" t="s">
        <v>111</v>
      </c>
      <c r="C21" s="28">
        <v>180</v>
      </c>
      <c r="D21" s="123">
        <v>5</v>
      </c>
      <c r="E21" s="69">
        <v>76</v>
      </c>
      <c r="F21" s="78">
        <v>34</v>
      </c>
      <c r="G21" s="78">
        <v>16</v>
      </c>
      <c r="H21" s="78">
        <v>26</v>
      </c>
      <c r="I21" s="89"/>
      <c r="J21" s="232"/>
      <c r="K21" s="50"/>
      <c r="L21" s="49"/>
      <c r="M21" s="236">
        <f>C21-E21-J21</f>
        <v>104</v>
      </c>
      <c r="N21" s="237"/>
      <c r="O21" s="232" t="s">
        <v>96</v>
      </c>
      <c r="P21" s="47"/>
      <c r="Q21" s="48"/>
      <c r="R21" s="123" t="s">
        <v>18</v>
      </c>
      <c r="S21" s="125" t="s">
        <v>85</v>
      </c>
      <c r="T21" s="125"/>
      <c r="U21" s="52"/>
      <c r="V21" s="123" t="s">
        <v>18</v>
      </c>
      <c r="W21" s="48"/>
      <c r="X21" s="125" t="s">
        <v>85</v>
      </c>
      <c r="Y21" s="48"/>
      <c r="Z21" s="123" t="s">
        <v>18</v>
      </c>
      <c r="AA21" s="52"/>
      <c r="AB21" s="48"/>
      <c r="AC21" s="79"/>
      <c r="AD21" s="123" t="s">
        <v>18</v>
      </c>
      <c r="AE21" s="125" t="s">
        <v>85</v>
      </c>
      <c r="AF21" s="339"/>
      <c r="AG21" s="232" t="s">
        <v>5</v>
      </c>
      <c r="AI21" s="26" t="s">
        <v>14</v>
      </c>
      <c r="AJ21" s="2"/>
    </row>
    <row r="22" spans="1:37" s="3" customFormat="1" ht="12" customHeight="1" thickBot="1" x14ac:dyDescent="0.25">
      <c r="A22" s="233"/>
      <c r="B22" s="127" t="s">
        <v>80</v>
      </c>
      <c r="C22" s="17"/>
      <c r="D22" s="86"/>
      <c r="E22" s="54">
        <f>F22+G22+H22+I22</f>
        <v>4.5</v>
      </c>
      <c r="F22" s="74">
        <v>2</v>
      </c>
      <c r="G22" s="74">
        <v>1</v>
      </c>
      <c r="H22" s="74">
        <v>1.5</v>
      </c>
      <c r="I22" s="75"/>
      <c r="J22" s="233"/>
      <c r="K22" s="66"/>
      <c r="L22" s="56"/>
      <c r="M22" s="238"/>
      <c r="N22" s="239"/>
      <c r="O22" s="233"/>
      <c r="P22" s="54"/>
      <c r="Q22" s="55"/>
      <c r="R22" s="55"/>
      <c r="S22" s="55"/>
      <c r="T22" s="55"/>
      <c r="U22" s="68"/>
      <c r="V22" s="81"/>
      <c r="W22" s="55"/>
      <c r="X22" s="17"/>
      <c r="Y22" s="55"/>
      <c r="Z22" s="17"/>
      <c r="AA22" s="68"/>
      <c r="AB22" s="55"/>
      <c r="AC22" s="81"/>
      <c r="AD22" s="67"/>
      <c r="AE22" s="81"/>
      <c r="AF22" s="339"/>
      <c r="AG22" s="233"/>
      <c r="AI22" s="26" t="s">
        <v>34</v>
      </c>
      <c r="AJ22" s="2"/>
    </row>
    <row r="23" spans="1:37" s="3" customFormat="1" ht="12" customHeight="1" x14ac:dyDescent="0.2">
      <c r="A23" s="232">
        <v>3</v>
      </c>
      <c r="B23" s="243" t="s">
        <v>179</v>
      </c>
      <c r="C23" s="28">
        <v>168</v>
      </c>
      <c r="D23" s="123">
        <v>4.5</v>
      </c>
      <c r="E23" s="69">
        <f t="shared" ref="E23:E32" si="0">F23+G23+H23+I23</f>
        <v>68</v>
      </c>
      <c r="F23" s="78">
        <v>34</v>
      </c>
      <c r="G23" s="78"/>
      <c r="H23" s="78">
        <v>34</v>
      </c>
      <c r="I23" s="89"/>
      <c r="J23" s="232"/>
      <c r="K23" s="50"/>
      <c r="L23" s="49"/>
      <c r="M23" s="236">
        <f>C23-E23-J23</f>
        <v>100</v>
      </c>
      <c r="N23" s="237"/>
      <c r="O23" s="224" t="s">
        <v>182</v>
      </c>
      <c r="P23" s="47"/>
      <c r="Q23" s="90"/>
      <c r="R23" s="91"/>
      <c r="S23" s="84"/>
      <c r="T23" s="84"/>
      <c r="U23" s="52"/>
      <c r="V23" s="91"/>
      <c r="W23" s="91"/>
      <c r="X23" s="91"/>
      <c r="Y23" s="84"/>
      <c r="Z23" s="84"/>
      <c r="AA23" s="52"/>
      <c r="AB23" s="128"/>
      <c r="AC23" s="91"/>
      <c r="AD23" s="91"/>
      <c r="AE23" s="91"/>
      <c r="AF23" s="339"/>
      <c r="AG23" s="232" t="s">
        <v>5</v>
      </c>
      <c r="AI23" s="26" t="s">
        <v>126</v>
      </c>
      <c r="AJ23" s="2"/>
    </row>
    <row r="24" spans="1:37" s="3" customFormat="1" ht="11.25" customHeight="1" thickBot="1" x14ac:dyDescent="0.25">
      <c r="A24" s="233"/>
      <c r="B24" s="244"/>
      <c r="C24" s="17"/>
      <c r="D24" s="86"/>
      <c r="E24" s="54">
        <f t="shared" si="0"/>
        <v>4</v>
      </c>
      <c r="F24" s="74">
        <v>2</v>
      </c>
      <c r="G24" s="74"/>
      <c r="H24" s="74">
        <v>2</v>
      </c>
      <c r="I24" s="75"/>
      <c r="J24" s="233"/>
      <c r="K24" s="66"/>
      <c r="L24" s="56"/>
      <c r="M24" s="238"/>
      <c r="N24" s="239"/>
      <c r="O24" s="225"/>
      <c r="P24" s="54"/>
      <c r="Q24" s="55"/>
      <c r="R24" s="55"/>
      <c r="S24" s="55"/>
      <c r="T24" s="55"/>
      <c r="U24" s="61"/>
      <c r="V24" s="129" t="s">
        <v>93</v>
      </c>
      <c r="W24" s="55"/>
      <c r="X24" s="55" t="s">
        <v>95</v>
      </c>
      <c r="Y24" s="55"/>
      <c r="Z24" s="55"/>
      <c r="AA24" s="61"/>
      <c r="AB24" s="95"/>
      <c r="AC24" s="129" t="s">
        <v>93</v>
      </c>
      <c r="AD24" s="67"/>
      <c r="AE24" s="67" t="s">
        <v>95</v>
      </c>
      <c r="AF24" s="339"/>
      <c r="AG24" s="233"/>
      <c r="AI24" s="26" t="s">
        <v>127</v>
      </c>
      <c r="AJ24" s="2"/>
    </row>
    <row r="25" spans="1:37" s="3" customFormat="1" ht="12.75" customHeight="1" x14ac:dyDescent="0.2">
      <c r="A25" s="232">
        <v>4</v>
      </c>
      <c r="B25" s="130" t="s">
        <v>68</v>
      </c>
      <c r="C25" s="28">
        <v>142</v>
      </c>
      <c r="D25" s="123">
        <v>4</v>
      </c>
      <c r="E25" s="69">
        <f t="shared" si="0"/>
        <v>58</v>
      </c>
      <c r="F25" s="78">
        <v>34</v>
      </c>
      <c r="G25" s="78">
        <v>24</v>
      </c>
      <c r="H25" s="78"/>
      <c r="I25" s="89"/>
      <c r="J25" s="232"/>
      <c r="K25" s="50"/>
      <c r="L25" s="49"/>
      <c r="M25" s="236">
        <f>C25-E25-J25</f>
        <v>84</v>
      </c>
      <c r="N25" s="237"/>
      <c r="O25" s="46" t="s">
        <v>97</v>
      </c>
      <c r="P25" s="50"/>
      <c r="Q25" s="123" t="s">
        <v>18</v>
      </c>
      <c r="R25" s="48"/>
      <c r="S25" s="48" t="s">
        <v>18</v>
      </c>
      <c r="T25" s="48"/>
      <c r="U25" s="131" t="s">
        <v>18</v>
      </c>
      <c r="V25" s="51"/>
      <c r="W25" s="48" t="s">
        <v>18</v>
      </c>
      <c r="X25" s="48"/>
      <c r="Y25" s="123" t="s">
        <v>18</v>
      </c>
      <c r="Z25" s="84"/>
      <c r="AA25" s="52" t="s">
        <v>18</v>
      </c>
      <c r="AB25" s="128"/>
      <c r="AC25" s="123" t="s">
        <v>18</v>
      </c>
      <c r="AD25" s="51"/>
      <c r="AE25" s="51" t="s">
        <v>18</v>
      </c>
      <c r="AF25" s="339"/>
      <c r="AG25" s="232" t="s">
        <v>5</v>
      </c>
      <c r="AI25" s="26" t="s">
        <v>17</v>
      </c>
      <c r="AJ25" s="2"/>
    </row>
    <row r="26" spans="1:37" s="3" customFormat="1" ht="17.25" customHeight="1" thickBot="1" x14ac:dyDescent="0.25">
      <c r="A26" s="233"/>
      <c r="B26" s="132" t="s">
        <v>69</v>
      </c>
      <c r="C26" s="17"/>
      <c r="D26" s="86"/>
      <c r="E26" s="54">
        <v>3.5</v>
      </c>
      <c r="F26" s="74">
        <v>2</v>
      </c>
      <c r="G26" s="74">
        <v>1.5</v>
      </c>
      <c r="H26" s="74"/>
      <c r="I26" s="75"/>
      <c r="J26" s="233"/>
      <c r="K26" s="66"/>
      <c r="L26" s="56"/>
      <c r="M26" s="238"/>
      <c r="N26" s="239"/>
      <c r="O26" s="64"/>
      <c r="P26" s="66"/>
      <c r="Q26" s="55"/>
      <c r="R26" s="55"/>
      <c r="S26" s="55"/>
      <c r="T26" s="129" t="s">
        <v>93</v>
      </c>
      <c r="U26" s="133"/>
      <c r="V26" s="67"/>
      <c r="W26" s="55"/>
      <c r="X26" s="55"/>
      <c r="Y26" s="55"/>
      <c r="Z26" s="84"/>
      <c r="AA26" s="133" t="s">
        <v>93</v>
      </c>
      <c r="AB26" s="95"/>
      <c r="AC26" s="67"/>
      <c r="AD26" s="67"/>
      <c r="AE26" s="67"/>
      <c r="AF26" s="339"/>
      <c r="AG26" s="233"/>
      <c r="AI26" s="26" t="s">
        <v>128</v>
      </c>
      <c r="AJ26" s="2"/>
    </row>
    <row r="27" spans="1:37" s="3" customFormat="1" ht="12" customHeight="1" x14ac:dyDescent="0.2">
      <c r="A27" s="232">
        <v>5</v>
      </c>
      <c r="B27" s="243" t="s">
        <v>45</v>
      </c>
      <c r="C27" s="28">
        <v>258</v>
      </c>
      <c r="D27" s="123">
        <v>7</v>
      </c>
      <c r="E27" s="69">
        <f t="shared" si="0"/>
        <v>120</v>
      </c>
      <c r="F27" s="78">
        <v>70</v>
      </c>
      <c r="G27" s="78">
        <v>50</v>
      </c>
      <c r="H27" s="78"/>
      <c r="I27" s="89"/>
      <c r="J27" s="232"/>
      <c r="K27" s="50"/>
      <c r="L27" s="49"/>
      <c r="M27" s="236">
        <f>C27-E27-J27</f>
        <v>138</v>
      </c>
      <c r="N27" s="237"/>
      <c r="O27" s="232" t="s">
        <v>38</v>
      </c>
      <c r="P27" s="123" t="s">
        <v>18</v>
      </c>
      <c r="Q27" s="123" t="s">
        <v>18</v>
      </c>
      <c r="R27" s="123" t="s">
        <v>18</v>
      </c>
      <c r="S27" s="123" t="s">
        <v>18</v>
      </c>
      <c r="T27" s="123" t="s">
        <v>18</v>
      </c>
      <c r="U27" s="131" t="s">
        <v>18</v>
      </c>
      <c r="V27" s="123" t="s">
        <v>18</v>
      </c>
      <c r="W27" s="123" t="s">
        <v>18</v>
      </c>
      <c r="X27" s="123" t="s">
        <v>18</v>
      </c>
      <c r="Y27" s="123" t="s">
        <v>18</v>
      </c>
      <c r="Z27" s="123" t="s">
        <v>18</v>
      </c>
      <c r="AA27" s="131" t="s">
        <v>18</v>
      </c>
      <c r="AB27" s="123" t="s">
        <v>18</v>
      </c>
      <c r="AC27" s="123" t="s">
        <v>18</v>
      </c>
      <c r="AD27" s="123" t="s">
        <v>18</v>
      </c>
      <c r="AE27" s="123" t="s">
        <v>18</v>
      </c>
      <c r="AF27" s="339"/>
      <c r="AG27" s="232" t="s">
        <v>5</v>
      </c>
      <c r="AI27" s="26" t="s">
        <v>129</v>
      </c>
      <c r="AJ27" s="2"/>
    </row>
    <row r="28" spans="1:37" s="3" customFormat="1" ht="11.25" customHeight="1" thickBot="1" x14ac:dyDescent="0.25">
      <c r="A28" s="256"/>
      <c r="B28" s="244"/>
      <c r="C28" s="17"/>
      <c r="D28" s="86"/>
      <c r="E28" s="54">
        <f t="shared" si="0"/>
        <v>7</v>
      </c>
      <c r="F28" s="74">
        <v>4</v>
      </c>
      <c r="G28" s="74">
        <v>3</v>
      </c>
      <c r="H28" s="74"/>
      <c r="I28" s="75"/>
      <c r="J28" s="233"/>
      <c r="K28" s="66"/>
      <c r="L28" s="56"/>
      <c r="M28" s="238"/>
      <c r="N28" s="239"/>
      <c r="O28" s="233"/>
      <c r="P28" s="54"/>
      <c r="Q28" s="55"/>
      <c r="R28" s="55"/>
      <c r="S28" s="67" t="s">
        <v>36</v>
      </c>
      <c r="T28" s="55"/>
      <c r="U28" s="68"/>
      <c r="V28" s="55"/>
      <c r="W28" s="55"/>
      <c r="X28" s="55"/>
      <c r="Y28" s="67" t="s">
        <v>36</v>
      </c>
      <c r="Z28" s="67"/>
      <c r="AA28" s="68"/>
      <c r="AB28" s="67"/>
      <c r="AC28" s="67"/>
      <c r="AD28" s="67"/>
      <c r="AE28" s="67"/>
      <c r="AF28" s="339"/>
      <c r="AG28" s="233"/>
      <c r="AI28" s="26" t="s">
        <v>131</v>
      </c>
      <c r="AJ28" s="2"/>
    </row>
    <row r="29" spans="1:37" s="3" customFormat="1" ht="13.5" customHeight="1" thickBot="1" x14ac:dyDescent="0.25">
      <c r="A29" s="256"/>
      <c r="B29" s="332" t="s">
        <v>79</v>
      </c>
      <c r="C29" s="2"/>
      <c r="D29" s="88"/>
      <c r="E29" s="47"/>
      <c r="F29" s="48"/>
      <c r="G29" s="48"/>
      <c r="H29" s="48"/>
      <c r="I29" s="49"/>
      <c r="J29" s="64"/>
      <c r="K29" s="58"/>
      <c r="L29" s="134"/>
      <c r="M29" s="50"/>
      <c r="N29" s="19"/>
      <c r="O29" s="46"/>
      <c r="P29" s="85"/>
      <c r="Q29" s="48"/>
      <c r="R29" s="48"/>
      <c r="S29" s="135"/>
      <c r="T29" s="135"/>
      <c r="U29" s="136"/>
      <c r="V29" s="135"/>
      <c r="W29" s="135"/>
      <c r="X29" s="123"/>
      <c r="Y29" s="135"/>
      <c r="Z29" s="135"/>
      <c r="AA29" s="136"/>
      <c r="AB29" s="135"/>
      <c r="AC29" s="135"/>
      <c r="AD29" s="135"/>
      <c r="AE29" s="135"/>
      <c r="AF29" s="339"/>
      <c r="AG29" s="334" t="s">
        <v>112</v>
      </c>
      <c r="AI29" s="26" t="s">
        <v>15</v>
      </c>
      <c r="AJ29" s="2"/>
    </row>
    <row r="30" spans="1:37" s="3" customFormat="1" ht="24.75" customHeight="1" thickBot="1" x14ac:dyDescent="0.25">
      <c r="A30" s="256"/>
      <c r="B30" s="333"/>
      <c r="C30" s="58">
        <v>40</v>
      </c>
      <c r="D30" s="88">
        <v>1</v>
      </c>
      <c r="E30" s="54"/>
      <c r="F30" s="55"/>
      <c r="G30" s="55"/>
      <c r="H30" s="55"/>
      <c r="I30" s="86"/>
      <c r="J30" s="120"/>
      <c r="K30" s="66"/>
      <c r="L30" s="56"/>
      <c r="M30" s="137"/>
      <c r="N30" s="138"/>
      <c r="O30" s="64" t="s">
        <v>28</v>
      </c>
      <c r="P30" s="54"/>
      <c r="Q30" s="55"/>
      <c r="R30" s="118"/>
      <c r="S30" s="118"/>
      <c r="T30" s="139"/>
      <c r="U30" s="140">
        <v>0.3</v>
      </c>
      <c r="V30" s="141"/>
      <c r="W30" s="118"/>
      <c r="X30" s="118" t="s">
        <v>28</v>
      </c>
      <c r="Y30" s="118"/>
      <c r="Z30" s="142"/>
      <c r="AA30" s="140">
        <v>0.7</v>
      </c>
      <c r="AB30" s="143"/>
      <c r="AC30" s="94"/>
      <c r="AD30" s="94"/>
      <c r="AE30" s="94"/>
      <c r="AF30" s="339"/>
      <c r="AG30" s="233"/>
      <c r="AI30" s="26" t="s">
        <v>16</v>
      </c>
      <c r="AJ30" s="2"/>
    </row>
    <row r="31" spans="1:37" s="3" customFormat="1" x14ac:dyDescent="0.2">
      <c r="A31" s="232">
        <v>6</v>
      </c>
      <c r="B31" s="234" t="s">
        <v>49</v>
      </c>
      <c r="C31" s="50">
        <v>90</v>
      </c>
      <c r="D31" s="123">
        <v>2</v>
      </c>
      <c r="E31" s="69">
        <f t="shared" si="0"/>
        <v>52</v>
      </c>
      <c r="F31" s="70">
        <v>34</v>
      </c>
      <c r="G31" s="70">
        <v>18</v>
      </c>
      <c r="H31" s="70"/>
      <c r="I31" s="71"/>
      <c r="J31" s="256"/>
      <c r="K31" s="58"/>
      <c r="L31" s="134"/>
      <c r="M31" s="275">
        <f>C31-E31-J31</f>
        <v>38</v>
      </c>
      <c r="N31" s="276"/>
      <c r="O31" s="256" t="s">
        <v>35</v>
      </c>
      <c r="P31" s="144"/>
      <c r="Q31" s="145"/>
      <c r="R31" s="145"/>
      <c r="S31" s="146"/>
      <c r="T31" s="145"/>
      <c r="U31" s="147"/>
      <c r="V31" s="148"/>
      <c r="W31" s="146"/>
      <c r="X31" s="149"/>
      <c r="Y31" s="88" t="s">
        <v>18</v>
      </c>
      <c r="Z31" s="60"/>
      <c r="AA31" s="61"/>
      <c r="AB31" s="60"/>
      <c r="AC31" s="60"/>
      <c r="AD31" s="88" t="s">
        <v>18</v>
      </c>
      <c r="AE31" s="150"/>
      <c r="AF31" s="339"/>
      <c r="AG31" s="232" t="s">
        <v>6</v>
      </c>
      <c r="AI31" s="26" t="s">
        <v>19</v>
      </c>
      <c r="AJ31" s="2"/>
    </row>
    <row r="32" spans="1:37" s="3" customFormat="1" ht="12.75" customHeight="1" thickBot="1" x14ac:dyDescent="0.25">
      <c r="A32" s="233"/>
      <c r="B32" s="235"/>
      <c r="C32" s="66"/>
      <c r="D32" s="86"/>
      <c r="E32" s="151">
        <f t="shared" si="0"/>
        <v>3</v>
      </c>
      <c r="F32" s="74">
        <v>2</v>
      </c>
      <c r="G32" s="74">
        <v>1</v>
      </c>
      <c r="H32" s="74"/>
      <c r="I32" s="75"/>
      <c r="J32" s="233"/>
      <c r="K32" s="66"/>
      <c r="L32" s="56"/>
      <c r="M32" s="238"/>
      <c r="N32" s="239"/>
      <c r="O32" s="233"/>
      <c r="P32" s="152"/>
      <c r="Q32" s="106"/>
      <c r="R32" s="106"/>
      <c r="S32" s="106"/>
      <c r="T32" s="145"/>
      <c r="U32" s="147"/>
      <c r="V32" s="153"/>
      <c r="W32" s="106"/>
      <c r="X32" s="55"/>
      <c r="Y32" s="154"/>
      <c r="Z32" s="60" t="s">
        <v>36</v>
      </c>
      <c r="AA32" s="61"/>
      <c r="AB32" s="67"/>
      <c r="AC32" s="67"/>
      <c r="AD32" s="67"/>
      <c r="AE32" s="67"/>
      <c r="AF32" s="339"/>
      <c r="AG32" s="233"/>
      <c r="AI32" s="26" t="s">
        <v>20</v>
      </c>
      <c r="AJ32" s="2"/>
    </row>
    <row r="33" spans="1:37" s="3" customFormat="1" ht="2.25" hidden="1" customHeight="1" thickBot="1" x14ac:dyDescent="0.25">
      <c r="A33" s="232">
        <v>8</v>
      </c>
      <c r="B33" s="234" t="s">
        <v>57</v>
      </c>
      <c r="C33" s="50">
        <v>80</v>
      </c>
      <c r="D33" s="123"/>
      <c r="E33" s="69">
        <f>F33+G33+H33+I33</f>
        <v>34</v>
      </c>
      <c r="F33" s="70">
        <v>34</v>
      </c>
      <c r="G33" s="70"/>
      <c r="H33" s="70"/>
      <c r="I33" s="71"/>
      <c r="J33" s="232"/>
      <c r="K33" s="50"/>
      <c r="L33" s="49"/>
      <c r="M33" s="236">
        <f>C33-E33-J33</f>
        <v>46</v>
      </c>
      <c r="N33" s="237"/>
      <c r="O33" s="232" t="s">
        <v>21</v>
      </c>
      <c r="P33" s="47"/>
      <c r="Q33" s="48"/>
      <c r="R33" s="48"/>
      <c r="S33" s="48"/>
      <c r="T33" s="48"/>
      <c r="U33" s="52" t="s">
        <v>22</v>
      </c>
      <c r="V33" s="79"/>
      <c r="W33" s="84"/>
      <c r="X33" s="2"/>
      <c r="Y33" s="84"/>
      <c r="Z33" s="28"/>
      <c r="AA33" s="52" t="s">
        <v>22</v>
      </c>
      <c r="AB33" s="48"/>
      <c r="AC33" s="79"/>
      <c r="AD33" s="51"/>
      <c r="AE33" s="79"/>
      <c r="AF33" s="339"/>
      <c r="AG33" s="334" t="s">
        <v>58</v>
      </c>
      <c r="AI33" s="26" t="s">
        <v>130</v>
      </c>
      <c r="AJ33" s="2"/>
    </row>
    <row r="34" spans="1:37" s="3" customFormat="1" ht="5.25" hidden="1" customHeight="1" thickBot="1" x14ac:dyDescent="0.25">
      <c r="A34" s="233"/>
      <c r="B34" s="235"/>
      <c r="C34" s="66"/>
      <c r="D34" s="86"/>
      <c r="E34" s="151">
        <f>F34+G34+H34+I34</f>
        <v>0</v>
      </c>
      <c r="F34" s="74"/>
      <c r="G34" s="74"/>
      <c r="H34" s="74"/>
      <c r="I34" s="75"/>
      <c r="J34" s="233"/>
      <c r="K34" s="66"/>
      <c r="L34" s="56"/>
      <c r="M34" s="238"/>
      <c r="N34" s="239"/>
      <c r="O34" s="233"/>
      <c r="P34" s="54"/>
      <c r="Q34" s="55"/>
      <c r="R34" s="55"/>
      <c r="S34" s="55"/>
      <c r="T34" s="55"/>
      <c r="U34" s="68"/>
      <c r="V34" s="81"/>
      <c r="W34" s="55"/>
      <c r="X34" s="17"/>
      <c r="Y34" s="55"/>
      <c r="Z34" s="17"/>
      <c r="AA34" s="68"/>
      <c r="AB34" s="55"/>
      <c r="AC34" s="81"/>
      <c r="AD34" s="67"/>
      <c r="AE34" s="81"/>
      <c r="AF34" s="339"/>
      <c r="AG34" s="233"/>
    </row>
    <row r="35" spans="1:37" s="3" customFormat="1" x14ac:dyDescent="0.2">
      <c r="A35" s="232">
        <v>7</v>
      </c>
      <c r="B35" s="243" t="s">
        <v>39</v>
      </c>
      <c r="C35" s="50">
        <v>68</v>
      </c>
      <c r="D35" s="88"/>
      <c r="E35" s="111">
        <v>68</v>
      </c>
      <c r="F35" s="70"/>
      <c r="G35" s="70"/>
      <c r="H35" s="70">
        <v>68</v>
      </c>
      <c r="I35" s="71"/>
      <c r="J35" s="232"/>
      <c r="K35" s="50"/>
      <c r="L35" s="49"/>
      <c r="M35" s="236">
        <f>C35-E35-J35</f>
        <v>0</v>
      </c>
      <c r="N35" s="237"/>
      <c r="O35" s="232" t="s">
        <v>92</v>
      </c>
      <c r="P35" s="47"/>
      <c r="Q35" s="48"/>
      <c r="R35" s="48"/>
      <c r="S35" s="48" t="s">
        <v>40</v>
      </c>
      <c r="T35" s="48"/>
      <c r="U35" s="52"/>
      <c r="V35" s="51"/>
      <c r="W35" s="48"/>
      <c r="X35" s="48"/>
      <c r="Y35" s="48"/>
      <c r="Z35" s="48" t="s">
        <v>40</v>
      </c>
      <c r="AA35" s="52"/>
      <c r="AB35" s="48"/>
      <c r="AC35" s="51"/>
      <c r="AD35" s="51"/>
      <c r="AE35" s="51"/>
      <c r="AF35" s="339"/>
      <c r="AG35" s="232" t="s">
        <v>6</v>
      </c>
      <c r="AI35" s="26" t="s">
        <v>130</v>
      </c>
      <c r="AJ35" s="2"/>
    </row>
    <row r="36" spans="1:37" s="3" customFormat="1" ht="11.25" customHeight="1" thickBot="1" x14ac:dyDescent="0.25">
      <c r="A36" s="233"/>
      <c r="B36" s="244"/>
      <c r="C36" s="66"/>
      <c r="D36" s="86"/>
      <c r="E36" s="102">
        <v>4</v>
      </c>
      <c r="F36" s="74"/>
      <c r="G36" s="74"/>
      <c r="H36" s="74">
        <v>4</v>
      </c>
      <c r="I36" s="75"/>
      <c r="J36" s="233"/>
      <c r="K36" s="66"/>
      <c r="L36" s="56"/>
      <c r="M36" s="238"/>
      <c r="N36" s="239"/>
      <c r="O36" s="233"/>
      <c r="P36" s="54"/>
      <c r="Q36" s="55"/>
      <c r="R36" s="55"/>
      <c r="S36" s="55"/>
      <c r="T36" s="55"/>
      <c r="U36" s="68"/>
      <c r="V36" s="67"/>
      <c r="W36" s="55"/>
      <c r="X36" s="55"/>
      <c r="Y36" s="55"/>
      <c r="Z36" s="55"/>
      <c r="AA36" s="68"/>
      <c r="AB36" s="55"/>
      <c r="AC36" s="67"/>
      <c r="AD36" s="67"/>
      <c r="AE36" s="67"/>
      <c r="AF36" s="339"/>
      <c r="AG36" s="233"/>
    </row>
    <row r="37" spans="1:37" s="3" customFormat="1" ht="18" customHeight="1" x14ac:dyDescent="0.2">
      <c r="A37" s="232">
        <v>8</v>
      </c>
      <c r="B37" s="234" t="s">
        <v>74</v>
      </c>
      <c r="C37" s="50">
        <v>34</v>
      </c>
      <c r="D37" s="123"/>
      <c r="E37" s="69">
        <v>34</v>
      </c>
      <c r="F37" s="70"/>
      <c r="G37" s="70"/>
      <c r="H37" s="70">
        <v>34</v>
      </c>
      <c r="I37" s="71"/>
      <c r="J37" s="232"/>
      <c r="K37" s="50"/>
      <c r="L37" s="49"/>
      <c r="M37" s="236"/>
      <c r="N37" s="237"/>
      <c r="O37" s="232"/>
      <c r="P37" s="124"/>
      <c r="Q37" s="51"/>
      <c r="R37" s="51"/>
      <c r="S37" s="51"/>
      <c r="T37" s="51"/>
      <c r="U37" s="52"/>
      <c r="V37" s="51"/>
      <c r="W37" s="51"/>
      <c r="X37" s="51"/>
      <c r="Y37" s="48"/>
      <c r="Z37" s="48"/>
      <c r="AA37" s="52"/>
      <c r="AB37" s="48"/>
      <c r="AC37" s="51"/>
      <c r="AD37" s="51"/>
      <c r="AE37" s="51"/>
      <c r="AF37" s="339"/>
      <c r="AG37" s="232" t="s">
        <v>143</v>
      </c>
    </row>
    <row r="38" spans="1:37" s="3" customFormat="1" ht="26.25" customHeight="1" thickBot="1" x14ac:dyDescent="0.25">
      <c r="A38" s="233"/>
      <c r="B38" s="235"/>
      <c r="C38" s="66"/>
      <c r="D38" s="86"/>
      <c r="E38" s="151">
        <v>2</v>
      </c>
      <c r="F38" s="74"/>
      <c r="G38" s="74"/>
      <c r="H38" s="74">
        <v>2</v>
      </c>
      <c r="I38" s="75"/>
      <c r="J38" s="233"/>
      <c r="K38" s="66"/>
      <c r="L38" s="56"/>
      <c r="M38" s="238"/>
      <c r="N38" s="239"/>
      <c r="O38" s="233"/>
      <c r="P38" s="76"/>
      <c r="Q38" s="67"/>
      <c r="R38" s="67"/>
      <c r="S38" s="67"/>
      <c r="T38" s="67"/>
      <c r="U38" s="68"/>
      <c r="V38" s="67"/>
      <c r="W38" s="67"/>
      <c r="X38" s="67"/>
      <c r="Y38" s="55"/>
      <c r="Z38" s="55"/>
      <c r="AA38" s="68"/>
      <c r="AB38" s="55"/>
      <c r="AC38" s="67"/>
      <c r="AD38" s="67"/>
      <c r="AE38" s="67"/>
      <c r="AF38" s="339"/>
      <c r="AG38" s="233"/>
    </row>
    <row r="39" spans="1:37" s="3" customFormat="1" ht="24" customHeight="1" x14ac:dyDescent="0.2">
      <c r="A39" s="232">
        <v>9</v>
      </c>
      <c r="B39" s="241" t="s">
        <v>73</v>
      </c>
      <c r="C39" s="50">
        <v>60</v>
      </c>
      <c r="D39" s="123">
        <v>2</v>
      </c>
      <c r="E39" s="69">
        <v>36</v>
      </c>
      <c r="F39" s="70">
        <v>18</v>
      </c>
      <c r="G39" s="70"/>
      <c r="H39" s="70">
        <v>18</v>
      </c>
      <c r="I39" s="71"/>
      <c r="J39" s="232"/>
      <c r="K39" s="50"/>
      <c r="L39" s="49"/>
      <c r="M39" s="236">
        <f>C39-E39-J39</f>
        <v>24</v>
      </c>
      <c r="N39" s="237"/>
      <c r="O39" s="232" t="s">
        <v>21</v>
      </c>
      <c r="P39" s="124"/>
      <c r="Q39" s="51"/>
      <c r="R39" s="51"/>
      <c r="S39" s="51"/>
      <c r="T39" s="51"/>
      <c r="U39" s="52" t="s">
        <v>22</v>
      </c>
      <c r="V39" s="79"/>
      <c r="W39" s="51"/>
      <c r="X39" s="155"/>
      <c r="Y39" s="103"/>
      <c r="Z39" s="155"/>
      <c r="AA39" s="114" t="s">
        <v>22</v>
      </c>
      <c r="AB39" s="103"/>
      <c r="AC39" s="155"/>
      <c r="AD39" s="103"/>
      <c r="AE39" s="155"/>
      <c r="AF39" s="339"/>
      <c r="AG39" s="232" t="s">
        <v>6</v>
      </c>
    </row>
    <row r="40" spans="1:37" s="3" customFormat="1" ht="24" customHeight="1" thickBot="1" x14ac:dyDescent="0.25">
      <c r="A40" s="233"/>
      <c r="B40" s="242"/>
      <c r="C40" s="66"/>
      <c r="D40" s="86"/>
      <c r="E40" s="151">
        <v>2</v>
      </c>
      <c r="F40" s="74">
        <v>1</v>
      </c>
      <c r="G40" s="74"/>
      <c r="H40" s="74">
        <v>1</v>
      </c>
      <c r="I40" s="75"/>
      <c r="J40" s="233"/>
      <c r="K40" s="66"/>
      <c r="L40" s="56"/>
      <c r="M40" s="238"/>
      <c r="N40" s="239"/>
      <c r="O40" s="233"/>
      <c r="P40" s="76"/>
      <c r="Q40" s="67"/>
      <c r="R40" s="67"/>
      <c r="S40" s="67"/>
      <c r="T40" s="67"/>
      <c r="U40" s="68"/>
      <c r="V40" s="81"/>
      <c r="W40" s="67"/>
      <c r="X40" s="156"/>
      <c r="Y40" s="106"/>
      <c r="Z40" s="156"/>
      <c r="AA40" s="107"/>
      <c r="AB40" s="106"/>
      <c r="AC40" s="156"/>
      <c r="AD40" s="106"/>
      <c r="AE40" s="156"/>
      <c r="AF40" s="339"/>
      <c r="AG40" s="233"/>
    </row>
    <row r="41" spans="1:37" s="3" customFormat="1" ht="21" customHeight="1" x14ac:dyDescent="0.2">
      <c r="A41" s="232">
        <v>10</v>
      </c>
      <c r="B41" s="241" t="s">
        <v>142</v>
      </c>
      <c r="C41" s="53">
        <v>4</v>
      </c>
      <c r="D41" s="53"/>
      <c r="E41" s="69">
        <v>4</v>
      </c>
      <c r="F41" s="78">
        <v>4</v>
      </c>
      <c r="G41" s="78"/>
      <c r="H41" s="78"/>
      <c r="I41" s="82"/>
      <c r="J41" s="82"/>
      <c r="K41" s="58"/>
      <c r="L41" s="59"/>
      <c r="M41" s="236"/>
      <c r="N41" s="237"/>
      <c r="O41" s="232"/>
      <c r="P41" s="63"/>
      <c r="Q41" s="84"/>
      <c r="R41" s="84"/>
      <c r="S41" s="60"/>
      <c r="T41" s="60"/>
      <c r="U41" s="157"/>
      <c r="V41" s="84"/>
      <c r="W41" s="84"/>
      <c r="X41" s="145"/>
      <c r="Y41" s="145"/>
      <c r="Z41" s="145"/>
      <c r="AA41" s="158"/>
      <c r="AB41" s="145"/>
      <c r="AC41" s="145"/>
      <c r="AD41" s="145"/>
      <c r="AE41" s="155"/>
      <c r="AF41" s="339"/>
      <c r="AG41" s="232" t="s">
        <v>143</v>
      </c>
    </row>
    <row r="42" spans="1:37" s="3" customFormat="1" ht="19.5" customHeight="1" thickBot="1" x14ac:dyDescent="0.25">
      <c r="A42" s="233"/>
      <c r="B42" s="242"/>
      <c r="C42" s="64"/>
      <c r="D42" s="64"/>
      <c r="E42" s="54"/>
      <c r="F42" s="55"/>
      <c r="G42" s="55"/>
      <c r="H42" s="55"/>
      <c r="I42" s="86"/>
      <c r="J42" s="86"/>
      <c r="K42" s="66"/>
      <c r="L42" s="57"/>
      <c r="M42" s="238"/>
      <c r="N42" s="239"/>
      <c r="O42" s="233"/>
      <c r="P42" s="54"/>
      <c r="Q42" s="55"/>
      <c r="R42" s="55"/>
      <c r="S42" s="67"/>
      <c r="T42" s="67"/>
      <c r="U42" s="159"/>
      <c r="V42" s="55"/>
      <c r="W42" s="55"/>
      <c r="X42" s="106"/>
      <c r="Y42" s="106"/>
      <c r="Z42" s="106"/>
      <c r="AA42" s="160"/>
      <c r="AB42" s="106"/>
      <c r="AC42" s="106"/>
      <c r="AD42" s="106"/>
      <c r="AE42" s="156"/>
      <c r="AF42" s="340"/>
      <c r="AG42" s="233"/>
    </row>
    <row r="43" spans="1:37" s="3" customFormat="1" ht="15" customHeight="1" thickBot="1" x14ac:dyDescent="0.25">
      <c r="A43" s="115" t="s">
        <v>3</v>
      </c>
      <c r="B43" s="116"/>
      <c r="C43" s="116"/>
      <c r="D43" s="118">
        <f>SUM(D17,D20,D21,D23,D25,D27,D30,D31,D41,D39)</f>
        <v>30</v>
      </c>
      <c r="E43" s="118"/>
      <c r="F43" s="118">
        <f>SUM(F18,F20,F22,F24,F26,F28,F32,F40,F42)</f>
        <v>16</v>
      </c>
      <c r="G43" s="118">
        <f>SUM(G18,G22,G24,G26,G28,G32,G36,G42)</f>
        <v>6.5</v>
      </c>
      <c r="H43" s="118">
        <f>SUM(H18,H22,H24,H26,H28,H32,H40)</f>
        <v>6.5</v>
      </c>
      <c r="I43" s="161">
        <f>SUM(I18,I20,I22,I24,I26,I28,I32,I36)</f>
        <v>0</v>
      </c>
      <c r="J43" s="120"/>
      <c r="K43" s="22"/>
      <c r="L43" s="119"/>
      <c r="M43" s="277"/>
      <c r="N43" s="278"/>
      <c r="O43" s="120"/>
      <c r="P43" s="54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161"/>
      <c r="AG43" s="120"/>
    </row>
    <row r="44" spans="1:37" s="3" customFormat="1" ht="15" customHeight="1" x14ac:dyDescent="0.2">
      <c r="A44" s="162" t="s">
        <v>72</v>
      </c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2"/>
      <c r="AB44" s="2"/>
      <c r="AC44" s="2"/>
      <c r="AD44" s="2"/>
      <c r="AE44" s="2"/>
      <c r="AF44" s="2"/>
      <c r="AG44" s="2"/>
    </row>
    <row r="45" spans="1:37" s="3" customFormat="1" ht="15" customHeight="1" x14ac:dyDescent="0.2">
      <c r="A45" s="162" t="s">
        <v>71</v>
      </c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2"/>
      <c r="AB45" s="2"/>
      <c r="AC45" s="2"/>
      <c r="AD45" s="2"/>
      <c r="AE45" s="2"/>
      <c r="AF45" s="2"/>
      <c r="AG45" s="2"/>
    </row>
    <row r="46" spans="1:37" ht="22.5" customHeight="1" x14ac:dyDescent="0.2">
      <c r="A46" s="163" t="s">
        <v>170</v>
      </c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3"/>
      <c r="AI46" s="3"/>
      <c r="AJ46" s="3"/>
      <c r="AK46" s="3"/>
    </row>
    <row r="47" spans="1:37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</sheetData>
  <mergeCells count="102">
    <mergeCell ref="M33:N34"/>
    <mergeCell ref="J33:J34"/>
    <mergeCell ref="A31:A32"/>
    <mergeCell ref="B23:B24"/>
    <mergeCell ref="J25:J26"/>
    <mergeCell ref="AF17:AF42"/>
    <mergeCell ref="J17:J18"/>
    <mergeCell ref="J19:J20"/>
    <mergeCell ref="J23:J24"/>
    <mergeCell ref="M39:N40"/>
    <mergeCell ref="AI17:AK18"/>
    <mergeCell ref="AG29:AG30"/>
    <mergeCell ref="A19:A20"/>
    <mergeCell ref="A25:A26"/>
    <mergeCell ref="A21:A22"/>
    <mergeCell ref="A17:A18"/>
    <mergeCell ref="M25:N26"/>
    <mergeCell ref="M27:N28"/>
    <mergeCell ref="J27:J28"/>
    <mergeCell ref="M19:N20"/>
    <mergeCell ref="C12:C16"/>
    <mergeCell ref="D12:D16"/>
    <mergeCell ref="B12:B16"/>
    <mergeCell ref="B19:B20"/>
    <mergeCell ref="B17:B18"/>
    <mergeCell ref="A23:A24"/>
    <mergeCell ref="J13:J16"/>
    <mergeCell ref="A1:E1"/>
    <mergeCell ref="B7:AF7"/>
    <mergeCell ref="B6:AF6"/>
    <mergeCell ref="B8:AF8"/>
    <mergeCell ref="A3:B3"/>
    <mergeCell ref="E2:Y2"/>
    <mergeCell ref="AA1:AF1"/>
    <mergeCell ref="E3:Y3"/>
    <mergeCell ref="A4:B4"/>
    <mergeCell ref="E4:Y4"/>
    <mergeCell ref="A9:AH9"/>
    <mergeCell ref="A10:AH10"/>
    <mergeCell ref="A12:A16"/>
    <mergeCell ref="E16:I16"/>
    <mergeCell ref="P14:AF14"/>
    <mergeCell ref="E14:E15"/>
    <mergeCell ref="F14:I14"/>
    <mergeCell ref="E13:I13"/>
    <mergeCell ref="O13:AF13"/>
    <mergeCell ref="O14:O16"/>
    <mergeCell ref="AG12:AG16"/>
    <mergeCell ref="AG17:AG18"/>
    <mergeCell ref="AG21:AG22"/>
    <mergeCell ref="E12:AF12"/>
    <mergeCell ref="O17:O18"/>
    <mergeCell ref="J21:J22"/>
    <mergeCell ref="M21:N22"/>
    <mergeCell ref="M13:N16"/>
    <mergeCell ref="M17:N18"/>
    <mergeCell ref="AG41:AG42"/>
    <mergeCell ref="AG31:AG32"/>
    <mergeCell ref="O35:O36"/>
    <mergeCell ref="AG33:AG34"/>
    <mergeCell ref="O41:O42"/>
    <mergeCell ref="O33:O34"/>
    <mergeCell ref="AG39:AG40"/>
    <mergeCell ref="O39:O40"/>
    <mergeCell ref="O37:O38"/>
    <mergeCell ref="M43:N43"/>
    <mergeCell ref="M41:N42"/>
    <mergeCell ref="B35:B36"/>
    <mergeCell ref="B37:B38"/>
    <mergeCell ref="J37:J38"/>
    <mergeCell ref="M37:N38"/>
    <mergeCell ref="M35:N36"/>
    <mergeCell ref="B39:B40"/>
    <mergeCell ref="J39:J40"/>
    <mergeCell ref="A41:A42"/>
    <mergeCell ref="A35:A36"/>
    <mergeCell ref="B41:B42"/>
    <mergeCell ref="J35:J36"/>
    <mergeCell ref="B33:B34"/>
    <mergeCell ref="A37:A38"/>
    <mergeCell ref="A33:A34"/>
    <mergeCell ref="A39:A40"/>
    <mergeCell ref="B31:B32"/>
    <mergeCell ref="J31:J32"/>
    <mergeCell ref="A27:A30"/>
    <mergeCell ref="B27:B28"/>
    <mergeCell ref="B29:B30"/>
    <mergeCell ref="O21:O22"/>
    <mergeCell ref="O31:O32"/>
    <mergeCell ref="O27:O28"/>
    <mergeCell ref="M31:N32"/>
    <mergeCell ref="M23:N24"/>
    <mergeCell ref="O23:O24"/>
    <mergeCell ref="AI12:AK13"/>
    <mergeCell ref="AI15:AK16"/>
    <mergeCell ref="AG19:AG20"/>
    <mergeCell ref="O19:O20"/>
    <mergeCell ref="AG37:AG38"/>
    <mergeCell ref="AG35:AG36"/>
    <mergeCell ref="AG25:AG26"/>
    <mergeCell ref="AG23:AG24"/>
    <mergeCell ref="AG27:AG28"/>
  </mergeCells>
  <phoneticPr fontId="0" type="noConversion"/>
  <printOptions horizontalCentered="1"/>
  <pageMargins left="0.59055118110236227" right="0.39370078740157483" top="0.15748031496062992" bottom="0.19685039370078741" header="0" footer="0"/>
  <pageSetup paperSize="9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9"/>
  <sheetViews>
    <sheetView showZeros="0" tabSelected="1" view="pageBreakPreview" topLeftCell="A13" zoomScale="90" zoomScaleNormal="75" workbookViewId="0">
      <selection activeCell="G2" sqref="G2:Y2"/>
    </sheetView>
  </sheetViews>
  <sheetFormatPr defaultRowHeight="12.75" x14ac:dyDescent="0.2"/>
  <cols>
    <col min="1" max="1" width="3.42578125" style="1" customWidth="1"/>
    <col min="2" max="2" width="23.5703125" style="1" customWidth="1"/>
    <col min="3" max="3" width="6.5703125" style="1" customWidth="1"/>
    <col min="4" max="4" width="6" style="1" customWidth="1"/>
    <col min="5" max="6" width="5.140625" style="1" customWidth="1"/>
    <col min="7" max="7" width="4.7109375" style="1" customWidth="1"/>
    <col min="8" max="8" width="4.42578125" style="1" customWidth="1"/>
    <col min="9" max="9" width="5" style="1" customWidth="1"/>
    <col min="10" max="10" width="4.5703125" style="1" hidden="1" customWidth="1"/>
    <col min="11" max="11" width="2.7109375" style="1" customWidth="1"/>
    <col min="12" max="12" width="1.85546875" style="1" customWidth="1"/>
    <col min="13" max="13" width="2.5703125" style="1" customWidth="1"/>
    <col min="14" max="14" width="2.28515625" style="1" customWidth="1"/>
    <col min="15" max="15" width="6.28515625" style="1" customWidth="1"/>
    <col min="16" max="16" width="3.140625" style="1" customWidth="1"/>
    <col min="17" max="17" width="3.28515625" style="1" customWidth="1"/>
    <col min="18" max="22" width="3.140625" style="1" customWidth="1"/>
    <col min="23" max="28" width="3.28515625" style="1" customWidth="1"/>
    <col min="29" max="30" width="3" style="1" customWidth="1"/>
    <col min="31" max="31" width="3.5703125" style="1" customWidth="1"/>
    <col min="32" max="32" width="3.140625" style="1" hidden="1" customWidth="1"/>
    <col min="33" max="33" width="14.7109375" customWidth="1"/>
    <col min="34" max="34" width="0.42578125" hidden="1" customWidth="1"/>
    <col min="35" max="37" width="9.140625" hidden="1" customWidth="1"/>
    <col min="38" max="39" width="9.140625" customWidth="1"/>
  </cols>
  <sheetData>
    <row r="1" spans="1:40" ht="14.25" customHeight="1" x14ac:dyDescent="0.2">
      <c r="A1" s="9" t="s">
        <v>144</v>
      </c>
      <c r="B1" s="9"/>
      <c r="C1" s="9"/>
      <c r="D1" s="9"/>
      <c r="E1" s="253" t="s">
        <v>29</v>
      </c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AB1" s="246" t="s">
        <v>0</v>
      </c>
      <c r="AC1" s="246"/>
      <c r="AD1" s="246"/>
      <c r="AE1" s="246"/>
      <c r="AF1" s="246"/>
      <c r="AG1" s="246"/>
      <c r="AH1" s="3"/>
      <c r="AI1" s="3"/>
      <c r="AJ1" s="3"/>
      <c r="AK1" s="3"/>
      <c r="AL1" s="3"/>
      <c r="AM1" s="3"/>
      <c r="AN1" s="3"/>
    </row>
    <row r="2" spans="1:40" x14ac:dyDescent="0.2">
      <c r="A2" s="9" t="s">
        <v>145</v>
      </c>
      <c r="B2" s="9"/>
      <c r="C2" s="10"/>
      <c r="D2" s="10"/>
      <c r="E2" s="10"/>
      <c r="F2" s="10"/>
      <c r="G2" s="346" t="s">
        <v>184</v>
      </c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  <c r="Z2" s="10"/>
      <c r="AA2" s="264" t="s">
        <v>7</v>
      </c>
      <c r="AB2" s="264"/>
      <c r="AC2" s="264"/>
      <c r="AD2" s="264"/>
      <c r="AE2" s="264"/>
      <c r="AF2" s="264"/>
      <c r="AG2" s="264"/>
      <c r="AH2" s="3"/>
      <c r="AI2" s="3"/>
      <c r="AJ2" s="3"/>
      <c r="AK2" s="3"/>
      <c r="AL2" s="3"/>
      <c r="AM2" s="3"/>
      <c r="AN2" s="3"/>
    </row>
    <row r="3" spans="1:40" ht="12.75" customHeight="1" x14ac:dyDescent="0.2">
      <c r="A3" s="260" t="s">
        <v>141</v>
      </c>
      <c r="B3" s="260"/>
      <c r="C3" s="8"/>
      <c r="D3" s="8"/>
      <c r="E3" s="264" t="s">
        <v>185</v>
      </c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AA3" s="15"/>
      <c r="AB3" s="15"/>
      <c r="AC3" s="15"/>
      <c r="AD3" s="15"/>
      <c r="AE3" s="15"/>
      <c r="AF3" s="11" t="s">
        <v>59</v>
      </c>
      <c r="AG3" s="12" t="s">
        <v>173</v>
      </c>
      <c r="AH3" s="3"/>
      <c r="AI3" s="3"/>
      <c r="AJ3" s="3"/>
      <c r="AK3" s="3"/>
      <c r="AL3" s="3"/>
      <c r="AM3" s="3"/>
      <c r="AN3" s="3"/>
    </row>
    <row r="4" spans="1:40" ht="13.5" customHeight="1" x14ac:dyDescent="0.2">
      <c r="A4" s="261"/>
      <c r="B4" s="261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AA4" s="10" t="s">
        <v>177</v>
      </c>
      <c r="AB4" s="10"/>
      <c r="AC4" s="10"/>
      <c r="AD4" s="10"/>
      <c r="AE4" s="10"/>
      <c r="AF4" s="10"/>
      <c r="AG4" s="10"/>
      <c r="AH4" s="3"/>
      <c r="AI4" s="3"/>
      <c r="AJ4" s="3"/>
      <c r="AK4" s="3"/>
      <c r="AL4" s="3"/>
      <c r="AM4" s="3"/>
      <c r="AN4" s="3"/>
    </row>
    <row r="5" spans="1:40" ht="15.75" customHeight="1" x14ac:dyDescent="0.2">
      <c r="B5" s="337" t="s">
        <v>137</v>
      </c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  <c r="Z5" s="337"/>
      <c r="AA5" s="337"/>
      <c r="AB5" s="337"/>
      <c r="AC5" s="337"/>
      <c r="AD5" s="337"/>
      <c r="AE5" s="337"/>
      <c r="AF5" s="337"/>
      <c r="AG5" s="3"/>
      <c r="AH5" s="3"/>
      <c r="AI5" s="3"/>
      <c r="AJ5" s="3"/>
      <c r="AK5" s="3"/>
      <c r="AL5" s="3"/>
      <c r="AM5" s="3"/>
      <c r="AN5" s="3"/>
    </row>
    <row r="6" spans="1:40" ht="15" customHeight="1" x14ac:dyDescent="0.2">
      <c r="B6" s="264" t="s">
        <v>42</v>
      </c>
      <c r="C6" s="264"/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3"/>
      <c r="AH6" s="3"/>
      <c r="AI6" s="3"/>
      <c r="AJ6" s="3"/>
      <c r="AK6" s="3"/>
      <c r="AL6" s="3"/>
      <c r="AM6" s="3"/>
      <c r="AN6" s="3"/>
    </row>
    <row r="7" spans="1:40" ht="14.25" customHeight="1" x14ac:dyDescent="0.2">
      <c r="A7" s="2"/>
      <c r="B7" s="253" t="s">
        <v>175</v>
      </c>
      <c r="C7" s="253"/>
      <c r="D7" s="253"/>
      <c r="E7" s="253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3"/>
      <c r="AH7" s="365"/>
      <c r="AI7" s="365"/>
      <c r="AJ7" s="365"/>
      <c r="AK7" s="3"/>
      <c r="AL7" s="3"/>
      <c r="AM7" s="3"/>
      <c r="AN7" s="3"/>
    </row>
    <row r="8" spans="1:40" ht="12.75" customHeight="1" x14ac:dyDescent="0.2">
      <c r="A8" s="231" t="s">
        <v>186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3"/>
      <c r="AH8" s="3"/>
      <c r="AI8" s="3"/>
      <c r="AJ8" s="3"/>
      <c r="AK8" s="3"/>
      <c r="AL8" s="3"/>
      <c r="AM8" s="3"/>
      <c r="AN8" s="3"/>
    </row>
    <row r="9" spans="1:40" ht="12.75" customHeight="1" x14ac:dyDescent="0.2">
      <c r="A9" s="231" t="s">
        <v>180</v>
      </c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3"/>
      <c r="AH9" s="366"/>
      <c r="AI9" s="366"/>
      <c r="AJ9" s="366"/>
      <c r="AK9" s="3"/>
      <c r="AL9" s="20" t="s">
        <v>134</v>
      </c>
      <c r="AM9" s="20"/>
      <c r="AN9" s="20"/>
    </row>
    <row r="10" spans="1:40" ht="5.25" customHeight="1" thickBot="1" x14ac:dyDescent="0.25">
      <c r="A10" s="17"/>
      <c r="B10" s="17"/>
      <c r="C10" s="2"/>
      <c r="D10" s="2"/>
      <c r="AG10" s="3"/>
      <c r="AH10" s="366"/>
      <c r="AI10" s="366"/>
      <c r="AJ10" s="366"/>
      <c r="AK10" s="3"/>
      <c r="AL10" s="3"/>
      <c r="AM10" s="3"/>
      <c r="AN10" s="3"/>
    </row>
    <row r="11" spans="1:40" ht="16.5" customHeight="1" thickBot="1" x14ac:dyDescent="0.25">
      <c r="A11" s="224" t="s">
        <v>1</v>
      </c>
      <c r="B11" s="19"/>
      <c r="C11" s="282" t="s">
        <v>98</v>
      </c>
      <c r="D11" s="285" t="s">
        <v>78</v>
      </c>
      <c r="E11" s="247" t="s">
        <v>4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24" t="s">
        <v>114</v>
      </c>
      <c r="AH11" s="366"/>
      <c r="AI11" s="366"/>
      <c r="AJ11" s="366"/>
      <c r="AK11" s="3"/>
      <c r="AL11" s="331"/>
      <c r="AM11" s="331"/>
      <c r="AN11" s="331"/>
    </row>
    <row r="12" spans="1:40" ht="13.5" customHeight="1" thickBot="1" x14ac:dyDescent="0.25">
      <c r="A12" s="267"/>
      <c r="B12" s="224" t="s">
        <v>108</v>
      </c>
      <c r="C12" s="283"/>
      <c r="D12" s="286"/>
      <c r="E12" s="277" t="s">
        <v>8</v>
      </c>
      <c r="F12" s="278"/>
      <c r="G12" s="278"/>
      <c r="H12" s="278"/>
      <c r="I12" s="278"/>
      <c r="J12" s="282" t="s">
        <v>31</v>
      </c>
      <c r="K12" s="311" t="s">
        <v>30</v>
      </c>
      <c r="L12" s="312"/>
      <c r="M12" s="311" t="s">
        <v>23</v>
      </c>
      <c r="N12" s="312"/>
      <c r="O12" s="277" t="s">
        <v>100</v>
      </c>
      <c r="P12" s="278"/>
      <c r="Q12" s="278"/>
      <c r="R12" s="278"/>
      <c r="S12" s="278"/>
      <c r="T12" s="278"/>
      <c r="U12" s="278"/>
      <c r="V12" s="278"/>
      <c r="W12" s="278"/>
      <c r="X12" s="278"/>
      <c r="Y12" s="278"/>
      <c r="Z12" s="278"/>
      <c r="AA12" s="278"/>
      <c r="AB12" s="278"/>
      <c r="AC12" s="278"/>
      <c r="AD12" s="278"/>
      <c r="AE12" s="278"/>
      <c r="AF12" s="278"/>
      <c r="AG12" s="267"/>
      <c r="AH12" s="26"/>
      <c r="AI12" s="3"/>
      <c r="AJ12" s="3"/>
      <c r="AK12" s="3">
        <v>0</v>
      </c>
      <c r="AL12" s="331"/>
      <c r="AM12" s="331"/>
      <c r="AN12" s="331"/>
    </row>
    <row r="13" spans="1:40" ht="12.75" customHeight="1" thickBot="1" x14ac:dyDescent="0.25">
      <c r="A13" s="267"/>
      <c r="B13" s="267"/>
      <c r="C13" s="283"/>
      <c r="D13" s="286"/>
      <c r="E13" s="268" t="s">
        <v>9</v>
      </c>
      <c r="F13" s="270" t="s">
        <v>10</v>
      </c>
      <c r="G13" s="270"/>
      <c r="H13" s="270"/>
      <c r="I13" s="270"/>
      <c r="J13" s="283"/>
      <c r="K13" s="313"/>
      <c r="L13" s="314"/>
      <c r="M13" s="313"/>
      <c r="N13" s="314"/>
      <c r="O13" s="368" t="s">
        <v>99</v>
      </c>
      <c r="P13" s="252" t="s">
        <v>103</v>
      </c>
      <c r="Q13" s="253"/>
      <c r="R13" s="254"/>
      <c r="S13" s="254"/>
      <c r="T13" s="254"/>
      <c r="U13" s="254"/>
      <c r="V13" s="254"/>
      <c r="W13" s="254"/>
      <c r="X13" s="254"/>
      <c r="Y13" s="254"/>
      <c r="Z13" s="254"/>
      <c r="AA13" s="254"/>
      <c r="AB13" s="254"/>
      <c r="AC13" s="254"/>
      <c r="AD13" s="254"/>
      <c r="AE13" s="254"/>
      <c r="AF13" s="254"/>
      <c r="AG13" s="267"/>
      <c r="AH13" s="359"/>
      <c r="AI13" s="360"/>
      <c r="AJ13" s="360"/>
      <c r="AK13" s="3"/>
      <c r="AL13" s="26"/>
      <c r="AM13" s="27"/>
      <c r="AN13" s="3"/>
    </row>
    <row r="14" spans="1:40" ht="53.25" customHeight="1" thickBot="1" x14ac:dyDescent="0.25">
      <c r="A14" s="267"/>
      <c r="B14" s="267"/>
      <c r="C14" s="283"/>
      <c r="D14" s="286"/>
      <c r="E14" s="269"/>
      <c r="F14" s="31" t="s">
        <v>11</v>
      </c>
      <c r="G14" s="31" t="s">
        <v>12</v>
      </c>
      <c r="H14" s="31" t="s">
        <v>13</v>
      </c>
      <c r="I14" s="31" t="s">
        <v>2</v>
      </c>
      <c r="J14" s="283"/>
      <c r="K14" s="313"/>
      <c r="L14" s="314"/>
      <c r="M14" s="313"/>
      <c r="N14" s="314"/>
      <c r="O14" s="369"/>
      <c r="P14" s="32" t="s">
        <v>149</v>
      </c>
      <c r="Q14" s="32" t="s">
        <v>150</v>
      </c>
      <c r="R14" s="32" t="s">
        <v>151</v>
      </c>
      <c r="S14" s="32" t="s">
        <v>152</v>
      </c>
      <c r="T14" s="32" t="s">
        <v>153</v>
      </c>
      <c r="U14" s="33" t="s">
        <v>154</v>
      </c>
      <c r="V14" s="32" t="s">
        <v>155</v>
      </c>
      <c r="W14" s="32" t="s">
        <v>156</v>
      </c>
      <c r="X14" s="32" t="s">
        <v>157</v>
      </c>
      <c r="Y14" s="32" t="s">
        <v>158</v>
      </c>
      <c r="Z14" s="32" t="s">
        <v>159</v>
      </c>
      <c r="AA14" s="33" t="s">
        <v>160</v>
      </c>
      <c r="AB14" s="32" t="s">
        <v>161</v>
      </c>
      <c r="AC14" s="32" t="s">
        <v>162</v>
      </c>
      <c r="AD14" s="32" t="s">
        <v>163</v>
      </c>
      <c r="AE14" s="34" t="s">
        <v>164</v>
      </c>
      <c r="AF14" s="32"/>
      <c r="AG14" s="267"/>
      <c r="AH14" s="367"/>
      <c r="AI14" s="367"/>
      <c r="AJ14" s="367"/>
      <c r="AK14" s="3"/>
      <c r="AL14" s="230" t="s">
        <v>125</v>
      </c>
      <c r="AM14" s="230"/>
      <c r="AN14" s="230"/>
    </row>
    <row r="15" spans="1:40" ht="21.75" customHeight="1" thickBot="1" x14ac:dyDescent="0.25">
      <c r="A15" s="225"/>
      <c r="B15" s="225"/>
      <c r="C15" s="284"/>
      <c r="D15" s="287"/>
      <c r="E15" s="349" t="s">
        <v>24</v>
      </c>
      <c r="F15" s="350"/>
      <c r="G15" s="350"/>
      <c r="H15" s="350"/>
      <c r="I15" s="350"/>
      <c r="J15" s="284"/>
      <c r="K15" s="315"/>
      <c r="L15" s="316"/>
      <c r="M15" s="315"/>
      <c r="N15" s="316"/>
      <c r="O15" s="370"/>
      <c r="P15" s="38">
        <v>1</v>
      </c>
      <c r="Q15" s="164">
        <v>2</v>
      </c>
      <c r="R15" s="165">
        <v>3</v>
      </c>
      <c r="S15" s="164">
        <v>4</v>
      </c>
      <c r="T15" s="164">
        <v>5</v>
      </c>
      <c r="U15" s="166">
        <v>6</v>
      </c>
      <c r="V15" s="167">
        <v>7</v>
      </c>
      <c r="W15" s="164">
        <v>8</v>
      </c>
      <c r="X15" s="164">
        <v>9</v>
      </c>
      <c r="Y15" s="164">
        <v>10</v>
      </c>
      <c r="Z15" s="164">
        <v>11</v>
      </c>
      <c r="AA15" s="166">
        <v>12</v>
      </c>
      <c r="AB15" s="164">
        <v>13</v>
      </c>
      <c r="AC15" s="167">
        <v>14</v>
      </c>
      <c r="AD15" s="167">
        <v>15</v>
      </c>
      <c r="AE15" s="168">
        <v>16</v>
      </c>
      <c r="AF15" s="169"/>
      <c r="AG15" s="225"/>
      <c r="AH15" s="367"/>
      <c r="AI15" s="367"/>
      <c r="AJ15" s="367"/>
      <c r="AK15" s="3"/>
      <c r="AL15" s="230"/>
      <c r="AM15" s="230"/>
      <c r="AN15" s="230"/>
    </row>
    <row r="16" spans="1:40" s="3" customFormat="1" ht="13.5" customHeight="1" x14ac:dyDescent="0.2">
      <c r="A16" s="232">
        <v>1</v>
      </c>
      <c r="B16" s="273" t="s">
        <v>43</v>
      </c>
      <c r="C16" s="46">
        <v>90</v>
      </c>
      <c r="D16" s="28">
        <v>2.5</v>
      </c>
      <c r="E16" s="69">
        <f t="shared" ref="E16:E25" si="0">F16+G16+H16+I16</f>
        <v>48</v>
      </c>
      <c r="F16" s="78">
        <v>40</v>
      </c>
      <c r="G16" s="78">
        <v>8</v>
      </c>
      <c r="H16" s="78"/>
      <c r="I16" s="89"/>
      <c r="J16" s="237"/>
      <c r="K16" s="50"/>
      <c r="L16" s="19"/>
      <c r="M16" s="236">
        <f>C16-E16-J16</f>
        <v>42</v>
      </c>
      <c r="N16" s="237"/>
      <c r="O16" s="232" t="s">
        <v>94</v>
      </c>
      <c r="P16" s="58"/>
      <c r="Q16" s="170"/>
      <c r="R16" s="170"/>
      <c r="S16" s="171" t="s">
        <v>88</v>
      </c>
      <c r="T16" s="170"/>
      <c r="U16" s="172"/>
      <c r="V16" s="170"/>
      <c r="W16" s="171"/>
      <c r="X16" s="88"/>
      <c r="Y16" s="145"/>
      <c r="Z16" s="171" t="s">
        <v>88</v>
      </c>
      <c r="AA16" s="158"/>
      <c r="AB16" s="145"/>
      <c r="AC16" s="145"/>
      <c r="AD16" s="145"/>
      <c r="AE16" s="363" t="s">
        <v>117</v>
      </c>
      <c r="AF16" s="173"/>
      <c r="AG16" s="361" t="s">
        <v>6</v>
      </c>
    </row>
    <row r="17" spans="1:40" s="3" customFormat="1" ht="12" customHeight="1" thickBot="1" x14ac:dyDescent="0.25">
      <c r="A17" s="233"/>
      <c r="B17" s="274"/>
      <c r="C17" s="17"/>
      <c r="D17" s="64"/>
      <c r="E17" s="54">
        <f t="shared" si="0"/>
        <v>3</v>
      </c>
      <c r="F17" s="74">
        <v>2.5</v>
      </c>
      <c r="G17" s="74">
        <v>0.5</v>
      </c>
      <c r="H17" s="74"/>
      <c r="I17" s="75"/>
      <c r="J17" s="239"/>
      <c r="K17" s="66"/>
      <c r="L17" s="57"/>
      <c r="M17" s="238"/>
      <c r="N17" s="239"/>
      <c r="O17" s="233"/>
      <c r="P17" s="54"/>
      <c r="Q17" s="55"/>
      <c r="R17" s="175" t="s">
        <v>85</v>
      </c>
      <c r="S17" s="55"/>
      <c r="T17" s="55"/>
      <c r="U17" s="68"/>
      <c r="V17" s="67"/>
      <c r="W17" s="96"/>
      <c r="X17" s="175" t="s">
        <v>85</v>
      </c>
      <c r="Y17" s="106"/>
      <c r="Z17" s="106"/>
      <c r="AA17" s="160"/>
      <c r="AB17" s="106"/>
      <c r="AC17" s="106"/>
      <c r="AD17" s="106"/>
      <c r="AE17" s="363"/>
      <c r="AF17" s="176"/>
      <c r="AG17" s="362"/>
      <c r="AH17" s="26"/>
      <c r="AL17" s="331" t="s">
        <v>132</v>
      </c>
      <c r="AM17" s="331"/>
      <c r="AN17" s="331"/>
    </row>
    <row r="18" spans="1:40" s="3" customFormat="1" ht="21.75" customHeight="1" x14ac:dyDescent="0.2">
      <c r="A18" s="232">
        <v>2</v>
      </c>
      <c r="B18" s="347" t="s">
        <v>81</v>
      </c>
      <c r="C18" s="28">
        <v>194</v>
      </c>
      <c r="D18" s="46">
        <v>5.5</v>
      </c>
      <c r="E18" s="69">
        <v>80</v>
      </c>
      <c r="F18" s="78">
        <v>40</v>
      </c>
      <c r="G18" s="78">
        <v>40</v>
      </c>
      <c r="H18" s="78"/>
      <c r="I18" s="89"/>
      <c r="J18" s="237"/>
      <c r="K18" s="50"/>
      <c r="L18" s="19"/>
      <c r="M18" s="236">
        <f>C18-E18-J18</f>
        <v>114</v>
      </c>
      <c r="N18" s="237"/>
      <c r="O18" s="46" t="s">
        <v>38</v>
      </c>
      <c r="P18" s="73" t="s">
        <v>88</v>
      </c>
      <c r="Q18" s="135"/>
      <c r="R18" s="73" t="s">
        <v>88</v>
      </c>
      <c r="S18" s="135"/>
      <c r="T18" s="73" t="s">
        <v>88</v>
      </c>
      <c r="U18" s="136"/>
      <c r="V18" s="135"/>
      <c r="W18" s="73" t="s">
        <v>88</v>
      </c>
      <c r="X18" s="123"/>
      <c r="Y18" s="73" t="s">
        <v>88</v>
      </c>
      <c r="Z18" s="135"/>
      <c r="AA18" s="136"/>
      <c r="AB18" s="73" t="s">
        <v>88</v>
      </c>
      <c r="AC18" s="135"/>
      <c r="AD18" s="73" t="s">
        <v>88</v>
      </c>
      <c r="AE18" s="363"/>
      <c r="AF18" s="123"/>
      <c r="AG18" s="232" t="s">
        <v>5</v>
      </c>
      <c r="AH18" s="26"/>
      <c r="AL18" s="331"/>
      <c r="AM18" s="331"/>
      <c r="AN18" s="331"/>
    </row>
    <row r="19" spans="1:40" s="3" customFormat="1" ht="34.5" customHeight="1" thickBot="1" x14ac:dyDescent="0.25">
      <c r="A19" s="233"/>
      <c r="B19" s="348"/>
      <c r="C19" s="17"/>
      <c r="D19" s="64"/>
      <c r="E19" s="54">
        <v>5</v>
      </c>
      <c r="F19" s="74">
        <v>2.5</v>
      </c>
      <c r="G19" s="74">
        <v>2.5</v>
      </c>
      <c r="H19" s="74"/>
      <c r="I19" s="75"/>
      <c r="J19" s="239"/>
      <c r="K19" s="66"/>
      <c r="L19" s="57"/>
      <c r="M19" s="238"/>
      <c r="N19" s="239"/>
      <c r="O19" s="64"/>
      <c r="P19" s="54"/>
      <c r="Q19" s="55"/>
      <c r="R19" s="55"/>
      <c r="S19" s="55"/>
      <c r="T19" s="55"/>
      <c r="U19" s="68" t="s">
        <v>36</v>
      </c>
      <c r="V19" s="67"/>
      <c r="W19" s="96"/>
      <c r="X19" s="96"/>
      <c r="Y19" s="95"/>
      <c r="Z19" s="55"/>
      <c r="AA19" s="68" t="s">
        <v>36</v>
      </c>
      <c r="AB19" s="55"/>
      <c r="AC19" s="67"/>
      <c r="AD19" s="67"/>
      <c r="AE19" s="363"/>
      <c r="AF19" s="86"/>
      <c r="AG19" s="233"/>
      <c r="AL19" s="26" t="s">
        <v>14</v>
      </c>
      <c r="AM19" s="2"/>
    </row>
    <row r="20" spans="1:40" s="3" customFormat="1" ht="13.5" customHeight="1" x14ac:dyDescent="0.2">
      <c r="A20" s="232">
        <v>3</v>
      </c>
      <c r="B20" s="297" t="s">
        <v>83</v>
      </c>
      <c r="C20" s="46">
        <v>180</v>
      </c>
      <c r="D20" s="50">
        <v>5</v>
      </c>
      <c r="E20" s="69">
        <v>80</v>
      </c>
      <c r="F20" s="78">
        <v>32</v>
      </c>
      <c r="G20" s="78">
        <v>32</v>
      </c>
      <c r="H20" s="78"/>
      <c r="I20" s="89"/>
      <c r="J20" s="237"/>
      <c r="K20" s="357">
        <v>16</v>
      </c>
      <c r="L20" s="358"/>
      <c r="M20" s="236">
        <f>C20-E20-J20</f>
        <v>100</v>
      </c>
      <c r="N20" s="237"/>
      <c r="O20" s="232" t="s">
        <v>113</v>
      </c>
      <c r="P20" s="178"/>
      <c r="Q20" s="73" t="s">
        <v>86</v>
      </c>
      <c r="R20" s="73"/>
      <c r="S20" s="125"/>
      <c r="T20" s="179"/>
      <c r="U20" s="113"/>
      <c r="V20" s="180"/>
      <c r="W20" s="73" t="s">
        <v>86</v>
      </c>
      <c r="X20" s="73"/>
      <c r="Y20" s="73"/>
      <c r="Z20" s="73"/>
      <c r="AA20" s="181"/>
      <c r="AB20" s="73" t="s">
        <v>86</v>
      </c>
      <c r="AC20" s="180"/>
      <c r="AD20" s="125"/>
      <c r="AE20" s="363"/>
      <c r="AF20" s="123"/>
      <c r="AG20" s="232" t="s">
        <v>5</v>
      </c>
      <c r="AL20" s="26" t="s">
        <v>34</v>
      </c>
      <c r="AM20" s="2"/>
    </row>
    <row r="21" spans="1:40" s="3" customFormat="1" ht="13.5" customHeight="1" thickBot="1" x14ac:dyDescent="0.25">
      <c r="A21" s="256"/>
      <c r="B21" s="298"/>
      <c r="C21" s="53"/>
      <c r="D21" s="2"/>
      <c r="E21" s="102">
        <v>5</v>
      </c>
      <c r="F21" s="80">
        <v>2</v>
      </c>
      <c r="G21" s="182">
        <v>2</v>
      </c>
      <c r="H21" s="182"/>
      <c r="I21" s="105"/>
      <c r="J21" s="239"/>
      <c r="K21" s="238">
        <v>1</v>
      </c>
      <c r="L21" s="239"/>
      <c r="M21" s="238"/>
      <c r="N21" s="239"/>
      <c r="O21" s="233"/>
      <c r="P21" s="183"/>
      <c r="Q21" s="77"/>
      <c r="R21" s="77" t="s">
        <v>88</v>
      </c>
      <c r="S21" s="129"/>
      <c r="T21" s="77" t="s">
        <v>88</v>
      </c>
      <c r="U21" s="184"/>
      <c r="V21" s="77" t="s">
        <v>88</v>
      </c>
      <c r="W21" s="77"/>
      <c r="X21" s="171" t="s">
        <v>88</v>
      </c>
      <c r="Y21" s="77"/>
      <c r="Z21" s="171" t="s">
        <v>88</v>
      </c>
      <c r="AA21" s="184"/>
      <c r="AB21" s="77"/>
      <c r="AC21" s="77" t="s">
        <v>88</v>
      </c>
      <c r="AD21" s="129"/>
      <c r="AE21" s="363"/>
      <c r="AF21" s="86"/>
      <c r="AG21" s="256"/>
      <c r="AL21" s="26" t="s">
        <v>126</v>
      </c>
      <c r="AM21" s="2"/>
    </row>
    <row r="22" spans="1:40" s="3" customFormat="1" ht="13.5" customHeight="1" x14ac:dyDescent="0.2">
      <c r="A22" s="232">
        <v>4</v>
      </c>
      <c r="B22" s="241" t="s">
        <v>82</v>
      </c>
      <c r="C22" s="18">
        <v>94</v>
      </c>
      <c r="D22" s="185">
        <v>2.5</v>
      </c>
      <c r="E22" s="69">
        <f t="shared" si="0"/>
        <v>52</v>
      </c>
      <c r="F22" s="78">
        <v>34</v>
      </c>
      <c r="G22" s="78"/>
      <c r="H22" s="78">
        <v>18</v>
      </c>
      <c r="I22" s="89"/>
      <c r="J22" s="237"/>
      <c r="K22" s="50"/>
      <c r="L22" s="19"/>
      <c r="M22" s="236">
        <f>C22-E22-J22</f>
        <v>42</v>
      </c>
      <c r="N22" s="237"/>
      <c r="O22" s="232" t="s">
        <v>44</v>
      </c>
      <c r="P22" s="186"/>
      <c r="Q22" s="187"/>
      <c r="R22" s="187"/>
      <c r="S22" s="187"/>
      <c r="T22" s="187"/>
      <c r="U22" s="131"/>
      <c r="V22" s="187"/>
      <c r="W22" s="187"/>
      <c r="X22" s="187"/>
      <c r="Y22" s="123"/>
      <c r="Z22" s="123"/>
      <c r="AA22" s="131"/>
      <c r="AB22" s="123"/>
      <c r="AC22" s="187"/>
      <c r="AD22" s="187"/>
      <c r="AE22" s="363"/>
      <c r="AF22" s="123"/>
      <c r="AG22" s="361" t="s">
        <v>6</v>
      </c>
      <c r="AL22" s="26" t="s">
        <v>127</v>
      </c>
      <c r="AM22" s="2"/>
    </row>
    <row r="23" spans="1:40" s="3" customFormat="1" ht="12" customHeight="1" thickBot="1" x14ac:dyDescent="0.25">
      <c r="A23" s="233"/>
      <c r="B23" s="242"/>
      <c r="C23" s="35"/>
      <c r="D23" s="188"/>
      <c r="E23" s="111">
        <f t="shared" si="0"/>
        <v>3</v>
      </c>
      <c r="F23" s="74">
        <v>2</v>
      </c>
      <c r="G23" s="74"/>
      <c r="H23" s="74">
        <v>1</v>
      </c>
      <c r="I23" s="75"/>
      <c r="J23" s="239"/>
      <c r="K23" s="66"/>
      <c r="L23" s="57"/>
      <c r="M23" s="238"/>
      <c r="N23" s="239"/>
      <c r="O23" s="233"/>
      <c r="P23" s="189"/>
      <c r="Q23" s="67"/>
      <c r="R23" s="67"/>
      <c r="S23" s="67"/>
      <c r="T23" s="190"/>
      <c r="U23" s="191" t="s">
        <v>36</v>
      </c>
      <c r="V23" s="192"/>
      <c r="W23" s="67"/>
      <c r="X23" s="67"/>
      <c r="Y23" s="55"/>
      <c r="Z23" s="96"/>
      <c r="AA23" s="191" t="s">
        <v>36</v>
      </c>
      <c r="AB23" s="95"/>
      <c r="AC23" s="67"/>
      <c r="AD23" s="67"/>
      <c r="AE23" s="363"/>
      <c r="AF23" s="86"/>
      <c r="AG23" s="362"/>
      <c r="AL23" s="26" t="s">
        <v>17</v>
      </c>
      <c r="AM23" s="2"/>
    </row>
    <row r="24" spans="1:40" s="5" customFormat="1" ht="13.5" customHeight="1" x14ac:dyDescent="0.2">
      <c r="A24" s="342">
        <v>5</v>
      </c>
      <c r="B24" s="241" t="s">
        <v>84</v>
      </c>
      <c r="C24" s="174">
        <v>140</v>
      </c>
      <c r="D24" s="186">
        <v>3.5</v>
      </c>
      <c r="E24" s="69">
        <v>64</v>
      </c>
      <c r="F24" s="193">
        <v>32</v>
      </c>
      <c r="G24" s="193">
        <v>32</v>
      </c>
      <c r="H24" s="193"/>
      <c r="I24" s="194"/>
      <c r="J24" s="343"/>
      <c r="K24" s="342"/>
      <c r="L24" s="343"/>
      <c r="M24" s="236">
        <f>C24-E24-J24</f>
        <v>76</v>
      </c>
      <c r="N24" s="237"/>
      <c r="O24" s="224" t="s">
        <v>37</v>
      </c>
      <c r="P24" s="196"/>
      <c r="Q24" s="73" t="s">
        <v>88</v>
      </c>
      <c r="R24" s="73"/>
      <c r="S24" s="73" t="s">
        <v>88</v>
      </c>
      <c r="T24" s="73"/>
      <c r="U24" s="113" t="s">
        <v>88</v>
      </c>
      <c r="V24" s="125"/>
      <c r="W24" s="73" t="s">
        <v>88</v>
      </c>
      <c r="X24" s="73"/>
      <c r="Y24" s="73" t="s">
        <v>88</v>
      </c>
      <c r="Z24" s="73"/>
      <c r="AA24" s="113" t="s">
        <v>88</v>
      </c>
      <c r="AB24" s="73"/>
      <c r="AC24" s="125" t="s">
        <v>88</v>
      </c>
      <c r="AD24" s="73"/>
      <c r="AE24" s="363"/>
      <c r="AF24" s="187"/>
      <c r="AG24" s="232" t="s">
        <v>5</v>
      </c>
      <c r="AL24" s="26" t="s">
        <v>128</v>
      </c>
      <c r="AM24" s="2"/>
      <c r="AN24" s="3"/>
    </row>
    <row r="25" spans="1:40" s="5" customFormat="1" ht="13.5" customHeight="1" thickBot="1" x14ac:dyDescent="0.25">
      <c r="A25" s="353"/>
      <c r="B25" s="242"/>
      <c r="C25" s="177"/>
      <c r="D25" s="197"/>
      <c r="E25" s="111">
        <f t="shared" si="0"/>
        <v>4</v>
      </c>
      <c r="F25" s="198">
        <v>2</v>
      </c>
      <c r="G25" s="198">
        <v>2</v>
      </c>
      <c r="H25" s="198"/>
      <c r="I25" s="199"/>
      <c r="J25" s="345"/>
      <c r="K25" s="344"/>
      <c r="L25" s="345"/>
      <c r="M25" s="238"/>
      <c r="N25" s="239"/>
      <c r="O25" s="225"/>
      <c r="P25" s="200"/>
      <c r="Q25" s="77"/>
      <c r="R25" s="77"/>
      <c r="S25" s="77"/>
      <c r="T25" s="77" t="s">
        <v>21</v>
      </c>
      <c r="U25" s="133"/>
      <c r="V25" s="129"/>
      <c r="W25" s="77"/>
      <c r="X25" s="77"/>
      <c r="Y25" s="77"/>
      <c r="Z25" s="77" t="s">
        <v>21</v>
      </c>
      <c r="AA25" s="133"/>
      <c r="AB25" s="77"/>
      <c r="AC25" s="129"/>
      <c r="AD25" s="77"/>
      <c r="AE25" s="363"/>
      <c r="AF25" s="110"/>
      <c r="AG25" s="233"/>
      <c r="AL25" s="26" t="s">
        <v>129</v>
      </c>
      <c r="AM25" s="2"/>
      <c r="AN25" s="3"/>
    </row>
    <row r="26" spans="1:40" s="5" customFormat="1" ht="15.75" customHeight="1" x14ac:dyDescent="0.2">
      <c r="A26" s="232">
        <v>6</v>
      </c>
      <c r="B26" s="354" t="s">
        <v>87</v>
      </c>
      <c r="C26" s="18">
        <v>180</v>
      </c>
      <c r="D26" s="185">
        <v>4.5</v>
      </c>
      <c r="E26" s="69">
        <f>F26+G26+H26+I26</f>
        <v>80</v>
      </c>
      <c r="F26" s="78">
        <v>48</v>
      </c>
      <c r="G26" s="78">
        <v>32</v>
      </c>
      <c r="H26" s="78"/>
      <c r="I26" s="89"/>
      <c r="J26" s="237"/>
      <c r="K26" s="50"/>
      <c r="L26" s="19"/>
      <c r="M26" s="236">
        <f>C26-E26-J26</f>
        <v>100</v>
      </c>
      <c r="N26" s="237"/>
      <c r="O26" s="224" t="s">
        <v>35</v>
      </c>
      <c r="P26" s="196"/>
      <c r="Q26" s="73" t="s">
        <v>88</v>
      </c>
      <c r="R26" s="73"/>
      <c r="S26" s="73" t="s">
        <v>88</v>
      </c>
      <c r="T26" s="73"/>
      <c r="U26" s="113" t="s">
        <v>88</v>
      </c>
      <c r="V26" s="125"/>
      <c r="W26" s="73" t="s">
        <v>88</v>
      </c>
      <c r="X26" s="73"/>
      <c r="Y26" s="73" t="s">
        <v>88</v>
      </c>
      <c r="Z26" s="73"/>
      <c r="AA26" s="113" t="s">
        <v>88</v>
      </c>
      <c r="AB26" s="73"/>
      <c r="AC26" s="125" t="s">
        <v>88</v>
      </c>
      <c r="AD26" s="73"/>
      <c r="AE26" s="363"/>
      <c r="AF26" s="187"/>
      <c r="AG26" s="232" t="s">
        <v>5</v>
      </c>
      <c r="AL26" s="26" t="s">
        <v>131</v>
      </c>
      <c r="AM26" s="2"/>
      <c r="AN26" s="3"/>
    </row>
    <row r="27" spans="1:40" s="5" customFormat="1" ht="24.75" customHeight="1" thickBot="1" x14ac:dyDescent="0.25">
      <c r="A27" s="256"/>
      <c r="B27" s="355"/>
      <c r="C27" s="35"/>
      <c r="D27" s="188"/>
      <c r="E27" s="54">
        <f>F27+G27+H27+I27</f>
        <v>5</v>
      </c>
      <c r="F27" s="74">
        <v>3</v>
      </c>
      <c r="G27" s="74">
        <v>2</v>
      </c>
      <c r="H27" s="74"/>
      <c r="I27" s="75"/>
      <c r="J27" s="239"/>
      <c r="K27" s="66"/>
      <c r="L27" s="57"/>
      <c r="M27" s="238"/>
      <c r="N27" s="239"/>
      <c r="O27" s="225"/>
      <c r="P27" s="200"/>
      <c r="Q27" s="77"/>
      <c r="R27" s="77"/>
      <c r="S27" s="77"/>
      <c r="T27" s="77" t="s">
        <v>44</v>
      </c>
      <c r="U27" s="133"/>
      <c r="V27" s="129"/>
      <c r="W27" s="77"/>
      <c r="X27" s="77"/>
      <c r="Y27" s="77"/>
      <c r="Z27" s="77" t="s">
        <v>44</v>
      </c>
      <c r="AA27" s="133"/>
      <c r="AB27" s="77"/>
      <c r="AC27" s="129"/>
      <c r="AD27" s="77"/>
      <c r="AE27" s="363"/>
      <c r="AF27" s="110"/>
      <c r="AG27" s="233"/>
      <c r="AL27" s="26" t="s">
        <v>15</v>
      </c>
      <c r="AM27" s="2"/>
      <c r="AN27" s="3"/>
    </row>
    <row r="28" spans="1:40" s="3" customFormat="1" ht="21" customHeight="1" thickBot="1" x14ac:dyDescent="0.25">
      <c r="A28" s="256"/>
      <c r="B28" s="332" t="s">
        <v>115</v>
      </c>
      <c r="C28" s="2"/>
      <c r="D28" s="88"/>
      <c r="E28" s="47"/>
      <c r="F28" s="48"/>
      <c r="G28" s="48"/>
      <c r="H28" s="48"/>
      <c r="I28" s="49"/>
      <c r="J28" s="64"/>
      <c r="K28" s="236"/>
      <c r="L28" s="237"/>
      <c r="M28" s="50"/>
      <c r="N28" s="19"/>
      <c r="O28" s="46"/>
      <c r="P28" s="85"/>
      <c r="Q28" s="48"/>
      <c r="R28" s="48"/>
      <c r="S28" s="135"/>
      <c r="T28" s="135"/>
      <c r="U28" s="136"/>
      <c r="V28" s="135"/>
      <c r="W28" s="135"/>
      <c r="X28" s="123"/>
      <c r="Y28" s="135"/>
      <c r="Z28" s="135"/>
      <c r="AA28" s="136"/>
      <c r="AB28" s="135"/>
      <c r="AC28" s="135"/>
      <c r="AD28" s="135"/>
      <c r="AE28" s="363"/>
      <c r="AF28" s="123"/>
      <c r="AG28" s="334" t="s">
        <v>112</v>
      </c>
      <c r="AL28" s="26" t="s">
        <v>16</v>
      </c>
      <c r="AM28" s="2"/>
    </row>
    <row r="29" spans="1:40" s="3" customFormat="1" ht="38.25" customHeight="1" thickBot="1" x14ac:dyDescent="0.25">
      <c r="A29" s="233"/>
      <c r="B29" s="333"/>
      <c r="C29" s="58">
        <v>40</v>
      </c>
      <c r="D29" s="88">
        <v>1</v>
      </c>
      <c r="E29" s="54"/>
      <c r="F29" s="55"/>
      <c r="G29" s="55"/>
      <c r="H29" s="55"/>
      <c r="I29" s="86"/>
      <c r="J29" s="120"/>
      <c r="K29" s="238"/>
      <c r="L29" s="239"/>
      <c r="M29" s="137"/>
      <c r="N29" s="138"/>
      <c r="O29" s="64" t="s">
        <v>28</v>
      </c>
      <c r="P29" s="54"/>
      <c r="Q29" s="55"/>
      <c r="R29" s="118"/>
      <c r="S29" s="118"/>
      <c r="T29" s="139"/>
      <c r="U29" s="140">
        <v>0.3</v>
      </c>
      <c r="V29" s="141"/>
      <c r="W29" s="118"/>
      <c r="X29" s="118" t="s">
        <v>28</v>
      </c>
      <c r="Y29" s="118"/>
      <c r="Z29" s="142"/>
      <c r="AA29" s="140">
        <v>0.7</v>
      </c>
      <c r="AB29" s="143"/>
      <c r="AC29" s="94"/>
      <c r="AD29" s="94"/>
      <c r="AE29" s="363"/>
      <c r="AF29" s="88"/>
      <c r="AG29" s="233"/>
      <c r="AL29" s="26" t="s">
        <v>19</v>
      </c>
      <c r="AM29" s="2"/>
    </row>
    <row r="30" spans="1:40" s="3" customFormat="1" ht="11.25" customHeight="1" x14ac:dyDescent="0.2">
      <c r="A30" s="232">
        <v>7</v>
      </c>
      <c r="B30" s="351" t="s">
        <v>89</v>
      </c>
      <c r="C30" s="46">
        <v>90</v>
      </c>
      <c r="D30" s="50">
        <v>2.5</v>
      </c>
      <c r="E30" s="69">
        <v>48</v>
      </c>
      <c r="F30" s="70">
        <v>32</v>
      </c>
      <c r="G30" s="70">
        <v>16</v>
      </c>
      <c r="H30" s="70"/>
      <c r="I30" s="71"/>
      <c r="J30" s="232"/>
      <c r="K30" s="58"/>
      <c r="L30" s="59"/>
      <c r="M30" s="236">
        <f>C30-E30-J30</f>
        <v>42</v>
      </c>
      <c r="N30" s="237"/>
      <c r="O30" s="299" t="s">
        <v>90</v>
      </c>
      <c r="P30" s="201"/>
      <c r="Q30" s="171" t="s">
        <v>88</v>
      </c>
      <c r="R30" s="171"/>
      <c r="S30" s="202" t="s">
        <v>88</v>
      </c>
      <c r="T30" s="202"/>
      <c r="U30" s="203"/>
      <c r="V30" s="204"/>
      <c r="W30" s="171" t="s">
        <v>88</v>
      </c>
      <c r="X30" s="171"/>
      <c r="Y30" s="171" t="s">
        <v>88</v>
      </c>
      <c r="Z30" s="171"/>
      <c r="AA30" s="203"/>
      <c r="AB30" s="171"/>
      <c r="AC30" s="171" t="s">
        <v>88</v>
      </c>
      <c r="AD30" s="202"/>
      <c r="AE30" s="363"/>
      <c r="AF30" s="123"/>
      <c r="AG30" s="361" t="s">
        <v>6</v>
      </c>
      <c r="AL30" s="26" t="s">
        <v>20</v>
      </c>
      <c r="AM30" s="2"/>
    </row>
    <row r="31" spans="1:40" s="3" customFormat="1" ht="11.25" customHeight="1" thickBot="1" x14ac:dyDescent="0.25">
      <c r="A31" s="233"/>
      <c r="B31" s="352" t="s">
        <v>91</v>
      </c>
      <c r="C31" s="64"/>
      <c r="D31" s="66"/>
      <c r="E31" s="54">
        <v>3</v>
      </c>
      <c r="F31" s="74">
        <v>2</v>
      </c>
      <c r="G31" s="74">
        <v>1</v>
      </c>
      <c r="H31" s="74"/>
      <c r="I31" s="75"/>
      <c r="J31" s="233"/>
      <c r="K31" s="66"/>
      <c r="L31" s="57"/>
      <c r="M31" s="238"/>
      <c r="N31" s="239"/>
      <c r="O31" s="301"/>
      <c r="P31" s="200"/>
      <c r="Q31" s="77"/>
      <c r="R31" s="77" t="s">
        <v>86</v>
      </c>
      <c r="S31" s="129"/>
      <c r="T31" s="129"/>
      <c r="U31" s="133"/>
      <c r="V31" s="205"/>
      <c r="W31" s="77"/>
      <c r="X31" s="77" t="s">
        <v>86</v>
      </c>
      <c r="Y31" s="77"/>
      <c r="Z31" s="77"/>
      <c r="AA31" s="133"/>
      <c r="AB31" s="77"/>
      <c r="AC31" s="205"/>
      <c r="AD31" s="129" t="s">
        <v>86</v>
      </c>
      <c r="AE31" s="363"/>
      <c r="AF31" s="88"/>
      <c r="AG31" s="362"/>
      <c r="AL31" s="26" t="s">
        <v>130</v>
      </c>
      <c r="AM31" s="2"/>
    </row>
    <row r="32" spans="1:40" s="3" customFormat="1" ht="11.25" customHeight="1" x14ac:dyDescent="0.2">
      <c r="A32" s="232">
        <v>8</v>
      </c>
      <c r="B32" s="243" t="s">
        <v>39</v>
      </c>
      <c r="C32" s="46">
        <v>64</v>
      </c>
      <c r="D32" s="58"/>
      <c r="E32" s="111">
        <v>64</v>
      </c>
      <c r="F32" s="70"/>
      <c r="G32" s="70"/>
      <c r="H32" s="70">
        <v>64</v>
      </c>
      <c r="I32" s="71"/>
      <c r="J32" s="237"/>
      <c r="K32" s="58"/>
      <c r="L32" s="59"/>
      <c r="M32" s="275">
        <f>C32-E32-J32</f>
        <v>0</v>
      </c>
      <c r="N32" s="237"/>
      <c r="O32" s="232" t="s">
        <v>92</v>
      </c>
      <c r="P32" s="47"/>
      <c r="Q32" s="48"/>
      <c r="R32" s="48"/>
      <c r="S32" s="48" t="s">
        <v>40</v>
      </c>
      <c r="T32" s="48"/>
      <c r="U32" s="52"/>
      <c r="V32" s="51"/>
      <c r="W32" s="48"/>
      <c r="X32" s="48"/>
      <c r="Y32" s="48"/>
      <c r="Z32" s="48" t="s">
        <v>40</v>
      </c>
      <c r="AA32" s="52"/>
      <c r="AB32" s="48"/>
      <c r="AC32" s="51"/>
      <c r="AD32" s="51"/>
      <c r="AE32" s="363"/>
      <c r="AF32" s="88"/>
      <c r="AG32" s="232" t="s">
        <v>6</v>
      </c>
      <c r="AL32" s="26"/>
      <c r="AM32" s="2"/>
    </row>
    <row r="33" spans="1:40" s="3" customFormat="1" ht="11.25" customHeight="1" thickBot="1" x14ac:dyDescent="0.25">
      <c r="A33" s="233"/>
      <c r="B33" s="244"/>
      <c r="C33" s="64"/>
      <c r="D33" s="66"/>
      <c r="E33" s="102">
        <v>4</v>
      </c>
      <c r="F33" s="74"/>
      <c r="G33" s="74"/>
      <c r="H33" s="74">
        <v>4</v>
      </c>
      <c r="I33" s="75"/>
      <c r="J33" s="239"/>
      <c r="K33" s="66"/>
      <c r="L33" s="57"/>
      <c r="M33" s="238"/>
      <c r="N33" s="239"/>
      <c r="O33" s="233"/>
      <c r="P33" s="54"/>
      <c r="Q33" s="55"/>
      <c r="R33" s="55"/>
      <c r="S33" s="55"/>
      <c r="T33" s="55"/>
      <c r="U33" s="68"/>
      <c r="V33" s="67"/>
      <c r="W33" s="55"/>
      <c r="X33" s="55"/>
      <c r="Y33" s="55"/>
      <c r="Z33" s="55"/>
      <c r="AA33" s="68"/>
      <c r="AB33" s="55"/>
      <c r="AC33" s="67"/>
      <c r="AD33" s="67"/>
      <c r="AE33" s="363"/>
      <c r="AF33" s="88"/>
      <c r="AG33" s="233"/>
      <c r="AL33" s="26"/>
      <c r="AM33" s="2"/>
    </row>
    <row r="34" spans="1:40" s="4" customFormat="1" x14ac:dyDescent="0.2">
      <c r="A34" s="232">
        <v>9</v>
      </c>
      <c r="B34" s="241" t="s">
        <v>142</v>
      </c>
      <c r="C34" s="53"/>
      <c r="D34" s="53">
        <v>4</v>
      </c>
      <c r="E34" s="69">
        <v>4</v>
      </c>
      <c r="F34" s="78">
        <v>4</v>
      </c>
      <c r="G34" s="78"/>
      <c r="H34" s="78"/>
      <c r="I34" s="82"/>
      <c r="J34" s="82"/>
      <c r="K34" s="58"/>
      <c r="L34" s="59"/>
      <c r="M34" s="236"/>
      <c r="N34" s="237"/>
      <c r="O34" s="232"/>
      <c r="P34" s="63"/>
      <c r="Q34" s="84"/>
      <c r="R34" s="84"/>
      <c r="S34" s="60"/>
      <c r="T34" s="60"/>
      <c r="U34" s="157"/>
      <c r="V34" s="84"/>
      <c r="W34" s="84"/>
      <c r="X34" s="145"/>
      <c r="Y34" s="145"/>
      <c r="Z34" s="145"/>
      <c r="AA34" s="158"/>
      <c r="AB34" s="145"/>
      <c r="AC34" s="145"/>
      <c r="AD34" s="145"/>
      <c r="AE34" s="363"/>
      <c r="AF34" s="123"/>
      <c r="AG34" s="232" t="s">
        <v>143</v>
      </c>
      <c r="AH34" s="3"/>
      <c r="AI34" s="3"/>
      <c r="AJ34" s="3"/>
      <c r="AK34" s="3"/>
      <c r="AL34" s="3"/>
      <c r="AM34" s="3"/>
      <c r="AN34" s="3"/>
    </row>
    <row r="35" spans="1:40" s="3" customFormat="1" ht="11.25" customHeight="1" thickBot="1" x14ac:dyDescent="0.25">
      <c r="A35" s="233"/>
      <c r="B35" s="242"/>
      <c r="C35" s="64"/>
      <c r="D35" s="64"/>
      <c r="E35" s="54"/>
      <c r="F35" s="55"/>
      <c r="G35" s="55"/>
      <c r="H35" s="55"/>
      <c r="I35" s="86"/>
      <c r="J35" s="86"/>
      <c r="K35" s="66"/>
      <c r="L35" s="57"/>
      <c r="M35" s="238"/>
      <c r="N35" s="239"/>
      <c r="O35" s="233"/>
      <c r="P35" s="54"/>
      <c r="Q35" s="55"/>
      <c r="R35" s="55"/>
      <c r="S35" s="67"/>
      <c r="T35" s="67"/>
      <c r="U35" s="159"/>
      <c r="V35" s="55"/>
      <c r="W35" s="55"/>
      <c r="X35" s="106"/>
      <c r="Y35" s="106"/>
      <c r="Z35" s="106"/>
      <c r="AA35" s="160"/>
      <c r="AB35" s="106"/>
      <c r="AC35" s="106"/>
      <c r="AD35" s="106"/>
      <c r="AE35" s="363"/>
      <c r="AF35" s="86"/>
      <c r="AG35" s="233"/>
    </row>
    <row r="36" spans="1:40" ht="15" customHeight="1" thickBot="1" x14ac:dyDescent="0.25">
      <c r="A36" s="115" t="s">
        <v>3</v>
      </c>
      <c r="B36" s="116"/>
      <c r="C36" s="116"/>
      <c r="D36" s="118">
        <f>SUM(D16,D18,D20,D22,D24,D26,D30,D29)</f>
        <v>27</v>
      </c>
      <c r="E36" s="118"/>
      <c r="F36" s="118">
        <f>SUM(F17,F19,F21,F23,F25,F27,F31)</f>
        <v>16</v>
      </c>
      <c r="G36" s="118">
        <f>SUM(G17,G19,G21,G23,G25,G27,G31)</f>
        <v>10</v>
      </c>
      <c r="H36" s="118">
        <f>SUM(H17,H19,H21,H23,H25,H29,H31)</f>
        <v>1</v>
      </c>
      <c r="I36" s="119">
        <f>SUM(I17,I19,I21,I23,I25,I29,I31)</f>
        <v>0</v>
      </c>
      <c r="J36" s="206"/>
      <c r="K36" s="341">
        <v>1</v>
      </c>
      <c r="L36" s="320"/>
      <c r="M36" s="277"/>
      <c r="N36" s="278"/>
      <c r="O36" s="120"/>
      <c r="P36" s="54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364"/>
      <c r="AF36" s="161"/>
      <c r="AG36" s="120"/>
      <c r="AH36" s="3"/>
      <c r="AI36" s="3"/>
      <c r="AJ36" s="3"/>
      <c r="AK36" s="3"/>
      <c r="AL36" s="3"/>
      <c r="AM36" s="3"/>
      <c r="AN36" s="3"/>
    </row>
    <row r="37" spans="1:40" ht="15.75" customHeight="1" x14ac:dyDescent="0.2">
      <c r="A37" s="207" t="s">
        <v>124</v>
      </c>
      <c r="B37" s="207"/>
      <c r="C37" s="207"/>
      <c r="D37" s="207"/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7"/>
      <c r="AG37" s="3"/>
      <c r="AH37" s="3"/>
      <c r="AI37" s="3"/>
      <c r="AJ37" s="3"/>
      <c r="AK37" s="3"/>
      <c r="AL37" s="3"/>
      <c r="AM37" s="3"/>
      <c r="AN37" s="3"/>
    </row>
    <row r="38" spans="1:40" ht="26.25" customHeight="1" x14ac:dyDescent="0.2">
      <c r="A38" s="356" t="s">
        <v>171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56"/>
      <c r="Z38" s="356"/>
      <c r="AA38" s="356"/>
      <c r="AB38" s="356"/>
      <c r="AC38" s="356"/>
      <c r="AD38" s="356"/>
      <c r="AE38" s="356"/>
      <c r="AF38" s="356"/>
      <c r="AG38" s="356"/>
      <c r="AH38" s="10"/>
      <c r="AI38" s="10"/>
      <c r="AJ38" s="3"/>
      <c r="AK38" s="3"/>
      <c r="AL38" s="3"/>
      <c r="AM38" s="3"/>
      <c r="AN38" s="3"/>
    </row>
    <row r="39" spans="1:40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6"/>
      <c r="AH39" s="6"/>
      <c r="AI39" s="6"/>
      <c r="AJ39" s="6"/>
      <c r="AK39" s="6"/>
      <c r="AL39" s="6"/>
      <c r="AM39" s="6"/>
      <c r="AN39" s="6"/>
    </row>
  </sheetData>
  <mergeCells count="97">
    <mergeCell ref="AL11:AN12"/>
    <mergeCell ref="AL14:AN15"/>
    <mergeCell ref="A32:A33"/>
    <mergeCell ref="B32:B33"/>
    <mergeCell ref="J32:J33"/>
    <mergeCell ref="M32:N33"/>
    <mergeCell ref="O32:O33"/>
    <mergeCell ref="AG32:AG33"/>
    <mergeCell ref="M30:N31"/>
    <mergeCell ref="M20:N21"/>
    <mergeCell ref="AH7:AJ7"/>
    <mergeCell ref="AH9:AJ11"/>
    <mergeCell ref="O12:AF12"/>
    <mergeCell ref="AH14:AJ15"/>
    <mergeCell ref="O13:O15"/>
    <mergeCell ref="A8:AF8"/>
    <mergeCell ref="A9:AF9"/>
    <mergeCell ref="E13:E14"/>
    <mergeCell ref="F13:I13"/>
    <mergeCell ref="AG34:AG35"/>
    <mergeCell ref="AG18:AG19"/>
    <mergeCell ref="AG16:AG17"/>
    <mergeCell ref="AG20:AG21"/>
    <mergeCell ref="AG24:AG25"/>
    <mergeCell ref="AL17:AN18"/>
    <mergeCell ref="AG28:AG29"/>
    <mergeCell ref="AG26:AG27"/>
    <mergeCell ref="AG30:AG31"/>
    <mergeCell ref="E3:W3"/>
    <mergeCell ref="O22:O23"/>
    <mergeCell ref="K20:L20"/>
    <mergeCell ref="K21:L21"/>
    <mergeCell ref="AH13:AJ13"/>
    <mergeCell ref="AG22:AG23"/>
    <mergeCell ref="AE16:AE36"/>
    <mergeCell ref="O16:O17"/>
    <mergeCell ref="AG11:AG15"/>
    <mergeCell ref="O24:O25"/>
    <mergeCell ref="B16:B17"/>
    <mergeCell ref="J18:J19"/>
    <mergeCell ref="A18:A19"/>
    <mergeCell ref="K28:L29"/>
    <mergeCell ref="AB1:AG1"/>
    <mergeCell ref="P13:AF13"/>
    <mergeCell ref="E11:AF11"/>
    <mergeCell ref="B6:AF6"/>
    <mergeCell ref="E1:W1"/>
    <mergeCell ref="A26:A29"/>
    <mergeCell ref="M24:N25"/>
    <mergeCell ref="AA2:AG2"/>
    <mergeCell ref="B5:AF5"/>
    <mergeCell ref="A3:B3"/>
    <mergeCell ref="A38:AG38"/>
    <mergeCell ref="A34:A35"/>
    <mergeCell ref="B34:B35"/>
    <mergeCell ref="M34:N35"/>
    <mergeCell ref="O34:O35"/>
    <mergeCell ref="A30:A31"/>
    <mergeCell ref="B30:B31"/>
    <mergeCell ref="J30:J31"/>
    <mergeCell ref="A24:A25"/>
    <mergeCell ref="B24:B25"/>
    <mergeCell ref="B22:B23"/>
    <mergeCell ref="J24:J25"/>
    <mergeCell ref="J26:J27"/>
    <mergeCell ref="B26:B27"/>
    <mergeCell ref="B28:B29"/>
    <mergeCell ref="A4:B4"/>
    <mergeCell ref="G2:Y2"/>
    <mergeCell ref="B12:B15"/>
    <mergeCell ref="C11:C15"/>
    <mergeCell ref="D11:D15"/>
    <mergeCell ref="B18:B19"/>
    <mergeCell ref="M12:N15"/>
    <mergeCell ref="M16:N17"/>
    <mergeCell ref="A16:A17"/>
    <mergeCell ref="E15:I15"/>
    <mergeCell ref="A20:A21"/>
    <mergeCell ref="A11:A15"/>
    <mergeCell ref="A22:A23"/>
    <mergeCell ref="E12:I12"/>
    <mergeCell ref="M18:N19"/>
    <mergeCell ref="J12:J15"/>
    <mergeCell ref="K12:L15"/>
    <mergeCell ref="J20:J21"/>
    <mergeCell ref="J22:J23"/>
    <mergeCell ref="M22:N23"/>
    <mergeCell ref="K36:L36"/>
    <mergeCell ref="B7:AF7"/>
    <mergeCell ref="K24:L25"/>
    <mergeCell ref="M36:N36"/>
    <mergeCell ref="O26:O27"/>
    <mergeCell ref="O20:O21"/>
    <mergeCell ref="B20:B21"/>
    <mergeCell ref="M26:N27"/>
    <mergeCell ref="J16:J17"/>
    <mergeCell ref="O30:O31"/>
  </mergeCells>
  <phoneticPr fontId="0" type="noConversion"/>
  <printOptions horizontalCentered="1"/>
  <pageMargins left="0.59055118110236227" right="0.39370078740157483" top="0.15748031496062992" bottom="0.19685039370078741" header="0" footer="0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42"/>
  <sheetViews>
    <sheetView showZeros="0" view="pageBreakPreview" zoomScale="90" zoomScaleNormal="75" workbookViewId="0">
      <selection activeCell="P14" sqref="P14:AE14"/>
    </sheetView>
  </sheetViews>
  <sheetFormatPr defaultRowHeight="12.75" x14ac:dyDescent="0.2"/>
  <cols>
    <col min="1" max="1" width="3.85546875" style="1" customWidth="1"/>
    <col min="2" max="2" width="26.5703125" style="1" customWidth="1"/>
    <col min="3" max="3" width="4.5703125" style="1" customWidth="1"/>
    <col min="4" max="4" width="5" style="1" customWidth="1"/>
    <col min="5" max="6" width="5.140625" style="1" customWidth="1"/>
    <col min="7" max="7" width="4.7109375" style="1" customWidth="1"/>
    <col min="8" max="8" width="5.42578125" style="1" customWidth="1"/>
    <col min="9" max="9" width="5" style="1" customWidth="1"/>
    <col min="10" max="10" width="0.28515625" style="1" hidden="1" customWidth="1"/>
    <col min="11" max="11" width="2.42578125" style="1" customWidth="1"/>
    <col min="12" max="14" width="2.5703125" style="1" customWidth="1"/>
    <col min="15" max="15" width="9.140625" style="1" customWidth="1"/>
    <col min="16" max="16" width="3.140625" style="1" customWidth="1"/>
    <col min="17" max="17" width="3.28515625" style="1" customWidth="1"/>
    <col min="18" max="22" width="3.140625" style="1" customWidth="1"/>
    <col min="23" max="28" width="3.28515625" style="1" customWidth="1"/>
    <col min="29" max="30" width="3" style="1" customWidth="1"/>
    <col min="31" max="31" width="3.140625" style="1" customWidth="1"/>
    <col min="32" max="32" width="3.28515625" style="1" customWidth="1"/>
    <col min="33" max="33" width="3.140625" customWidth="1"/>
    <col min="34" max="34" width="2.85546875" customWidth="1"/>
  </cols>
  <sheetData>
    <row r="1" spans="1:37" ht="16.5" customHeight="1" x14ac:dyDescent="0.2">
      <c r="A1" s="251" t="s">
        <v>144</v>
      </c>
      <c r="B1" s="251"/>
      <c r="C1" s="251"/>
      <c r="D1" s="251"/>
      <c r="E1" s="251"/>
      <c r="Z1" s="246" t="s">
        <v>0</v>
      </c>
      <c r="AA1" s="246"/>
      <c r="AB1" s="246"/>
      <c r="AC1" s="246"/>
      <c r="AD1" s="246"/>
      <c r="AE1" s="246"/>
      <c r="AF1" s="246"/>
      <c r="AG1" s="3"/>
      <c r="AH1" s="3"/>
      <c r="AI1" s="3"/>
      <c r="AJ1" s="3"/>
      <c r="AK1" s="3"/>
    </row>
    <row r="2" spans="1:37" x14ac:dyDescent="0.2">
      <c r="A2" s="9" t="s">
        <v>145</v>
      </c>
      <c r="B2" s="9"/>
      <c r="C2" s="9"/>
      <c r="D2" s="10"/>
      <c r="E2" s="253" t="s">
        <v>29</v>
      </c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10"/>
      <c r="Y2" s="10"/>
      <c r="Z2" s="9" t="s">
        <v>7</v>
      </c>
      <c r="AA2" s="12"/>
      <c r="AB2" s="12"/>
      <c r="AC2" s="12"/>
      <c r="AD2" s="12"/>
      <c r="AE2" s="12"/>
      <c r="AF2" s="12"/>
      <c r="AG2" s="3"/>
      <c r="AH2" s="3"/>
      <c r="AI2" s="3"/>
      <c r="AJ2" s="3"/>
      <c r="AK2" s="3"/>
    </row>
    <row r="3" spans="1:37" ht="15" customHeight="1" x14ac:dyDescent="0.2">
      <c r="A3" s="260" t="s">
        <v>135</v>
      </c>
      <c r="B3" s="260"/>
      <c r="C3" s="9"/>
      <c r="D3" s="8"/>
      <c r="E3" s="253" t="s">
        <v>184</v>
      </c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Z3" s="15"/>
      <c r="AA3" s="15"/>
      <c r="AB3" s="15"/>
      <c r="AC3" s="15"/>
      <c r="AD3" s="15"/>
      <c r="AE3" s="11" t="s">
        <v>174</v>
      </c>
      <c r="AF3" s="12"/>
      <c r="AG3" s="12"/>
      <c r="AH3" s="3"/>
      <c r="AI3" s="3"/>
      <c r="AJ3" s="3"/>
      <c r="AK3" s="3"/>
    </row>
    <row r="4" spans="1:37" ht="13.5" customHeight="1" x14ac:dyDescent="0.2">
      <c r="A4" s="261"/>
      <c r="B4" s="261"/>
      <c r="C4" s="13"/>
      <c r="E4" s="264" t="s">
        <v>185</v>
      </c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Z4" s="10" t="s">
        <v>177</v>
      </c>
      <c r="AA4" s="10"/>
      <c r="AB4" s="10"/>
      <c r="AC4" s="10"/>
      <c r="AD4" s="10"/>
      <c r="AE4" s="10"/>
      <c r="AF4" s="10"/>
      <c r="AG4" s="1"/>
      <c r="AH4" s="3"/>
      <c r="AI4" s="3"/>
      <c r="AJ4" s="3"/>
      <c r="AK4" s="3"/>
    </row>
    <row r="5" spans="1:37" ht="7.5" customHeight="1" x14ac:dyDescent="0.2">
      <c r="A5" s="261"/>
      <c r="B5" s="261"/>
      <c r="C5" s="13"/>
      <c r="Z5" s="10"/>
      <c r="AA5" s="10"/>
      <c r="AB5" s="10"/>
      <c r="AC5" s="10"/>
      <c r="AD5" s="10"/>
      <c r="AE5" s="10"/>
      <c r="AF5" s="10"/>
      <c r="AG5" s="1"/>
      <c r="AH5" s="3"/>
      <c r="AI5" s="3"/>
      <c r="AJ5" s="3"/>
      <c r="AK5" s="3"/>
    </row>
    <row r="6" spans="1:37" ht="14.25" customHeight="1" x14ac:dyDescent="0.2">
      <c r="B6" s="337" t="s">
        <v>137</v>
      </c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37"/>
      <c r="P6" s="337"/>
      <c r="Q6" s="337"/>
      <c r="R6" s="337"/>
      <c r="S6" s="337"/>
      <c r="T6" s="337"/>
      <c r="U6" s="337"/>
      <c r="V6" s="337"/>
      <c r="W6" s="337"/>
      <c r="X6" s="337"/>
      <c r="Y6" s="337"/>
      <c r="Z6" s="337"/>
      <c r="AA6" s="337"/>
      <c r="AB6" s="337"/>
      <c r="AC6" s="337"/>
      <c r="AD6" s="337"/>
      <c r="AE6" s="337"/>
      <c r="AF6" s="337"/>
      <c r="AG6" s="3"/>
      <c r="AH6" s="3"/>
      <c r="AI6" s="3"/>
      <c r="AJ6" s="3"/>
      <c r="AK6" s="3"/>
    </row>
    <row r="7" spans="1:37" ht="12.75" customHeight="1" x14ac:dyDescent="0.2">
      <c r="B7" s="264" t="s">
        <v>32</v>
      </c>
      <c r="C7" s="264"/>
      <c r="D7" s="264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264"/>
      <c r="AG7" s="3"/>
      <c r="AH7" s="3"/>
      <c r="AI7" s="3"/>
      <c r="AJ7" s="3"/>
      <c r="AK7" s="3"/>
    </row>
    <row r="8" spans="1:37" ht="14.25" customHeight="1" x14ac:dyDescent="0.2">
      <c r="A8" s="2"/>
      <c r="B8" s="253" t="s">
        <v>176</v>
      </c>
      <c r="C8" s="253"/>
      <c r="D8" s="253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3"/>
      <c r="AH8" s="3"/>
      <c r="AI8" s="3"/>
      <c r="AJ8" s="3"/>
      <c r="AK8" s="3"/>
    </row>
    <row r="9" spans="1:37" s="3" customFormat="1" ht="12.75" customHeight="1" x14ac:dyDescent="0.2">
      <c r="A9" s="231" t="s">
        <v>187</v>
      </c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I9" s="20" t="s">
        <v>134</v>
      </c>
      <c r="AJ9" s="208"/>
      <c r="AK9" s="208"/>
    </row>
    <row r="10" spans="1:37" s="3" customFormat="1" ht="12.75" customHeight="1" x14ac:dyDescent="0.2">
      <c r="A10" s="231" t="s">
        <v>178</v>
      </c>
      <c r="B10" s="231"/>
      <c r="C10" s="231"/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I10" s="389"/>
      <c r="AJ10" s="389"/>
      <c r="AK10" s="389"/>
    </row>
    <row r="11" spans="1:37" ht="5.25" customHeight="1" thickBo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3"/>
      <c r="AH11" s="3"/>
      <c r="AI11" s="389"/>
      <c r="AJ11" s="389"/>
      <c r="AK11" s="389"/>
    </row>
    <row r="12" spans="1:37" ht="13.5" customHeight="1" thickBot="1" x14ac:dyDescent="0.25">
      <c r="A12" s="224" t="s">
        <v>1</v>
      </c>
      <c r="B12" s="277"/>
      <c r="C12" s="278"/>
      <c r="D12" s="320"/>
      <c r="E12" s="247" t="s">
        <v>4</v>
      </c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9"/>
      <c r="AF12" s="390" t="s">
        <v>114</v>
      </c>
      <c r="AG12" s="391"/>
      <c r="AH12" s="392"/>
      <c r="AI12" s="389"/>
      <c r="AJ12" s="389"/>
      <c r="AK12" s="389"/>
    </row>
    <row r="13" spans="1:37" ht="13.5" customHeight="1" thickBot="1" x14ac:dyDescent="0.25">
      <c r="A13" s="267"/>
      <c r="B13" s="224" t="s">
        <v>109</v>
      </c>
      <c r="C13" s="282" t="s">
        <v>98</v>
      </c>
      <c r="D13" s="282" t="s">
        <v>78</v>
      </c>
      <c r="E13" s="277" t="s">
        <v>8</v>
      </c>
      <c r="F13" s="278"/>
      <c r="G13" s="278"/>
      <c r="H13" s="278"/>
      <c r="I13" s="278"/>
      <c r="J13" s="282" t="s">
        <v>31</v>
      </c>
      <c r="K13" s="311" t="s">
        <v>33</v>
      </c>
      <c r="L13" s="312"/>
      <c r="M13" s="311" t="s">
        <v>23</v>
      </c>
      <c r="N13" s="312"/>
      <c r="O13" s="277" t="s">
        <v>101</v>
      </c>
      <c r="P13" s="278"/>
      <c r="Q13" s="278"/>
      <c r="R13" s="278"/>
      <c r="S13" s="278"/>
      <c r="T13" s="278"/>
      <c r="U13" s="278"/>
      <c r="V13" s="278"/>
      <c r="W13" s="278"/>
      <c r="X13" s="278"/>
      <c r="Y13" s="278"/>
      <c r="Z13" s="278"/>
      <c r="AA13" s="278"/>
      <c r="AB13" s="278"/>
      <c r="AC13" s="278"/>
      <c r="AD13" s="278"/>
      <c r="AE13" s="320"/>
      <c r="AF13" s="393"/>
      <c r="AG13" s="394"/>
      <c r="AH13" s="395"/>
      <c r="AI13" s="331"/>
      <c r="AJ13" s="331"/>
      <c r="AK13" s="331"/>
    </row>
    <row r="14" spans="1:37" ht="12.75" customHeight="1" thickBot="1" x14ac:dyDescent="0.25">
      <c r="A14" s="267"/>
      <c r="B14" s="267"/>
      <c r="C14" s="283"/>
      <c r="D14" s="283"/>
      <c r="E14" s="268" t="s">
        <v>9</v>
      </c>
      <c r="F14" s="270" t="s">
        <v>10</v>
      </c>
      <c r="G14" s="270"/>
      <c r="H14" s="270"/>
      <c r="I14" s="270"/>
      <c r="J14" s="283"/>
      <c r="K14" s="313"/>
      <c r="L14" s="314"/>
      <c r="M14" s="313"/>
      <c r="N14" s="314"/>
      <c r="O14" s="308" t="s">
        <v>99</v>
      </c>
      <c r="P14" s="383" t="s">
        <v>102</v>
      </c>
      <c r="Q14" s="384"/>
      <c r="R14" s="384"/>
      <c r="S14" s="384"/>
      <c r="T14" s="384"/>
      <c r="U14" s="384"/>
      <c r="V14" s="384"/>
      <c r="W14" s="384"/>
      <c r="X14" s="384"/>
      <c r="Y14" s="384"/>
      <c r="Z14" s="384"/>
      <c r="AA14" s="384"/>
      <c r="AB14" s="384"/>
      <c r="AC14" s="384"/>
      <c r="AD14" s="384"/>
      <c r="AE14" s="385"/>
      <c r="AF14" s="393"/>
      <c r="AG14" s="394"/>
      <c r="AH14" s="395"/>
      <c r="AI14" s="331"/>
      <c r="AJ14" s="331"/>
      <c r="AK14" s="331"/>
    </row>
    <row r="15" spans="1:37" ht="56.25" customHeight="1" thickBot="1" x14ac:dyDescent="0.25">
      <c r="A15" s="267"/>
      <c r="B15" s="267"/>
      <c r="C15" s="283"/>
      <c r="D15" s="283"/>
      <c r="E15" s="269"/>
      <c r="F15" s="31" t="s">
        <v>11</v>
      </c>
      <c r="G15" s="31" t="s">
        <v>12</v>
      </c>
      <c r="H15" s="31" t="s">
        <v>13</v>
      </c>
      <c r="I15" s="31" t="s">
        <v>2</v>
      </c>
      <c r="J15" s="283"/>
      <c r="K15" s="313"/>
      <c r="L15" s="314"/>
      <c r="M15" s="313"/>
      <c r="N15" s="314"/>
      <c r="O15" s="309"/>
      <c r="P15" s="32" t="s">
        <v>149</v>
      </c>
      <c r="Q15" s="32" t="s">
        <v>150</v>
      </c>
      <c r="R15" s="32" t="s">
        <v>151</v>
      </c>
      <c r="S15" s="32" t="s">
        <v>152</v>
      </c>
      <c r="T15" s="32" t="s">
        <v>153</v>
      </c>
      <c r="U15" s="33" t="s">
        <v>154</v>
      </c>
      <c r="V15" s="32" t="s">
        <v>155</v>
      </c>
      <c r="W15" s="32" t="s">
        <v>156</v>
      </c>
      <c r="X15" s="32" t="s">
        <v>157</v>
      </c>
      <c r="Y15" s="32" t="s">
        <v>158</v>
      </c>
      <c r="Z15" s="32" t="s">
        <v>159</v>
      </c>
      <c r="AA15" s="33" t="s">
        <v>160</v>
      </c>
      <c r="AB15" s="32" t="s">
        <v>161</v>
      </c>
      <c r="AC15" s="32" t="s">
        <v>162</v>
      </c>
      <c r="AD15" s="32" t="s">
        <v>163</v>
      </c>
      <c r="AE15" s="32" t="s">
        <v>164</v>
      </c>
      <c r="AF15" s="393"/>
      <c r="AG15" s="394"/>
      <c r="AH15" s="395"/>
      <c r="AI15" s="229" t="s">
        <v>125</v>
      </c>
      <c r="AJ15" s="230"/>
      <c r="AK15" s="230"/>
    </row>
    <row r="16" spans="1:37" ht="20.25" customHeight="1" thickBot="1" x14ac:dyDescent="0.25">
      <c r="A16" s="225"/>
      <c r="B16" s="225"/>
      <c r="C16" s="284"/>
      <c r="D16" s="284"/>
      <c r="E16" s="335" t="s">
        <v>24</v>
      </c>
      <c r="F16" s="336"/>
      <c r="G16" s="336"/>
      <c r="H16" s="336"/>
      <c r="I16" s="386"/>
      <c r="J16" s="284"/>
      <c r="K16" s="315"/>
      <c r="L16" s="316"/>
      <c r="M16" s="315"/>
      <c r="N16" s="316"/>
      <c r="O16" s="310"/>
      <c r="P16" s="122">
        <v>1</v>
      </c>
      <c r="Q16" s="39">
        <v>2</v>
      </c>
      <c r="R16" s="40">
        <v>3</v>
      </c>
      <c r="S16" s="39">
        <v>4</v>
      </c>
      <c r="T16" s="39">
        <v>5</v>
      </c>
      <c r="U16" s="41">
        <v>6</v>
      </c>
      <c r="V16" s="42">
        <v>7</v>
      </c>
      <c r="W16" s="39">
        <v>8</v>
      </c>
      <c r="X16" s="39">
        <v>9</v>
      </c>
      <c r="Y16" s="39">
        <v>10</v>
      </c>
      <c r="Z16" s="39">
        <v>11</v>
      </c>
      <c r="AA16" s="41">
        <v>12</v>
      </c>
      <c r="AB16" s="39">
        <v>13</v>
      </c>
      <c r="AC16" s="42">
        <v>14</v>
      </c>
      <c r="AD16" s="42">
        <v>15</v>
      </c>
      <c r="AE16" s="168">
        <v>16</v>
      </c>
      <c r="AF16" s="396"/>
      <c r="AG16" s="397"/>
      <c r="AH16" s="398"/>
      <c r="AI16" s="229"/>
      <c r="AJ16" s="230"/>
      <c r="AK16" s="230"/>
    </row>
    <row r="17" spans="1:37" s="4" customFormat="1" ht="12.75" hidden="1" customHeight="1" thickBot="1" x14ac:dyDescent="0.25">
      <c r="A17" s="232">
        <v>1</v>
      </c>
      <c r="B17" s="387"/>
      <c r="C17" s="28"/>
      <c r="D17" s="28"/>
      <c r="E17" s="69">
        <f>F17+G17+H17+I17</f>
        <v>0</v>
      </c>
      <c r="F17" s="78"/>
      <c r="G17" s="78"/>
      <c r="H17" s="78"/>
      <c r="I17" s="82"/>
      <c r="J17" s="232"/>
      <c r="K17" s="236"/>
      <c r="L17" s="237"/>
      <c r="M17" s="236">
        <f>D17-E17-J17</f>
        <v>0</v>
      </c>
      <c r="N17" s="237"/>
      <c r="O17" s="224" t="s">
        <v>25</v>
      </c>
      <c r="P17" s="50"/>
      <c r="Q17" s="48" t="s">
        <v>18</v>
      </c>
      <c r="R17" s="48"/>
      <c r="S17" s="48" t="s">
        <v>18</v>
      </c>
      <c r="T17" s="48"/>
      <c r="U17" s="52" t="s">
        <v>18</v>
      </c>
      <c r="V17" s="48"/>
      <c r="W17" s="48" t="s">
        <v>18</v>
      </c>
      <c r="X17" s="48"/>
      <c r="Y17" s="48" t="s">
        <v>18</v>
      </c>
      <c r="Z17" s="48"/>
      <c r="AA17" s="52" t="s">
        <v>18</v>
      </c>
      <c r="AB17" s="48"/>
      <c r="AC17" s="51" t="s">
        <v>18</v>
      </c>
      <c r="AD17" s="51"/>
      <c r="AE17" s="195" t="s">
        <v>18</v>
      </c>
      <c r="AF17" s="236" t="s">
        <v>6</v>
      </c>
      <c r="AG17" s="270"/>
      <c r="AH17" s="237"/>
      <c r="AI17" s="229"/>
      <c r="AJ17" s="230"/>
      <c r="AK17" s="230"/>
    </row>
    <row r="18" spans="1:37" s="4" customFormat="1" ht="13.5" hidden="1" customHeight="1" thickBot="1" x14ac:dyDescent="0.25">
      <c r="A18" s="233"/>
      <c r="B18" s="388"/>
      <c r="C18" s="2"/>
      <c r="D18" s="2"/>
      <c r="E18" s="54">
        <f>F18+G18+H18+I18</f>
        <v>0</v>
      </c>
      <c r="F18" s="80"/>
      <c r="G18" s="80"/>
      <c r="H18" s="80"/>
      <c r="I18" s="182"/>
      <c r="J18" s="233"/>
      <c r="K18" s="238"/>
      <c r="L18" s="239"/>
      <c r="M18" s="238"/>
      <c r="N18" s="239"/>
      <c r="O18" s="225"/>
      <c r="P18" s="66"/>
      <c r="Q18" s="55"/>
      <c r="R18" s="55"/>
      <c r="S18" s="55"/>
      <c r="T18" s="209"/>
      <c r="U18" s="210" t="s">
        <v>22</v>
      </c>
      <c r="V18" s="211"/>
      <c r="W18" s="55"/>
      <c r="X18" s="55"/>
      <c r="Y18" s="55"/>
      <c r="Z18" s="96"/>
      <c r="AA18" s="210" t="s">
        <v>22</v>
      </c>
      <c r="AB18" s="95"/>
      <c r="AC18" s="67"/>
      <c r="AD18" s="67"/>
      <c r="AE18" s="212"/>
      <c r="AF18" s="238"/>
      <c r="AG18" s="376"/>
      <c r="AH18" s="239"/>
      <c r="AI18" s="26" t="s">
        <v>14</v>
      </c>
      <c r="AJ18" s="2"/>
      <c r="AK18" s="3"/>
    </row>
    <row r="19" spans="1:37" s="4" customFormat="1" ht="12" hidden="1" customHeight="1" thickBot="1" x14ac:dyDescent="0.25">
      <c r="A19" s="232">
        <v>2</v>
      </c>
      <c r="B19" s="381"/>
      <c r="C19" s="28"/>
      <c r="D19" s="28"/>
      <c r="E19" s="69">
        <f t="shared" ref="E19:E34" si="0">F19+G19+H19+I19</f>
        <v>0</v>
      </c>
      <c r="F19" s="78"/>
      <c r="G19" s="78"/>
      <c r="H19" s="78"/>
      <c r="I19" s="82"/>
      <c r="J19" s="232"/>
      <c r="K19" s="236"/>
      <c r="L19" s="237"/>
      <c r="M19" s="236">
        <f>D19-E19-J19</f>
        <v>0</v>
      </c>
      <c r="N19" s="237"/>
      <c r="O19" s="224" t="s">
        <v>25</v>
      </c>
      <c r="P19" s="47"/>
      <c r="Q19" s="123" t="s">
        <v>18</v>
      </c>
      <c r="R19" s="123"/>
      <c r="S19" s="123" t="s">
        <v>18</v>
      </c>
      <c r="T19" s="123"/>
      <c r="U19" s="131" t="s">
        <v>18</v>
      </c>
      <c r="V19" s="123"/>
      <c r="W19" s="123" t="s">
        <v>18</v>
      </c>
      <c r="X19" s="123"/>
      <c r="Y19" s="123" t="s">
        <v>18</v>
      </c>
      <c r="Z19" s="123"/>
      <c r="AA19" s="131" t="s">
        <v>18</v>
      </c>
      <c r="AB19" s="123"/>
      <c r="AC19" s="187" t="s">
        <v>18</v>
      </c>
      <c r="AD19" s="187"/>
      <c r="AE19" s="213" t="s">
        <v>18</v>
      </c>
      <c r="AF19" s="236" t="s">
        <v>6</v>
      </c>
      <c r="AG19" s="270"/>
      <c r="AH19" s="237"/>
      <c r="AI19" s="26" t="s">
        <v>34</v>
      </c>
      <c r="AJ19" s="2"/>
      <c r="AK19" s="3"/>
    </row>
    <row r="20" spans="1:37" s="4" customFormat="1" ht="11.25" hidden="1" customHeight="1" thickBot="1" x14ac:dyDescent="0.25">
      <c r="A20" s="233"/>
      <c r="B20" s="382"/>
      <c r="C20" s="17"/>
      <c r="D20" s="17"/>
      <c r="E20" s="54">
        <f t="shared" si="0"/>
        <v>0</v>
      </c>
      <c r="F20" s="74"/>
      <c r="G20" s="74"/>
      <c r="H20" s="74"/>
      <c r="I20" s="214"/>
      <c r="J20" s="233"/>
      <c r="K20" s="238"/>
      <c r="L20" s="239"/>
      <c r="M20" s="238"/>
      <c r="N20" s="239"/>
      <c r="O20" s="225"/>
      <c r="P20" s="54"/>
      <c r="Q20" s="55"/>
      <c r="R20" s="55"/>
      <c r="S20" s="96"/>
      <c r="T20" s="95"/>
      <c r="U20" s="210" t="s">
        <v>22</v>
      </c>
      <c r="V20" s="95"/>
      <c r="W20" s="55"/>
      <c r="X20" s="55"/>
      <c r="Y20" s="96"/>
      <c r="Z20" s="95"/>
      <c r="AA20" s="210" t="s">
        <v>22</v>
      </c>
      <c r="AB20" s="95"/>
      <c r="AC20" s="67"/>
      <c r="AD20" s="67"/>
      <c r="AE20" s="110"/>
      <c r="AF20" s="238"/>
      <c r="AG20" s="376"/>
      <c r="AH20" s="239"/>
      <c r="AI20" s="26" t="s">
        <v>126</v>
      </c>
      <c r="AJ20" s="2"/>
      <c r="AK20" s="3"/>
    </row>
    <row r="21" spans="1:37" s="4" customFormat="1" ht="13.5" customHeight="1" x14ac:dyDescent="0.2">
      <c r="A21" s="232">
        <v>1</v>
      </c>
      <c r="B21" s="379" t="s">
        <v>133</v>
      </c>
      <c r="C21" s="49">
        <v>132</v>
      </c>
      <c r="D21" s="49">
        <v>4</v>
      </c>
      <c r="E21" s="69">
        <f t="shared" si="0"/>
        <v>48</v>
      </c>
      <c r="F21" s="78">
        <v>32</v>
      </c>
      <c r="G21" s="78">
        <v>16</v>
      </c>
      <c r="H21" s="78"/>
      <c r="I21" s="82"/>
      <c r="J21" s="232"/>
      <c r="K21" s="236"/>
      <c r="L21" s="237"/>
      <c r="M21" s="236">
        <f>C21-E21-J21</f>
        <v>84</v>
      </c>
      <c r="N21" s="237"/>
      <c r="O21" s="232" t="s">
        <v>94</v>
      </c>
      <c r="P21" s="50"/>
      <c r="Q21" s="135"/>
      <c r="R21" s="135"/>
      <c r="S21" s="135" t="s">
        <v>18</v>
      </c>
      <c r="T21" s="135"/>
      <c r="U21" s="136"/>
      <c r="V21" s="135"/>
      <c r="W21" s="135" t="s">
        <v>18</v>
      </c>
      <c r="X21" s="123"/>
      <c r="Y21" s="135"/>
      <c r="Z21" s="135"/>
      <c r="AA21" s="136"/>
      <c r="AB21" s="135"/>
      <c r="AC21" s="135" t="s">
        <v>18</v>
      </c>
      <c r="AD21" s="135"/>
      <c r="AE21" s="377" t="s">
        <v>118</v>
      </c>
      <c r="AF21" s="236" t="s">
        <v>5</v>
      </c>
      <c r="AG21" s="270"/>
      <c r="AH21" s="237"/>
      <c r="AI21" s="331" t="s">
        <v>132</v>
      </c>
      <c r="AJ21" s="331"/>
      <c r="AK21" s="331"/>
    </row>
    <row r="22" spans="1:37" s="4" customFormat="1" ht="13.5" customHeight="1" thickBot="1" x14ac:dyDescent="0.25">
      <c r="A22" s="233"/>
      <c r="B22" s="380"/>
      <c r="C22" s="134"/>
      <c r="D22" s="134"/>
      <c r="E22" s="2">
        <f>F22+G22+H22+I22</f>
        <v>3</v>
      </c>
      <c r="F22" s="80">
        <v>2</v>
      </c>
      <c r="G22" s="182">
        <v>1</v>
      </c>
      <c r="H22" s="182"/>
      <c r="I22" s="182"/>
      <c r="J22" s="233"/>
      <c r="K22" s="238"/>
      <c r="L22" s="239"/>
      <c r="M22" s="238"/>
      <c r="N22" s="239"/>
      <c r="O22" s="233"/>
      <c r="P22" s="54"/>
      <c r="Q22" s="55"/>
      <c r="R22" s="55"/>
      <c r="S22" s="55"/>
      <c r="T22" s="55"/>
      <c r="U22" s="68" t="s">
        <v>85</v>
      </c>
      <c r="V22" s="67"/>
      <c r="W22" s="96"/>
      <c r="X22" s="96"/>
      <c r="Y22" s="95"/>
      <c r="Z22" s="55"/>
      <c r="AA22" s="68" t="s">
        <v>85</v>
      </c>
      <c r="AB22" s="55"/>
      <c r="AC22" s="67"/>
      <c r="AD22" s="67"/>
      <c r="AE22" s="377"/>
      <c r="AF22" s="238"/>
      <c r="AG22" s="376"/>
      <c r="AH22" s="239"/>
      <c r="AI22" s="331"/>
      <c r="AJ22" s="331"/>
      <c r="AK22" s="331"/>
    </row>
    <row r="23" spans="1:37" s="4" customFormat="1" ht="13.5" customHeight="1" x14ac:dyDescent="0.2">
      <c r="A23" s="232">
        <v>2</v>
      </c>
      <c r="B23" s="215" t="s">
        <v>41</v>
      </c>
      <c r="C23" s="49">
        <v>180</v>
      </c>
      <c r="D23" s="49">
        <v>5</v>
      </c>
      <c r="E23" s="69">
        <f>F23+G23+H23+I23</f>
        <v>80</v>
      </c>
      <c r="F23" s="78">
        <v>40</v>
      </c>
      <c r="G23" s="78">
        <v>40</v>
      </c>
      <c r="H23" s="78"/>
      <c r="I23" s="82"/>
      <c r="J23" s="232"/>
      <c r="K23" s="236"/>
      <c r="L23" s="237"/>
      <c r="M23" s="236">
        <f>C23-E23-J23</f>
        <v>100</v>
      </c>
      <c r="N23" s="237"/>
      <c r="O23" s="46" t="s">
        <v>35</v>
      </c>
      <c r="P23" s="63"/>
      <c r="Q23" s="123" t="s">
        <v>18</v>
      </c>
      <c r="R23" s="135"/>
      <c r="S23" s="135" t="s">
        <v>18</v>
      </c>
      <c r="T23" s="135"/>
      <c r="U23" s="136"/>
      <c r="V23" s="135"/>
      <c r="W23" s="135" t="s">
        <v>18</v>
      </c>
      <c r="X23" s="123"/>
      <c r="Y23" s="135" t="s">
        <v>18</v>
      </c>
      <c r="Z23" s="135"/>
      <c r="AA23" s="136"/>
      <c r="AB23" s="135"/>
      <c r="AC23" s="135" t="s">
        <v>18</v>
      </c>
      <c r="AD23" s="187"/>
      <c r="AE23" s="377"/>
      <c r="AF23" s="236" t="s">
        <v>5</v>
      </c>
      <c r="AG23" s="270"/>
      <c r="AH23" s="237"/>
      <c r="AI23" s="26" t="s">
        <v>127</v>
      </c>
      <c r="AJ23" s="2"/>
      <c r="AK23" s="3"/>
    </row>
    <row r="24" spans="1:37" s="4" customFormat="1" ht="13.5" customHeight="1" thickBot="1" x14ac:dyDescent="0.25">
      <c r="A24" s="256"/>
      <c r="B24" s="216"/>
      <c r="C24" s="64"/>
      <c r="D24" s="134"/>
      <c r="E24" s="102">
        <v>5</v>
      </c>
      <c r="F24" s="80">
        <v>2.5</v>
      </c>
      <c r="G24" s="182">
        <v>2.5</v>
      </c>
      <c r="H24" s="182"/>
      <c r="I24" s="182"/>
      <c r="J24" s="233"/>
      <c r="K24" s="238"/>
      <c r="L24" s="239"/>
      <c r="M24" s="238"/>
      <c r="N24" s="239"/>
      <c r="O24" s="64"/>
      <c r="P24" s="54"/>
      <c r="Q24" s="55"/>
      <c r="R24" s="55"/>
      <c r="S24" s="55"/>
      <c r="T24" s="55"/>
      <c r="U24" s="68" t="s">
        <v>36</v>
      </c>
      <c r="V24" s="67"/>
      <c r="W24" s="96"/>
      <c r="X24" s="96"/>
      <c r="Y24" s="95"/>
      <c r="Z24" s="55"/>
      <c r="AA24" s="68" t="s">
        <v>36</v>
      </c>
      <c r="AB24" s="55"/>
      <c r="AC24" s="67"/>
      <c r="AD24" s="67"/>
      <c r="AE24" s="377"/>
      <c r="AF24" s="238"/>
      <c r="AG24" s="376"/>
      <c r="AH24" s="239"/>
      <c r="AI24" s="26" t="s">
        <v>17</v>
      </c>
      <c r="AJ24" s="2"/>
      <c r="AK24" s="3"/>
    </row>
    <row r="25" spans="1:37" s="4" customFormat="1" ht="13.5" customHeight="1" thickBot="1" x14ac:dyDescent="0.25">
      <c r="A25" s="256"/>
      <c r="B25" s="371" t="s">
        <v>120</v>
      </c>
      <c r="C25" s="2"/>
      <c r="D25" s="49"/>
      <c r="E25" s="63"/>
      <c r="F25" s="48"/>
      <c r="G25" s="48"/>
      <c r="H25" s="48"/>
      <c r="I25" s="49"/>
      <c r="J25" s="232"/>
      <c r="K25" s="236"/>
      <c r="L25" s="237"/>
      <c r="M25" s="236">
        <f>C25-E25-J25</f>
        <v>0</v>
      </c>
      <c r="N25" s="237"/>
      <c r="O25" s="46"/>
      <c r="P25" s="85"/>
      <c r="Q25" s="48"/>
      <c r="R25" s="48"/>
      <c r="S25" s="135"/>
      <c r="T25" s="135"/>
      <c r="U25" s="136"/>
      <c r="V25" s="135"/>
      <c r="W25" s="135"/>
      <c r="X25" s="123"/>
      <c r="Y25" s="135"/>
      <c r="Z25" s="135"/>
      <c r="AA25" s="136"/>
      <c r="AB25" s="135"/>
      <c r="AC25" s="135"/>
      <c r="AD25" s="135"/>
      <c r="AE25" s="377"/>
      <c r="AF25" s="236"/>
      <c r="AG25" s="270"/>
      <c r="AH25" s="237"/>
      <c r="AI25" s="26" t="s">
        <v>128</v>
      </c>
      <c r="AJ25" s="2"/>
      <c r="AK25" s="3"/>
    </row>
    <row r="26" spans="1:37" s="4" customFormat="1" ht="13.5" customHeight="1" thickBot="1" x14ac:dyDescent="0.25">
      <c r="A26" s="233"/>
      <c r="B26" s="372"/>
      <c r="C26" s="58">
        <v>28</v>
      </c>
      <c r="D26" s="88">
        <v>1</v>
      </c>
      <c r="E26" s="54"/>
      <c r="F26" s="55"/>
      <c r="G26" s="55"/>
      <c r="H26" s="55"/>
      <c r="I26" s="86"/>
      <c r="J26" s="233"/>
      <c r="K26" s="238"/>
      <c r="L26" s="239"/>
      <c r="M26" s="238"/>
      <c r="N26" s="239"/>
      <c r="O26" s="64" t="s">
        <v>27</v>
      </c>
      <c r="P26" s="54"/>
      <c r="Q26" s="55"/>
      <c r="R26" s="118"/>
      <c r="S26" s="118"/>
      <c r="T26" s="139"/>
      <c r="U26" s="140">
        <v>0.3</v>
      </c>
      <c r="V26" s="141"/>
      <c r="W26" s="118"/>
      <c r="X26" s="118" t="s">
        <v>27</v>
      </c>
      <c r="Y26" s="118"/>
      <c r="Z26" s="142"/>
      <c r="AA26" s="140">
        <v>0.7</v>
      </c>
      <c r="AB26" s="143"/>
      <c r="AC26" s="94"/>
      <c r="AD26" s="94"/>
      <c r="AE26" s="377"/>
      <c r="AF26" s="238"/>
      <c r="AG26" s="376"/>
      <c r="AH26" s="239"/>
      <c r="AI26" s="26" t="s">
        <v>129</v>
      </c>
      <c r="AJ26" s="2"/>
      <c r="AK26" s="3"/>
    </row>
    <row r="27" spans="1:37" s="4" customFormat="1" ht="13.5" customHeight="1" x14ac:dyDescent="0.2">
      <c r="A27" s="232">
        <v>3</v>
      </c>
      <c r="B27" s="373" t="s">
        <v>121</v>
      </c>
      <c r="C27" s="217">
        <v>154</v>
      </c>
      <c r="D27" s="217">
        <v>4</v>
      </c>
      <c r="E27" s="69">
        <f t="shared" si="0"/>
        <v>72</v>
      </c>
      <c r="F27" s="78">
        <v>40</v>
      </c>
      <c r="G27" s="78">
        <v>16</v>
      </c>
      <c r="H27" s="78">
        <v>16</v>
      </c>
      <c r="I27" s="82"/>
      <c r="J27" s="232"/>
      <c r="K27" s="236"/>
      <c r="L27" s="237"/>
      <c r="M27" s="236">
        <f>C27-E27-J27</f>
        <v>82</v>
      </c>
      <c r="N27" s="237"/>
      <c r="O27" s="232" t="s">
        <v>38</v>
      </c>
      <c r="P27" s="50"/>
      <c r="Q27" s="135"/>
      <c r="R27" s="135"/>
      <c r="S27" s="135" t="s">
        <v>18</v>
      </c>
      <c r="T27" s="135"/>
      <c r="U27" s="136"/>
      <c r="V27" s="135"/>
      <c r="W27" s="135" t="s">
        <v>18</v>
      </c>
      <c r="X27" s="123"/>
      <c r="Y27" s="135" t="s">
        <v>18</v>
      </c>
      <c r="Z27" s="135"/>
      <c r="AA27" s="136"/>
      <c r="AB27" s="135"/>
      <c r="AC27" s="135" t="s">
        <v>18</v>
      </c>
      <c r="AD27" s="135"/>
      <c r="AE27" s="377"/>
      <c r="AF27" s="236" t="s">
        <v>5</v>
      </c>
      <c r="AG27" s="270"/>
      <c r="AH27" s="237"/>
      <c r="AI27" s="26" t="s">
        <v>131</v>
      </c>
      <c r="AJ27" s="2"/>
      <c r="AK27" s="3"/>
    </row>
    <row r="28" spans="1:37" s="4" customFormat="1" ht="12" customHeight="1" thickBot="1" x14ac:dyDescent="0.25">
      <c r="A28" s="233"/>
      <c r="B28" s="374"/>
      <c r="C28" s="218"/>
      <c r="D28" s="218"/>
      <c r="E28" s="54">
        <f t="shared" si="0"/>
        <v>4.5</v>
      </c>
      <c r="F28" s="74">
        <v>2.5</v>
      </c>
      <c r="G28" s="74">
        <v>1</v>
      </c>
      <c r="H28" s="74">
        <v>1</v>
      </c>
      <c r="I28" s="214"/>
      <c r="J28" s="233"/>
      <c r="K28" s="238"/>
      <c r="L28" s="239"/>
      <c r="M28" s="238"/>
      <c r="N28" s="239"/>
      <c r="O28" s="233"/>
      <c r="P28" s="54"/>
      <c r="Q28" s="55"/>
      <c r="R28" s="55"/>
      <c r="S28" s="55"/>
      <c r="T28" s="55"/>
      <c r="U28" s="68" t="s">
        <v>36</v>
      </c>
      <c r="V28" s="67"/>
      <c r="W28" s="96"/>
      <c r="X28" s="96"/>
      <c r="Y28" s="95"/>
      <c r="Z28" s="55"/>
      <c r="AA28" s="68" t="s">
        <v>36</v>
      </c>
      <c r="AB28" s="55"/>
      <c r="AC28" s="67"/>
      <c r="AD28" s="67"/>
      <c r="AE28" s="377"/>
      <c r="AF28" s="238"/>
      <c r="AG28" s="376"/>
      <c r="AH28" s="239"/>
      <c r="AI28" s="26" t="s">
        <v>15</v>
      </c>
      <c r="AJ28" s="2"/>
      <c r="AK28" s="3"/>
    </row>
    <row r="29" spans="1:37" s="3" customFormat="1" ht="38.25" customHeight="1" x14ac:dyDescent="0.2">
      <c r="A29" s="232">
        <v>4</v>
      </c>
      <c r="B29" s="373" t="s">
        <v>138</v>
      </c>
      <c r="C29" s="134">
        <v>164</v>
      </c>
      <c r="D29" s="134">
        <v>4.5</v>
      </c>
      <c r="E29" s="69">
        <f t="shared" si="0"/>
        <v>72</v>
      </c>
      <c r="F29" s="78">
        <v>36</v>
      </c>
      <c r="G29" s="78">
        <v>36</v>
      </c>
      <c r="H29" s="70"/>
      <c r="I29" s="219"/>
      <c r="J29" s="232"/>
      <c r="K29" s="236"/>
      <c r="L29" s="237"/>
      <c r="M29" s="236">
        <f>C29-E29-J29</f>
        <v>92</v>
      </c>
      <c r="N29" s="237"/>
      <c r="O29" s="232" t="s">
        <v>44</v>
      </c>
      <c r="P29" s="47"/>
      <c r="Q29" s="48"/>
      <c r="R29" s="123"/>
      <c r="S29" s="123"/>
      <c r="T29" s="123"/>
      <c r="U29" s="131"/>
      <c r="V29" s="123"/>
      <c r="W29" s="123"/>
      <c r="X29" s="123"/>
      <c r="Y29" s="123"/>
      <c r="Z29" s="123"/>
      <c r="AA29" s="131"/>
      <c r="AB29" s="123"/>
      <c r="AC29" s="187"/>
      <c r="AD29" s="187"/>
      <c r="AE29" s="377"/>
      <c r="AF29" s="236" t="s">
        <v>5</v>
      </c>
      <c r="AG29" s="270"/>
      <c r="AH29" s="237"/>
      <c r="AI29" s="26" t="s">
        <v>16</v>
      </c>
      <c r="AJ29" s="2"/>
    </row>
    <row r="30" spans="1:37" s="3" customFormat="1" ht="18" customHeight="1" thickBot="1" x14ac:dyDescent="0.25">
      <c r="A30" s="233"/>
      <c r="B30" s="374"/>
      <c r="C30" s="56"/>
      <c r="D30" s="56"/>
      <c r="E30" s="54">
        <f t="shared" si="0"/>
        <v>4</v>
      </c>
      <c r="F30" s="74">
        <v>2</v>
      </c>
      <c r="G30" s="74">
        <v>2</v>
      </c>
      <c r="H30" s="74"/>
      <c r="I30" s="214"/>
      <c r="J30" s="233"/>
      <c r="K30" s="238"/>
      <c r="L30" s="239"/>
      <c r="M30" s="238"/>
      <c r="N30" s="239"/>
      <c r="O30" s="233"/>
      <c r="P30" s="54"/>
      <c r="Q30" s="55"/>
      <c r="R30" s="55"/>
      <c r="S30" s="55"/>
      <c r="T30" s="55" t="s">
        <v>36</v>
      </c>
      <c r="U30" s="68"/>
      <c r="V30" s="67"/>
      <c r="W30" s="55"/>
      <c r="X30" s="55"/>
      <c r="Y30" s="55"/>
      <c r="Z30" s="55" t="s">
        <v>36</v>
      </c>
      <c r="AA30" s="68"/>
      <c r="AB30" s="55"/>
      <c r="AC30" s="67"/>
      <c r="AD30" s="67"/>
      <c r="AE30" s="377"/>
      <c r="AF30" s="238"/>
      <c r="AG30" s="376"/>
      <c r="AH30" s="239"/>
      <c r="AI30" s="26" t="s">
        <v>19</v>
      </c>
      <c r="AJ30" s="2"/>
    </row>
    <row r="31" spans="1:37" s="3" customFormat="1" ht="17.25" customHeight="1" x14ac:dyDescent="0.2">
      <c r="A31" s="232">
        <v>5</v>
      </c>
      <c r="B31" s="373" t="s">
        <v>123</v>
      </c>
      <c r="C31" s="49">
        <v>216</v>
      </c>
      <c r="D31" s="49">
        <v>6</v>
      </c>
      <c r="E31" s="69">
        <f>F31+G31+H31+I31</f>
        <v>88</v>
      </c>
      <c r="F31" s="70">
        <v>48</v>
      </c>
      <c r="G31" s="70">
        <v>40</v>
      </c>
      <c r="H31" s="70"/>
      <c r="I31" s="219"/>
      <c r="J31" s="53"/>
      <c r="K31" s="236"/>
      <c r="L31" s="237"/>
      <c r="M31" s="236">
        <f>C31-E31-J31</f>
        <v>128</v>
      </c>
      <c r="N31" s="237"/>
      <c r="O31" s="232" t="s">
        <v>38</v>
      </c>
      <c r="P31" s="47"/>
      <c r="Q31" s="48" t="s">
        <v>18</v>
      </c>
      <c r="R31" s="123"/>
      <c r="S31" s="123" t="s">
        <v>18</v>
      </c>
      <c r="T31" s="123"/>
      <c r="U31" s="131"/>
      <c r="V31" s="123"/>
      <c r="W31" s="123" t="s">
        <v>18</v>
      </c>
      <c r="X31" s="123"/>
      <c r="Y31" s="123" t="s">
        <v>18</v>
      </c>
      <c r="Z31" s="123"/>
      <c r="AA31" s="131"/>
      <c r="AB31" s="123" t="s">
        <v>18</v>
      </c>
      <c r="AC31" s="187"/>
      <c r="AD31" s="187" t="s">
        <v>18</v>
      </c>
      <c r="AE31" s="377"/>
      <c r="AF31" s="236" t="s">
        <v>5</v>
      </c>
      <c r="AG31" s="270"/>
      <c r="AH31" s="237"/>
      <c r="AI31" s="26" t="s">
        <v>20</v>
      </c>
      <c r="AJ31" s="2"/>
    </row>
    <row r="32" spans="1:37" s="3" customFormat="1" ht="18" customHeight="1" thickBot="1" x14ac:dyDescent="0.25">
      <c r="A32" s="233"/>
      <c r="B32" s="374"/>
      <c r="C32" s="56"/>
      <c r="D32" s="56"/>
      <c r="E32" s="54">
        <f t="shared" si="0"/>
        <v>5.5</v>
      </c>
      <c r="F32" s="74">
        <v>3</v>
      </c>
      <c r="G32" s="74">
        <v>2.5</v>
      </c>
      <c r="H32" s="74"/>
      <c r="I32" s="214"/>
      <c r="J32" s="64"/>
      <c r="K32" s="238"/>
      <c r="L32" s="239"/>
      <c r="M32" s="238"/>
      <c r="N32" s="239"/>
      <c r="O32" s="233"/>
      <c r="P32" s="54"/>
      <c r="Q32" s="55"/>
      <c r="R32" s="55"/>
      <c r="S32" s="55"/>
      <c r="T32" s="55" t="s">
        <v>36</v>
      </c>
      <c r="U32" s="68"/>
      <c r="V32" s="67"/>
      <c r="W32" s="55"/>
      <c r="X32" s="55"/>
      <c r="Y32" s="55"/>
      <c r="Z32" s="55" t="s">
        <v>36</v>
      </c>
      <c r="AA32" s="68"/>
      <c r="AB32" s="55"/>
      <c r="AC32" s="67"/>
      <c r="AD32" s="67"/>
      <c r="AE32" s="377"/>
      <c r="AF32" s="238"/>
      <c r="AG32" s="376"/>
      <c r="AH32" s="239"/>
      <c r="AI32" s="26" t="s">
        <v>130</v>
      </c>
      <c r="AJ32" s="2"/>
    </row>
    <row r="33" spans="1:37" s="4" customFormat="1" ht="12.75" customHeight="1" x14ac:dyDescent="0.2">
      <c r="A33" s="232">
        <v>6</v>
      </c>
      <c r="B33" s="373" t="s">
        <v>122</v>
      </c>
      <c r="C33" s="49">
        <v>72</v>
      </c>
      <c r="D33" s="49">
        <v>2</v>
      </c>
      <c r="E33" s="69">
        <f>F33+G33+H33+I33</f>
        <v>48</v>
      </c>
      <c r="F33" s="70">
        <v>32</v>
      </c>
      <c r="G33" s="70">
        <v>16</v>
      </c>
      <c r="H33" s="70"/>
      <c r="I33" s="219"/>
      <c r="J33" s="232">
        <v>40</v>
      </c>
      <c r="K33" s="236"/>
      <c r="L33" s="237"/>
      <c r="M33" s="236">
        <f>C33-E33</f>
        <v>24</v>
      </c>
      <c r="N33" s="237"/>
      <c r="O33" s="46" t="s">
        <v>35</v>
      </c>
      <c r="P33" s="50"/>
      <c r="Q33" s="135"/>
      <c r="R33" s="135"/>
      <c r="S33" s="135" t="s">
        <v>18</v>
      </c>
      <c r="T33" s="135"/>
      <c r="U33" s="136"/>
      <c r="V33" s="135"/>
      <c r="W33" s="135" t="s">
        <v>18</v>
      </c>
      <c r="X33" s="123"/>
      <c r="Y33" s="135" t="s">
        <v>18</v>
      </c>
      <c r="Z33" s="135"/>
      <c r="AA33" s="136"/>
      <c r="AB33" s="135"/>
      <c r="AC33" s="135" t="s">
        <v>18</v>
      </c>
      <c r="AD33" s="135"/>
      <c r="AE33" s="377"/>
      <c r="AF33" s="236" t="s">
        <v>6</v>
      </c>
      <c r="AG33" s="270"/>
      <c r="AH33" s="237"/>
      <c r="AI33" s="3" t="s">
        <v>140</v>
      </c>
      <c r="AJ33" s="3"/>
      <c r="AK33" s="3"/>
    </row>
    <row r="34" spans="1:37" s="4" customFormat="1" ht="12.75" customHeight="1" thickBot="1" x14ac:dyDescent="0.25">
      <c r="A34" s="233"/>
      <c r="B34" s="374"/>
      <c r="C34" s="56"/>
      <c r="D34" s="56"/>
      <c r="E34" s="54">
        <f t="shared" si="0"/>
        <v>3</v>
      </c>
      <c r="F34" s="74">
        <v>2</v>
      </c>
      <c r="G34" s="74">
        <v>1</v>
      </c>
      <c r="H34" s="74"/>
      <c r="I34" s="214"/>
      <c r="J34" s="233"/>
      <c r="K34" s="238"/>
      <c r="L34" s="239"/>
      <c r="M34" s="238"/>
      <c r="N34" s="239"/>
      <c r="O34" s="64"/>
      <c r="P34" s="54"/>
      <c r="Q34" s="55"/>
      <c r="R34" s="55"/>
      <c r="S34" s="55"/>
      <c r="T34" s="55" t="s">
        <v>36</v>
      </c>
      <c r="U34" s="68"/>
      <c r="V34" s="67"/>
      <c r="W34" s="96"/>
      <c r="X34" s="96"/>
      <c r="Y34" s="95"/>
      <c r="Z34" s="55" t="s">
        <v>36</v>
      </c>
      <c r="AA34" s="68"/>
      <c r="AB34" s="55"/>
      <c r="AC34" s="67"/>
      <c r="AD34" s="67"/>
      <c r="AE34" s="377"/>
      <c r="AF34" s="238"/>
      <c r="AG34" s="376"/>
      <c r="AH34" s="239"/>
      <c r="AI34" s="3"/>
      <c r="AJ34" s="3"/>
      <c r="AK34" s="3"/>
    </row>
    <row r="35" spans="1:37" s="4" customFormat="1" ht="20.25" customHeight="1" x14ac:dyDescent="0.2">
      <c r="A35" s="232">
        <v>7</v>
      </c>
      <c r="B35" s="220" t="s">
        <v>139</v>
      </c>
      <c r="C35" s="134">
        <v>72</v>
      </c>
      <c r="D35" s="134">
        <v>2</v>
      </c>
      <c r="E35" s="69">
        <v>34</v>
      </c>
      <c r="F35" s="78">
        <v>16</v>
      </c>
      <c r="G35" s="78"/>
      <c r="H35" s="78"/>
      <c r="I35" s="89">
        <v>18</v>
      </c>
      <c r="J35" s="53"/>
      <c r="K35" s="58"/>
      <c r="L35" s="59"/>
      <c r="M35" s="236">
        <f>C35-E35-J35</f>
        <v>38</v>
      </c>
      <c r="N35" s="237"/>
      <c r="O35" s="232" t="s">
        <v>44</v>
      </c>
      <c r="P35" s="63"/>
      <c r="Q35" s="84"/>
      <c r="R35" s="84" t="s">
        <v>36</v>
      </c>
      <c r="S35" s="60"/>
      <c r="T35" s="60"/>
      <c r="U35" s="157"/>
      <c r="V35" s="84"/>
      <c r="W35" s="84" t="s">
        <v>36</v>
      </c>
      <c r="X35" s="145"/>
      <c r="Y35" s="145"/>
      <c r="Z35" s="145"/>
      <c r="AA35" s="158"/>
      <c r="AB35" s="145"/>
      <c r="AC35" s="145"/>
      <c r="AD35" s="145"/>
      <c r="AE35" s="377"/>
      <c r="AF35" s="236" t="s">
        <v>6</v>
      </c>
      <c r="AG35" s="270"/>
      <c r="AH35" s="237"/>
      <c r="AI35" s="3"/>
      <c r="AJ35" s="3"/>
      <c r="AK35" s="3"/>
    </row>
    <row r="36" spans="1:37" s="4" customFormat="1" ht="25.5" customHeight="1" thickBot="1" x14ac:dyDescent="0.25">
      <c r="A36" s="233"/>
      <c r="B36" s="220" t="s">
        <v>119</v>
      </c>
      <c r="C36" s="56"/>
      <c r="D36" s="56"/>
      <c r="E36" s="54">
        <v>2</v>
      </c>
      <c r="F36" s="55">
        <v>1</v>
      </c>
      <c r="G36" s="55"/>
      <c r="H36" s="55"/>
      <c r="I36" s="86">
        <v>1</v>
      </c>
      <c r="J36" s="64"/>
      <c r="K36" s="66"/>
      <c r="L36" s="57"/>
      <c r="M36" s="238"/>
      <c r="N36" s="239"/>
      <c r="O36" s="233"/>
      <c r="P36" s="54"/>
      <c r="Q36" s="55"/>
      <c r="R36" s="55"/>
      <c r="S36" s="67"/>
      <c r="T36" s="67"/>
      <c r="U36" s="159"/>
      <c r="V36" s="55"/>
      <c r="W36" s="55"/>
      <c r="X36" s="106"/>
      <c r="Y36" s="106"/>
      <c r="Z36" s="106"/>
      <c r="AA36" s="160"/>
      <c r="AB36" s="106"/>
      <c r="AC36" s="106"/>
      <c r="AD36" s="106"/>
      <c r="AE36" s="377"/>
      <c r="AF36" s="238"/>
      <c r="AG36" s="376"/>
      <c r="AH36" s="239"/>
      <c r="AI36" s="3"/>
      <c r="AJ36" s="3"/>
      <c r="AK36" s="3"/>
    </row>
    <row r="37" spans="1:37" s="4" customFormat="1" ht="20.25" customHeight="1" x14ac:dyDescent="0.2">
      <c r="A37" s="232">
        <v>8</v>
      </c>
      <c r="B37" s="241" t="s">
        <v>142</v>
      </c>
      <c r="C37" s="53">
        <v>4</v>
      </c>
      <c r="D37" s="53"/>
      <c r="E37" s="69">
        <v>4</v>
      </c>
      <c r="F37" s="78">
        <v>4</v>
      </c>
      <c r="G37" s="78"/>
      <c r="H37" s="78"/>
      <c r="I37" s="82"/>
      <c r="J37" s="82"/>
      <c r="K37" s="58"/>
      <c r="L37" s="59"/>
      <c r="M37" s="236"/>
      <c r="N37" s="237"/>
      <c r="O37" s="232"/>
      <c r="P37" s="63"/>
      <c r="Q37" s="84"/>
      <c r="R37" s="84"/>
      <c r="S37" s="60"/>
      <c r="T37" s="60"/>
      <c r="U37" s="157"/>
      <c r="V37" s="84"/>
      <c r="W37" s="84"/>
      <c r="X37" s="145"/>
      <c r="Y37" s="145"/>
      <c r="Z37" s="145"/>
      <c r="AA37" s="158"/>
      <c r="AB37" s="145"/>
      <c r="AC37" s="145"/>
      <c r="AD37" s="145"/>
      <c r="AE37" s="377"/>
      <c r="AF37" s="236" t="s">
        <v>143</v>
      </c>
      <c r="AG37" s="270"/>
      <c r="AH37" s="237"/>
      <c r="AI37" s="3"/>
      <c r="AJ37" s="3"/>
      <c r="AK37" s="3"/>
    </row>
    <row r="38" spans="1:37" s="4" customFormat="1" ht="23.25" customHeight="1" thickBot="1" x14ac:dyDescent="0.25">
      <c r="A38" s="233"/>
      <c r="B38" s="242"/>
      <c r="C38" s="64"/>
      <c r="D38" s="64"/>
      <c r="E38" s="54"/>
      <c r="F38" s="55"/>
      <c r="G38" s="55"/>
      <c r="H38" s="55"/>
      <c r="I38" s="86"/>
      <c r="J38" s="86"/>
      <c r="K38" s="66"/>
      <c r="L38" s="57"/>
      <c r="M38" s="238"/>
      <c r="N38" s="239"/>
      <c r="O38" s="233"/>
      <c r="P38" s="54"/>
      <c r="Q38" s="55"/>
      <c r="R38" s="55"/>
      <c r="S38" s="67"/>
      <c r="T38" s="67"/>
      <c r="U38" s="159"/>
      <c r="V38" s="55"/>
      <c r="W38" s="55"/>
      <c r="X38" s="106"/>
      <c r="Y38" s="106"/>
      <c r="Z38" s="106"/>
      <c r="AA38" s="160"/>
      <c r="AB38" s="106"/>
      <c r="AC38" s="106"/>
      <c r="AD38" s="106"/>
      <c r="AE38" s="377"/>
      <c r="AF38" s="238"/>
      <c r="AG38" s="376"/>
      <c r="AH38" s="239"/>
      <c r="AI38" s="3"/>
      <c r="AJ38" s="3"/>
      <c r="AK38" s="3"/>
    </row>
    <row r="39" spans="1:37" ht="15" customHeight="1" thickBot="1" x14ac:dyDescent="0.25">
      <c r="A39" s="115" t="s">
        <v>3</v>
      </c>
      <c r="B39" s="116"/>
      <c r="C39" s="116"/>
      <c r="D39" s="117">
        <f>SUM(D18:D21,D20,D26,D23,D27,D29,D31,D33,D35)</f>
        <v>28.5</v>
      </c>
      <c r="E39" s="117"/>
      <c r="F39" s="117">
        <f>SUM(F22,F24,F28,F30,F32,F34,F36)</f>
        <v>15</v>
      </c>
      <c r="G39" s="117">
        <f>SUM(G18,G20,G22,G24,G28,G30,G32,G34,)</f>
        <v>10</v>
      </c>
      <c r="H39" s="117">
        <f>SUM(H18,H20,H38,H22,H24,H28,H30,H32,H34)</f>
        <v>1</v>
      </c>
      <c r="I39" s="117">
        <v>1</v>
      </c>
      <c r="J39" s="23"/>
      <c r="K39" s="277"/>
      <c r="L39" s="278"/>
      <c r="M39" s="277"/>
      <c r="N39" s="278"/>
      <c r="O39" s="120"/>
      <c r="P39" s="54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378"/>
      <c r="AF39" s="115"/>
      <c r="AG39" s="116"/>
      <c r="AH39" s="221"/>
      <c r="AI39" s="3"/>
      <c r="AJ39" s="3"/>
      <c r="AK39" s="3"/>
    </row>
    <row r="40" spans="1:37" ht="12" customHeight="1" x14ac:dyDescent="0.2">
      <c r="A40" s="375"/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AG40" s="3"/>
      <c r="AH40" s="3"/>
      <c r="AI40" s="3"/>
      <c r="AJ40" s="3"/>
      <c r="AK40" s="3"/>
    </row>
    <row r="41" spans="1:37" ht="46.5" customHeight="1" x14ac:dyDescent="0.2">
      <c r="A41" s="356" t="s">
        <v>172</v>
      </c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  <c r="AA41" s="356"/>
      <c r="AB41" s="356"/>
      <c r="AC41" s="356"/>
      <c r="AD41" s="356"/>
      <c r="AE41" s="356"/>
      <c r="AF41" s="356"/>
      <c r="AG41" s="356"/>
      <c r="AH41" s="356"/>
      <c r="AI41" s="10"/>
      <c r="AJ41" s="10"/>
      <c r="AK41" s="10"/>
    </row>
    <row r="42" spans="1:37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</sheetData>
  <mergeCells count="105">
    <mergeCell ref="AF25:AH26"/>
    <mergeCell ref="A35:A36"/>
    <mergeCell ref="M35:N36"/>
    <mergeCell ref="O35:O36"/>
    <mergeCell ref="B37:B38"/>
    <mergeCell ref="AF35:AH36"/>
    <mergeCell ref="J27:J28"/>
    <mergeCell ref="K27:L28"/>
    <mergeCell ref="M27:N28"/>
    <mergeCell ref="O27:O28"/>
    <mergeCell ref="B7:AF7"/>
    <mergeCell ref="B8:AF8"/>
    <mergeCell ref="K13:L16"/>
    <mergeCell ref="O17:O18"/>
    <mergeCell ref="AF17:AH18"/>
    <mergeCell ref="AI21:AK22"/>
    <mergeCell ref="A9:AF9"/>
    <mergeCell ref="J13:J16"/>
    <mergeCell ref="M13:N16"/>
    <mergeCell ref="O13:AE13"/>
    <mergeCell ref="A1:E1"/>
    <mergeCell ref="Z1:AF1"/>
    <mergeCell ref="E2:W2"/>
    <mergeCell ref="A3:B3"/>
    <mergeCell ref="E3:W3"/>
    <mergeCell ref="A4:B4"/>
    <mergeCell ref="E4:W4"/>
    <mergeCell ref="A5:B5"/>
    <mergeCell ref="B6:AF6"/>
    <mergeCell ref="A10:AF10"/>
    <mergeCell ref="AI10:AK12"/>
    <mergeCell ref="A12:A16"/>
    <mergeCell ref="E12:AE12"/>
    <mergeCell ref="AF12:AH16"/>
    <mergeCell ref="B13:B16"/>
    <mergeCell ref="D13:D16"/>
    <mergeCell ref="E13:I13"/>
    <mergeCell ref="E14:E15"/>
    <mergeCell ref="F14:I14"/>
    <mergeCell ref="O14:O16"/>
    <mergeCell ref="P14:AE14"/>
    <mergeCell ref="E16:I16"/>
    <mergeCell ref="A17:A18"/>
    <mergeCell ref="B17:B18"/>
    <mergeCell ref="J17:J18"/>
    <mergeCell ref="K17:L18"/>
    <mergeCell ref="M17:N18"/>
    <mergeCell ref="K23:L24"/>
    <mergeCell ref="AF19:AH20"/>
    <mergeCell ref="A19:A20"/>
    <mergeCell ref="B19:B20"/>
    <mergeCell ref="J19:J20"/>
    <mergeCell ref="K19:L20"/>
    <mergeCell ref="M19:N20"/>
    <mergeCell ref="O19:O20"/>
    <mergeCell ref="A27:A28"/>
    <mergeCell ref="AF23:AH24"/>
    <mergeCell ref="A21:A22"/>
    <mergeCell ref="B21:B22"/>
    <mergeCell ref="J21:J22"/>
    <mergeCell ref="K21:L22"/>
    <mergeCell ref="M21:N22"/>
    <mergeCell ref="O21:O22"/>
    <mergeCell ref="AF21:AH22"/>
    <mergeCell ref="J23:J24"/>
    <mergeCell ref="AF33:AH34"/>
    <mergeCell ref="M23:N24"/>
    <mergeCell ref="AF31:AH32"/>
    <mergeCell ref="AE21:AE39"/>
    <mergeCell ref="AF27:AH28"/>
    <mergeCell ref="A29:A30"/>
    <mergeCell ref="K29:L30"/>
    <mergeCell ref="M29:N30"/>
    <mergeCell ref="O29:O30"/>
    <mergeCell ref="AF29:AH30"/>
    <mergeCell ref="A40:O40"/>
    <mergeCell ref="A41:AH41"/>
    <mergeCell ref="A37:A38"/>
    <mergeCell ref="O37:O38"/>
    <mergeCell ref="AF37:AH38"/>
    <mergeCell ref="A31:A32"/>
    <mergeCell ref="B31:B32"/>
    <mergeCell ref="K31:L32"/>
    <mergeCell ref="M31:N32"/>
    <mergeCell ref="O31:O32"/>
    <mergeCell ref="M37:N38"/>
    <mergeCell ref="A23:A26"/>
    <mergeCell ref="J25:J26"/>
    <mergeCell ref="K25:L26"/>
    <mergeCell ref="M25:N26"/>
    <mergeCell ref="K39:L39"/>
    <mergeCell ref="M39:N39"/>
    <mergeCell ref="B29:B30"/>
    <mergeCell ref="J29:J30"/>
    <mergeCell ref="B27:B28"/>
    <mergeCell ref="B25:B26"/>
    <mergeCell ref="A33:A34"/>
    <mergeCell ref="AI13:AK14"/>
    <mergeCell ref="AI15:AK17"/>
    <mergeCell ref="C13:C16"/>
    <mergeCell ref="B12:D12"/>
    <mergeCell ref="B33:B34"/>
    <mergeCell ref="J33:J34"/>
    <mergeCell ref="K33:L34"/>
    <mergeCell ref="M33:N34"/>
  </mergeCells>
  <printOptions horizontalCentered="1"/>
  <pageMargins left="0.59055118110236227" right="0.39370078740157483" top="0.15748031496062992" bottom="0.19685039370078741" header="0" footer="0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1 курс</vt:lpstr>
      <vt:lpstr>2 курс</vt:lpstr>
      <vt:lpstr>3 курс</vt:lpstr>
      <vt:lpstr>4 курс </vt:lpstr>
      <vt:lpstr>'1 курс'!Область_печати</vt:lpstr>
      <vt:lpstr>'2 курс'!Область_печати</vt:lpstr>
      <vt:lpstr>'3 курс'!Область_печати</vt:lpstr>
      <vt:lpstr>'4 курс '!Область_печати</vt:lpstr>
    </vt:vector>
  </TitlesOfParts>
  <Company>PSU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Tempus 8</dc:creator>
  <cp:lastModifiedBy>Людміла</cp:lastModifiedBy>
  <cp:lastPrinted>2020-07-23T10:24:42Z</cp:lastPrinted>
  <dcterms:created xsi:type="dcterms:W3CDTF">1998-03-16T09:45:20Z</dcterms:created>
  <dcterms:modified xsi:type="dcterms:W3CDTF">2020-07-30T13:28:02Z</dcterms:modified>
</cp:coreProperties>
</file>