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tal Budget" sheetId="1" r:id="rId4"/>
    <sheet name="August" sheetId="2" r:id="rId5"/>
    <sheet name="September" sheetId="3" r:id="rId6"/>
    <sheet name="October" sheetId="4" r:id="rId7"/>
  </sheets>
</workbook>
</file>

<file path=xl/sharedStrings.xml><?xml version="1.0" encoding="utf-8"?>
<sst xmlns="http://schemas.openxmlformats.org/spreadsheetml/2006/main" uniqueCount="63">
  <si>
    <t>Total Budget</t>
  </si>
  <si>
    <t>Category</t>
  </si>
  <si>
    <t>Total</t>
  </si>
  <si>
    <t>Home</t>
  </si>
  <si>
    <t>Aug Snapshot</t>
  </si>
  <si>
    <t>Groceries</t>
  </si>
  <si>
    <t>Auto</t>
  </si>
  <si>
    <t>Investmentss</t>
  </si>
  <si>
    <t>Fun</t>
  </si>
  <si>
    <t>Health</t>
  </si>
  <si>
    <t>Monthly Remaining</t>
  </si>
  <si>
    <t>Investments</t>
  </si>
  <si>
    <t>Sept Snapshot</t>
  </si>
  <si>
    <t>Oct Snapshot</t>
  </si>
  <si>
    <t>Aug Spending</t>
  </si>
  <si>
    <t>Cost</t>
  </si>
  <si>
    <t>Walmart</t>
  </si>
  <si>
    <t>Mortgage</t>
  </si>
  <si>
    <t>Electric Bill</t>
  </si>
  <si>
    <t>Water</t>
  </si>
  <si>
    <t>Internet</t>
  </si>
  <si>
    <t>Gas</t>
  </si>
  <si>
    <t>Tolls</t>
  </si>
  <si>
    <t>Movies</t>
  </si>
  <si>
    <t>Outback</t>
  </si>
  <si>
    <t>Pei Wei</t>
  </si>
  <si>
    <t>Chick-fil-a</t>
  </si>
  <si>
    <t>IRA</t>
  </si>
  <si>
    <t>Index Fund</t>
  </si>
  <si>
    <t>Auto Ins</t>
  </si>
  <si>
    <t>Target</t>
  </si>
  <si>
    <t>Health Ins</t>
  </si>
  <si>
    <t>Haircut</t>
  </si>
  <si>
    <t>HEB</t>
  </si>
  <si>
    <t>At Home</t>
  </si>
  <si>
    <t>September Spending</t>
  </si>
  <si>
    <t>Electricity</t>
  </si>
  <si>
    <t>Auto Insurance</t>
  </si>
  <si>
    <t>Kohls</t>
  </si>
  <si>
    <t>Cinemark</t>
  </si>
  <si>
    <t>Chick-fil-A</t>
  </si>
  <si>
    <t>Music Lessons</t>
  </si>
  <si>
    <t>McDonald’s</t>
  </si>
  <si>
    <t>Starbucks</t>
  </si>
  <si>
    <t>Zoo</t>
  </si>
  <si>
    <t>Investment</t>
  </si>
  <si>
    <t>Amazon</t>
  </si>
  <si>
    <t>Car repair</t>
  </si>
  <si>
    <t>Disney+</t>
  </si>
  <si>
    <t>Dr Visit</t>
  </si>
  <si>
    <t>October Spending</t>
  </si>
  <si>
    <t>Amount</t>
  </si>
  <si>
    <t>Audible Subscript</t>
  </si>
  <si>
    <t>Whole Foods</t>
  </si>
  <si>
    <t>Costco</t>
  </si>
  <si>
    <t>Sports Bar</t>
  </si>
  <si>
    <t>Walgreens</t>
  </si>
  <si>
    <t>Rangers’ Game</t>
  </si>
  <si>
    <t>Steam Purchase</t>
  </si>
  <si>
    <t>Dry Cleaning</t>
  </si>
  <si>
    <t>Car Payment</t>
  </si>
  <si>
    <t>Stock Purchase</t>
  </si>
  <si>
    <t>Home Depot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</si>
</sst>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$&quot;0.00"/>
    <numFmt numFmtId="60" formatCode="mmmm"/>
    <numFmt numFmtId="61" formatCode="#,##0%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 Neue Medium"/>
    </font>
    <font>
      <sz val="8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49" fontId="3" fillId="4" borderId="4" applyNumberFormat="1" applyFont="1" applyFill="1" applyBorder="1" applyAlignment="1" applyProtection="0">
      <alignment vertical="top" wrapText="1"/>
    </xf>
    <xf numFmtId="59" fontId="0" fillId="2" borderId="5" applyNumberFormat="1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49" fontId="2" fillId="2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59" fontId="0" fillId="2" borderId="9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49" fontId="2" fillId="4" borderId="8" applyNumberFormat="1" applyFont="1" applyFill="1" applyBorder="1" applyAlignment="1" applyProtection="0">
      <alignment vertical="top" wrapText="1"/>
    </xf>
    <xf numFmtId="60" fontId="0" fillId="2" borderId="9" applyNumberFormat="1" applyFont="1" applyFill="1" applyBorder="1" applyAlignment="1" applyProtection="0">
      <alignment vertical="top" wrapText="1"/>
    </xf>
    <xf numFmtId="60" fontId="0" fillId="2" borderId="10" applyNumberFormat="1" applyFont="1" applyFill="1" applyBorder="1" applyAlignment="1" applyProtection="0">
      <alignment vertical="top" wrapText="1"/>
    </xf>
    <xf numFmtId="59" fontId="0" fillId="2" borderId="10" applyNumberFormat="1" applyFont="1" applyFill="1" applyBorder="1" applyAlignment="1" applyProtection="0">
      <alignment vertical="top" wrapText="1"/>
    </xf>
    <xf numFmtId="49" fontId="2" fillId="2" borderId="10" applyNumberFormat="1" applyFont="1" applyFill="1" applyBorder="1" applyAlignment="1" applyProtection="0">
      <alignment vertical="top" wrapText="1"/>
    </xf>
    <xf numFmtId="0" fontId="3" fillId="4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2" fillId="3" borderId="1" applyNumberFormat="0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59" fontId="0" fillId="2" borderId="14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  <rgbColor rgb="ff2c2c2c"/>
      <rgbColor rgb="ff5f5f5f"/>
      <rgbColor rgb="ffff9300"/>
      <rgbColor rgb="ff99195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05"/>
          <c:y val="0.005"/>
          <c:w val="0.99"/>
          <c:h val="0.603588"/>
        </c:manualLayout>
      </c:layout>
      <c:pieChart>
        <c:varyColors val="0"/>
        <c:ser>
          <c:idx val="0"/>
          <c:order val="0"/>
          <c:tx>
            <c:strRef>
              <c:f>'Total Budget'!$B$2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5F5F5F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FF9300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rgbClr val="99195E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8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FFFFFF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'Total Budget'!$A$11:$A$16</c:f>
              <c:strCache>
                <c:ptCount val="6"/>
                <c:pt idx="0">
                  <c:v>Home</c:v>
                </c:pt>
                <c:pt idx="1">
                  <c:v>Groceries</c:v>
                </c:pt>
                <c:pt idx="2">
                  <c:v>Auto</c:v>
                </c:pt>
                <c:pt idx="3">
                  <c:v>Investments</c:v>
                </c:pt>
                <c:pt idx="4">
                  <c:v>Fun</c:v>
                </c:pt>
                <c:pt idx="5">
                  <c:v>Health</c:v>
                </c:pt>
              </c:strCache>
            </c:strRef>
          </c:cat>
          <c:val>
            <c:numRef>
              <c:f>'Total Budget'!$B$11:$B$16</c:f>
              <c:numCache>
                <c:ptCount val="6"/>
                <c:pt idx="0">
                  <c:v>1106.000000</c:v>
                </c:pt>
                <c:pt idx="1">
                  <c:v>196.000000</c:v>
                </c:pt>
                <c:pt idx="2">
                  <c:v>562.000000</c:v>
                </c:pt>
                <c:pt idx="3">
                  <c:v>100.000000</c:v>
                </c:pt>
                <c:pt idx="4">
                  <c:v>383.000000</c:v>
                </c:pt>
                <c:pt idx="5">
                  <c:v>661.000000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170849"/>
          <c:y val="0.630401"/>
          <c:w val="0.96583"/>
          <c:h val="0.3695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FFFFFF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2633"/>
          <c:y val="0.005"/>
          <c:w val="0.935473"/>
          <c:h val="0.603588"/>
        </c:manualLayout>
      </c:layout>
      <c:pieChart>
        <c:varyColors val="0"/>
        <c:ser>
          <c:idx val="0"/>
          <c:order val="0"/>
          <c:tx>
            <c:strRef>
              <c:f>'Total Budget'!$C$2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5F5F5F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FF9300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rgbClr val="99195E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8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FFFFFF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'Total Budget'!$A$11:$A$16</c:f>
              <c:strCache>
                <c:ptCount val="6"/>
                <c:pt idx="0">
                  <c:v>Home</c:v>
                </c:pt>
                <c:pt idx="1">
                  <c:v>Groceries</c:v>
                </c:pt>
                <c:pt idx="2">
                  <c:v>Auto</c:v>
                </c:pt>
                <c:pt idx="3">
                  <c:v>Investments</c:v>
                </c:pt>
                <c:pt idx="4">
                  <c:v>Fun</c:v>
                </c:pt>
                <c:pt idx="5">
                  <c:v>Health</c:v>
                </c:pt>
              </c:strCache>
            </c:strRef>
          </c:cat>
          <c:val>
            <c:numRef>
              <c:f>'Total Budget'!$C$11:$C$16</c:f>
              <c:numCache>
                <c:ptCount val="6"/>
                <c:pt idx="0">
                  <c:v>2281.000000</c:v>
                </c:pt>
                <c:pt idx="1">
                  <c:v>470.000000</c:v>
                </c:pt>
                <c:pt idx="2">
                  <c:v>512.000000</c:v>
                </c:pt>
                <c:pt idx="3">
                  <c:v>600.000000</c:v>
                </c:pt>
                <c:pt idx="4">
                  <c:v>18.000000</c:v>
                </c:pt>
                <c:pt idx="5">
                  <c:v>961.000000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630401"/>
          <c:w val="1"/>
          <c:h val="0.3695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FFFFFF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05"/>
          <c:y val="0.005"/>
          <c:w val="0.99"/>
          <c:h val="0.5875"/>
        </c:manualLayout>
      </c:layout>
      <c:pieChart>
        <c:varyColors val="0"/>
        <c:ser>
          <c:idx val="0"/>
          <c:order val="0"/>
          <c:tx>
            <c:strRef>
              <c:f>'Total Budget'!$D$2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5F5F5F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FF9300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rgbClr val="99195E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8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8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FFFFFF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'Total Budget'!$A$11:$A$16</c:f>
              <c:strCache>
                <c:ptCount val="6"/>
                <c:pt idx="0">
                  <c:v>Home</c:v>
                </c:pt>
                <c:pt idx="1">
                  <c:v>Groceries</c:v>
                </c:pt>
                <c:pt idx="2">
                  <c:v>Auto</c:v>
                </c:pt>
                <c:pt idx="3">
                  <c:v>Investments</c:v>
                </c:pt>
                <c:pt idx="4">
                  <c:v>Fun</c:v>
                </c:pt>
                <c:pt idx="5">
                  <c:v>Health</c:v>
                </c:pt>
              </c:strCache>
            </c:strRef>
          </c:cat>
          <c:val>
            <c:numRef>
              <c:f>'Total Budget'!$D$11:$D$16</c:f>
              <c:numCache>
                <c:ptCount val="6"/>
                <c:pt idx="0">
                  <c:v>2352.000000</c:v>
                </c:pt>
                <c:pt idx="1">
                  <c:v>482.000000</c:v>
                </c:pt>
                <c:pt idx="2">
                  <c:v>732.000000</c:v>
                </c:pt>
                <c:pt idx="3">
                  <c:v>1100.000000</c:v>
                </c:pt>
                <c:pt idx="4">
                  <c:v>163.000000</c:v>
                </c:pt>
                <c:pt idx="5">
                  <c:v>1595.000000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04545"/>
          <c:y val="0.639726"/>
          <c:w val="0.79091"/>
          <c:h val="0.3602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FFFFFF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45176</xdr:colOff>
      <xdr:row>3</xdr:row>
      <xdr:rowOff>14012</xdr:rowOff>
    </xdr:from>
    <xdr:to>
      <xdr:col>5</xdr:col>
      <xdr:colOff>341340</xdr:colOff>
      <xdr:row>12</xdr:row>
      <xdr:rowOff>206036</xdr:rowOff>
    </xdr:to>
    <xdr:graphicFrame>
      <xdr:nvGraphicFramePr>
        <xdr:cNvPr id="2" name="2D Pie Chart"/>
        <xdr:cNvGraphicFramePr/>
      </xdr:nvGraphicFramePr>
      <xdr:xfrm>
        <a:off x="5290276" y="859197"/>
        <a:ext cx="1540765" cy="25008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1236637</xdr:colOff>
      <xdr:row>15</xdr:row>
      <xdr:rowOff>17060</xdr:rowOff>
    </xdr:from>
    <xdr:to>
      <xdr:col>5</xdr:col>
      <xdr:colOff>394479</xdr:colOff>
      <xdr:row>24</xdr:row>
      <xdr:rowOff>209084</xdr:rowOff>
    </xdr:to>
    <xdr:graphicFrame>
      <xdr:nvGraphicFramePr>
        <xdr:cNvPr id="3" name="2D Pie Chart"/>
        <xdr:cNvGraphicFramePr/>
      </xdr:nvGraphicFramePr>
      <xdr:xfrm>
        <a:off x="5237137" y="3940725"/>
        <a:ext cx="1647043" cy="25008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</xdr:col>
      <xdr:colOff>45176</xdr:colOff>
      <xdr:row>27</xdr:row>
      <xdr:rowOff>20108</xdr:rowOff>
    </xdr:from>
    <xdr:to>
      <xdr:col>5</xdr:col>
      <xdr:colOff>341340</xdr:colOff>
      <xdr:row>37</xdr:row>
      <xdr:rowOff>22648</xdr:rowOff>
    </xdr:to>
    <xdr:graphicFrame>
      <xdr:nvGraphicFramePr>
        <xdr:cNvPr id="4" name="2D Pie Chart"/>
        <xdr:cNvGraphicFramePr/>
      </xdr:nvGraphicFramePr>
      <xdr:xfrm>
        <a:off x="5290276" y="7022253"/>
        <a:ext cx="1540765" cy="256794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8.625" style="1" customWidth="1"/>
    <col min="2" max="2" width="17.5469" style="1" customWidth="1"/>
    <col min="3" max="7" width="16.3516" style="1" customWidth="1"/>
    <col min="8" max="16384" width="16.3516" style="1" customWidth="1"/>
  </cols>
  <sheetData>
    <row r="1" ht="25.65" customHeight="1">
      <c r="A1" t="s" s="2">
        <v>0</v>
      </c>
      <c r="B1" s="2"/>
      <c r="C1" s="2"/>
      <c r="D1" s="2"/>
      <c r="E1" s="2"/>
      <c r="F1" s="2"/>
      <c r="G1" s="2"/>
    </row>
    <row r="2" ht="20.45" customHeight="1">
      <c r="A2" t="s" s="3">
        <v>1</v>
      </c>
      <c r="B2" t="s" s="4">
        <v>2</v>
      </c>
      <c r="C2" s="5"/>
      <c r="D2" s="5"/>
      <c r="E2" s="5"/>
      <c r="F2" s="5"/>
      <c r="G2" s="6"/>
    </row>
    <row r="3" ht="20.45" customHeight="1">
      <c r="A3" t="s" s="7">
        <v>3</v>
      </c>
      <c r="B3" s="8">
        <v>5000</v>
      </c>
      <c r="C3" s="9"/>
      <c r="D3" s="9"/>
      <c r="E3" t="s" s="10">
        <v>4</v>
      </c>
      <c r="F3" s="9"/>
      <c r="G3" s="11"/>
    </row>
    <row r="4" ht="20.2" customHeight="1">
      <c r="A4" t="s" s="12">
        <v>5</v>
      </c>
      <c r="B4" s="13">
        <v>1000</v>
      </c>
      <c r="C4" s="14"/>
      <c r="D4" s="14"/>
      <c r="E4" s="14"/>
      <c r="F4" s="14"/>
      <c r="G4" s="15"/>
    </row>
    <row r="5" ht="20.2" customHeight="1">
      <c r="A5" t="s" s="12">
        <v>6</v>
      </c>
      <c r="B5" s="13">
        <v>1000</v>
      </c>
      <c r="C5" s="14"/>
      <c r="D5" s="14"/>
      <c r="E5" s="14"/>
      <c r="F5" s="14"/>
      <c r="G5" s="15"/>
    </row>
    <row r="6" ht="20.2" customHeight="1">
      <c r="A6" t="s" s="12">
        <v>7</v>
      </c>
      <c r="B6" s="13">
        <v>500</v>
      </c>
      <c r="C6" s="14"/>
      <c r="D6" s="14"/>
      <c r="E6" s="14"/>
      <c r="F6" s="14"/>
      <c r="G6" s="15"/>
    </row>
    <row r="7" ht="20.2" customHeight="1">
      <c r="A7" t="s" s="12">
        <v>8</v>
      </c>
      <c r="B7" s="13">
        <v>500</v>
      </c>
      <c r="C7" s="14"/>
      <c r="D7" s="14"/>
      <c r="E7" s="14"/>
      <c r="F7" s="14"/>
      <c r="G7" s="15"/>
    </row>
    <row r="8" ht="20.2" customHeight="1">
      <c r="A8" t="s" s="12">
        <v>9</v>
      </c>
      <c r="B8" s="13">
        <v>1000</v>
      </c>
      <c r="C8" s="14"/>
      <c r="D8" s="14"/>
      <c r="E8" s="14"/>
      <c r="F8" s="14"/>
      <c r="G8" s="15"/>
    </row>
    <row r="9" ht="20.2" customHeight="1">
      <c r="A9" s="16"/>
      <c r="B9" s="17"/>
      <c r="C9" s="14"/>
      <c r="D9" s="14"/>
      <c r="E9" s="14"/>
      <c r="F9" s="14"/>
      <c r="G9" s="15"/>
    </row>
    <row r="10" ht="20.2" customHeight="1">
      <c r="A10" t="s" s="18">
        <v>10</v>
      </c>
      <c r="B10" s="19">
        <v>45139</v>
      </c>
      <c r="C10" s="20">
        <v>45170</v>
      </c>
      <c r="D10" s="20">
        <v>45200</v>
      </c>
      <c r="E10" s="14"/>
      <c r="F10" s="14"/>
      <c r="G10" s="15"/>
    </row>
    <row r="11" ht="20.2" customHeight="1">
      <c r="A11" t="s" s="12">
        <v>3</v>
      </c>
      <c r="B11" s="13">
        <f>$B$3-SUMIF('August'!$B$3:$B$23,"=Home",'August'!$C$3:$C$23)</f>
        <v>1106</v>
      </c>
      <c r="C11" s="21">
        <f>$B$3-SUMIF('September'!$B$3:$B$31,"=Home",'September'!$C$3:$C$31)+B11</f>
        <v>2281</v>
      </c>
      <c r="D11" s="21">
        <f>$B$3-SUMIF('October'!$B$3:$B$32,"=Home",'October'!C3:C32)+C11</f>
        <v>2352</v>
      </c>
      <c r="E11" s="14"/>
      <c r="F11" s="14"/>
      <c r="G11" s="15"/>
    </row>
    <row r="12" ht="20.2" customHeight="1">
      <c r="A12" t="s" s="12">
        <v>5</v>
      </c>
      <c r="B12" s="13">
        <f>$B$4-SUMIF('August'!$B$3:$B$23,"=Groceries",'August'!$C$3:$C$23)</f>
        <v>196</v>
      </c>
      <c r="C12" s="21">
        <f>$B$4-SUMIF('September'!$B$3:$B$29,"=Groceries",'September'!$C$3:$C$29)+B12</f>
        <v>470</v>
      </c>
      <c r="D12" s="21">
        <f>$B$4-SUMIF('October'!$B$3:$B$32,"=Groceries",'October'!$C$3:$C$32)+C12</f>
        <v>482</v>
      </c>
      <c r="E12" s="14"/>
      <c r="F12" s="14"/>
      <c r="G12" s="15"/>
    </row>
    <row r="13" ht="20.2" customHeight="1">
      <c r="A13" t="s" s="12">
        <v>6</v>
      </c>
      <c r="B13" s="13">
        <f>$B$5-SUMIF('August'!$B$3:$B$23,"=Auto",'August'!$C$3:$C$23)</f>
        <v>562</v>
      </c>
      <c r="C13" s="21">
        <f>$B$5-SUMIF('September'!$B$3:$B$29,"=Auto",'September'!$C$3:$C$29)+B13</f>
        <v>512</v>
      </c>
      <c r="D13" s="21">
        <f>$B$5-SUMIF('October'!$B$3:$B$32,"=Auto",'October'!$C$3:$C$32)+C13</f>
        <v>732</v>
      </c>
      <c r="E13" s="14"/>
      <c r="F13" s="14"/>
      <c r="G13" s="15"/>
    </row>
    <row r="14" ht="20.2" customHeight="1">
      <c r="A14" t="s" s="12">
        <v>11</v>
      </c>
      <c r="B14" s="13">
        <f>$B$6-SUMIF('August'!$B$3:$B$23,"=Investments",'August'!$C$3:$C$23)</f>
        <v>100</v>
      </c>
      <c r="C14" s="21">
        <f>$B$6-SUMIF('September'!B3:B29,"=Investments",'September'!C3:C29)+B14</f>
        <v>600</v>
      </c>
      <c r="D14" s="21">
        <f>$B$6-SUMIF('October'!$B$3:$B$32,"=Investments",'October'!$C$3:$C$32)+C14</f>
        <v>1100</v>
      </c>
      <c r="E14" s="14"/>
      <c r="F14" s="14"/>
      <c r="G14" s="15"/>
    </row>
    <row r="15" ht="20.2" customHeight="1">
      <c r="A15" t="s" s="12">
        <v>8</v>
      </c>
      <c r="B15" s="13">
        <f>$B$7-SUMIF('August'!$B$3:$B$23,"=Fun",'August'!$C$3:$C$23)</f>
        <v>383</v>
      </c>
      <c r="C15" s="21">
        <f>$B$7-SUMIF('September'!$B$3:$B$29,"=Fun",'September'!$C$3:$C$29)+B15</f>
        <v>18</v>
      </c>
      <c r="D15" s="21">
        <f>$B$7-SUMIF('October'!$B$3:$B$32,"=Fun",'October'!$C$3:$C$32)+C15</f>
        <v>163</v>
      </c>
      <c r="E15" t="s" s="22">
        <v>12</v>
      </c>
      <c r="F15" s="14"/>
      <c r="G15" s="15"/>
    </row>
    <row r="16" ht="20.2" customHeight="1">
      <c r="A16" t="s" s="12">
        <v>9</v>
      </c>
      <c r="B16" s="13">
        <f>$B$8-SUMIF('August'!$B$3:$B$23,"=Health",'August'!$C$3:$C$23)</f>
        <v>661</v>
      </c>
      <c r="C16" s="21">
        <f>$B$8-SUMIF('September'!$B$3:$B$31,"=Health",'September'!$C$3:$C$31)+B16</f>
        <v>961</v>
      </c>
      <c r="D16" s="21">
        <f>$B$8-SUMIF('October'!$B$3:$B$32,"=Health",'October'!$C$3:$C$32)+C16</f>
        <v>1595</v>
      </c>
      <c r="E16" s="14"/>
      <c r="F16" s="14"/>
      <c r="G16" s="15"/>
    </row>
    <row r="17" ht="20.2" customHeight="1">
      <c r="A17" s="16"/>
      <c r="B17" s="17"/>
      <c r="C17" s="14"/>
      <c r="D17" s="14"/>
      <c r="E17" s="14"/>
      <c r="F17" s="14"/>
      <c r="G17" s="15"/>
    </row>
    <row r="18" ht="20.2" customHeight="1">
      <c r="A18" s="16"/>
      <c r="B18" s="17"/>
      <c r="C18" s="14"/>
      <c r="D18" s="14"/>
      <c r="E18" s="14"/>
      <c r="F18" s="14"/>
      <c r="G18" s="15"/>
    </row>
    <row r="19" ht="20.2" customHeight="1">
      <c r="A19" s="16"/>
      <c r="B19" s="17"/>
      <c r="C19" s="14"/>
      <c r="D19" s="14"/>
      <c r="E19" s="14"/>
      <c r="F19" s="14"/>
      <c r="G19" s="15"/>
    </row>
    <row r="20" ht="20.2" customHeight="1">
      <c r="A20" s="16"/>
      <c r="B20" s="17"/>
      <c r="C20" s="14"/>
      <c r="D20" s="14"/>
      <c r="E20" s="14"/>
      <c r="F20" s="14"/>
      <c r="G20" s="15"/>
    </row>
    <row r="21" ht="20.2" customHeight="1">
      <c r="A21" s="16"/>
      <c r="B21" s="17"/>
      <c r="C21" s="14"/>
      <c r="D21" s="14"/>
      <c r="E21" s="14"/>
      <c r="F21" s="14"/>
      <c r="G21" s="15"/>
    </row>
    <row r="22" ht="20.2" customHeight="1">
      <c r="A22" s="16"/>
      <c r="B22" s="17"/>
      <c r="C22" s="14"/>
      <c r="D22" s="14"/>
      <c r="E22" s="14"/>
      <c r="F22" s="14"/>
      <c r="G22" s="15"/>
    </row>
    <row r="23" ht="20.2" customHeight="1">
      <c r="A23" s="16"/>
      <c r="B23" s="17"/>
      <c r="C23" s="14"/>
      <c r="D23" s="14"/>
      <c r="E23" s="14"/>
      <c r="F23" s="14"/>
      <c r="G23" s="15"/>
    </row>
    <row r="24" ht="20.2" customHeight="1">
      <c r="A24" s="16"/>
      <c r="B24" s="17"/>
      <c r="C24" s="14"/>
      <c r="D24" s="14"/>
      <c r="E24" s="14"/>
      <c r="F24" s="14"/>
      <c r="G24" s="15"/>
    </row>
    <row r="25" ht="20.2" customHeight="1">
      <c r="A25" s="16"/>
      <c r="B25" s="17"/>
      <c r="C25" s="14"/>
      <c r="D25" s="14"/>
      <c r="E25" s="14"/>
      <c r="F25" s="14"/>
      <c r="G25" s="15"/>
    </row>
    <row r="26" ht="20.2" customHeight="1">
      <c r="A26" s="16"/>
      <c r="B26" s="17"/>
      <c r="C26" s="14"/>
      <c r="D26" s="14"/>
      <c r="E26" s="14"/>
      <c r="F26" s="14"/>
      <c r="G26" s="15"/>
    </row>
    <row r="27" ht="20.2" customHeight="1">
      <c r="A27" s="16"/>
      <c r="B27" s="17"/>
      <c r="C27" s="14"/>
      <c r="D27" s="14"/>
      <c r="E27" t="s" s="22">
        <v>13</v>
      </c>
      <c r="F27" s="14"/>
      <c r="G27" s="15"/>
    </row>
    <row r="28" ht="20.2" customHeight="1">
      <c r="A28" s="16"/>
      <c r="B28" s="17"/>
      <c r="C28" s="14"/>
      <c r="D28" s="14"/>
      <c r="E28" s="14"/>
      <c r="F28" s="14"/>
      <c r="G28" s="15"/>
    </row>
    <row r="29" ht="20.2" customHeight="1">
      <c r="A29" s="16"/>
      <c r="B29" s="17"/>
      <c r="C29" s="14"/>
      <c r="D29" s="14"/>
      <c r="E29" s="14"/>
      <c r="F29" s="14"/>
      <c r="G29" s="15"/>
    </row>
    <row r="30" ht="20.2" customHeight="1">
      <c r="A30" s="16"/>
      <c r="B30" s="17"/>
      <c r="C30" s="14"/>
      <c r="D30" s="14"/>
      <c r="E30" s="14"/>
      <c r="F30" s="14"/>
      <c r="G30" s="15"/>
    </row>
    <row r="31" ht="20.2" customHeight="1">
      <c r="A31" s="16"/>
      <c r="B31" s="17"/>
      <c r="C31" s="14"/>
      <c r="D31" s="14"/>
      <c r="E31" s="14"/>
      <c r="F31" s="14"/>
      <c r="G31" s="15"/>
    </row>
    <row r="32" ht="20.2" customHeight="1">
      <c r="A32" s="16"/>
      <c r="B32" s="17"/>
      <c r="C32" s="14"/>
      <c r="D32" s="14"/>
      <c r="E32" s="14"/>
      <c r="F32" s="14"/>
      <c r="G32" s="15"/>
    </row>
    <row r="33" ht="20.2" customHeight="1">
      <c r="A33" s="16"/>
      <c r="B33" s="17"/>
      <c r="C33" s="14"/>
      <c r="D33" s="14"/>
      <c r="E33" s="14"/>
      <c r="F33" s="14"/>
      <c r="G33" s="15"/>
    </row>
    <row r="34" ht="20.2" customHeight="1">
      <c r="A34" s="16"/>
      <c r="B34" s="17"/>
      <c r="C34" s="14"/>
      <c r="D34" s="14"/>
      <c r="E34" s="14"/>
      <c r="F34" s="14"/>
      <c r="G34" s="15"/>
    </row>
    <row r="35" ht="20.2" customHeight="1">
      <c r="A35" s="16"/>
      <c r="B35" s="17"/>
      <c r="C35" s="14"/>
      <c r="D35" s="14"/>
      <c r="E35" s="14"/>
      <c r="F35" s="14"/>
      <c r="G35" s="15"/>
    </row>
    <row r="36" ht="20.2" customHeight="1">
      <c r="A36" s="16"/>
      <c r="B36" s="17"/>
      <c r="C36" s="14"/>
      <c r="D36" s="14"/>
      <c r="E36" s="14"/>
      <c r="F36" s="14"/>
      <c r="G36" s="15"/>
    </row>
    <row r="37" ht="20.2" customHeight="1">
      <c r="A37" s="16"/>
      <c r="B37" s="17"/>
      <c r="C37" s="14"/>
      <c r="D37" s="14"/>
      <c r="E37" s="14"/>
      <c r="F37" s="14"/>
      <c r="G37" s="15"/>
    </row>
    <row r="38" ht="20.2" customHeight="1">
      <c r="A38" s="16"/>
      <c r="B38" s="17"/>
      <c r="C38" s="14"/>
      <c r="D38" s="14"/>
      <c r="E38" s="14"/>
      <c r="F38" s="14"/>
      <c r="G38" s="15"/>
    </row>
    <row r="39" ht="20.2" customHeight="1">
      <c r="A39" s="16"/>
      <c r="B39" s="17"/>
      <c r="C39" s="14"/>
      <c r="D39" s="14"/>
      <c r="E39" s="14"/>
      <c r="F39" s="14"/>
      <c r="G39" s="15"/>
    </row>
    <row r="40" ht="20.2" customHeight="1">
      <c r="A40" s="16"/>
      <c r="B40" s="17"/>
      <c r="C40" s="14"/>
      <c r="D40" s="14"/>
      <c r="E40" s="14"/>
      <c r="F40" s="14"/>
      <c r="G40" s="15"/>
    </row>
    <row r="41" ht="20.2" customHeight="1">
      <c r="A41" s="16"/>
      <c r="B41" s="17"/>
      <c r="C41" s="14"/>
      <c r="D41" s="14"/>
      <c r="E41" s="14"/>
      <c r="F41" s="14"/>
      <c r="G41" s="15"/>
    </row>
    <row r="42" ht="20.2" customHeight="1">
      <c r="A42" s="16"/>
      <c r="B42" s="17"/>
      <c r="C42" s="14"/>
      <c r="D42" s="14"/>
      <c r="E42" s="14"/>
      <c r="F42" s="14"/>
      <c r="G42" s="15"/>
    </row>
    <row r="43" ht="20.2" customHeight="1">
      <c r="A43" s="16"/>
      <c r="B43" s="17"/>
      <c r="C43" s="14"/>
      <c r="D43" s="14"/>
      <c r="E43" s="14"/>
      <c r="F43" s="14"/>
      <c r="G43" s="15"/>
    </row>
    <row r="44" ht="20.2" customHeight="1">
      <c r="A44" s="23"/>
      <c r="B44" s="24"/>
      <c r="C44" s="25"/>
      <c r="D44" s="25"/>
      <c r="E44" s="25"/>
      <c r="F44" s="25"/>
      <c r="G44" s="26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7" customWidth="1"/>
    <col min="6" max="16384" width="16.3516" style="27" customWidth="1"/>
  </cols>
  <sheetData>
    <row r="1" ht="25.65" customHeight="1">
      <c r="A1" t="s" s="2">
        <v>14</v>
      </c>
      <c r="B1" s="2"/>
      <c r="C1" s="2"/>
      <c r="D1" s="2"/>
      <c r="E1" s="2"/>
    </row>
    <row r="2" ht="20.45" customHeight="1">
      <c r="A2" s="28"/>
      <c r="B2" t="s" s="4">
        <v>1</v>
      </c>
      <c r="C2" t="s" s="4">
        <v>15</v>
      </c>
      <c r="D2" s="5"/>
      <c r="E2" s="6"/>
    </row>
    <row r="3" ht="20.45" customHeight="1">
      <c r="A3" t="s" s="7">
        <v>16</v>
      </c>
      <c r="B3" t="s" s="29">
        <v>5</v>
      </c>
      <c r="C3" s="30">
        <v>110</v>
      </c>
      <c r="D3" s="9"/>
      <c r="E3" s="11"/>
    </row>
    <row r="4" ht="20.2" customHeight="1">
      <c r="A4" t="s" s="12">
        <v>17</v>
      </c>
      <c r="B4" t="s" s="31">
        <v>3</v>
      </c>
      <c r="C4" s="21">
        <v>3000</v>
      </c>
      <c r="D4" s="14"/>
      <c r="E4" s="15"/>
    </row>
    <row r="5" ht="20.2" customHeight="1">
      <c r="A5" t="s" s="12">
        <v>18</v>
      </c>
      <c r="B5" t="s" s="31">
        <v>3</v>
      </c>
      <c r="C5" s="21">
        <v>300</v>
      </c>
      <c r="D5" s="14"/>
      <c r="E5" s="15"/>
    </row>
    <row r="6" ht="20.2" customHeight="1">
      <c r="A6" t="s" s="12">
        <v>19</v>
      </c>
      <c r="B6" t="s" s="31">
        <v>3</v>
      </c>
      <c r="C6" s="21">
        <v>137</v>
      </c>
      <c r="D6" s="14"/>
      <c r="E6" s="15"/>
    </row>
    <row r="7" ht="20.2" customHeight="1">
      <c r="A7" t="s" s="12">
        <v>16</v>
      </c>
      <c r="B7" t="s" s="31">
        <v>5</v>
      </c>
      <c r="C7" s="21">
        <v>123</v>
      </c>
      <c r="D7" s="14"/>
      <c r="E7" s="15"/>
    </row>
    <row r="8" ht="20.2" customHeight="1">
      <c r="A8" t="s" s="12">
        <v>20</v>
      </c>
      <c r="B8" t="s" s="31">
        <v>3</v>
      </c>
      <c r="C8" s="21">
        <v>57</v>
      </c>
      <c r="D8" s="14"/>
      <c r="E8" s="15"/>
    </row>
    <row r="9" ht="20.2" customHeight="1">
      <c r="A9" t="s" s="12">
        <v>21</v>
      </c>
      <c r="B9" t="s" s="31">
        <v>6</v>
      </c>
      <c r="C9" s="21">
        <v>83</v>
      </c>
      <c r="D9" s="14"/>
      <c r="E9" s="15"/>
    </row>
    <row r="10" ht="20.2" customHeight="1">
      <c r="A10" t="s" s="12">
        <v>22</v>
      </c>
      <c r="B10" t="s" s="31">
        <v>6</v>
      </c>
      <c r="C10" s="21">
        <v>25</v>
      </c>
      <c r="D10" s="14"/>
      <c r="E10" s="15"/>
    </row>
    <row r="11" ht="20.2" customHeight="1">
      <c r="A11" t="s" s="12">
        <v>23</v>
      </c>
      <c r="B11" t="s" s="31">
        <v>8</v>
      </c>
      <c r="C11" s="21">
        <v>32</v>
      </c>
      <c r="D11" s="14"/>
      <c r="E11" s="15"/>
    </row>
    <row r="12" ht="20.2" customHeight="1">
      <c r="A12" t="s" s="12">
        <v>24</v>
      </c>
      <c r="B12" t="s" s="31">
        <v>8</v>
      </c>
      <c r="C12" s="21">
        <v>55</v>
      </c>
      <c r="D12" s="14"/>
      <c r="E12" s="15"/>
    </row>
    <row r="13" ht="20.2" customHeight="1">
      <c r="A13" t="s" s="12">
        <v>25</v>
      </c>
      <c r="B13" t="s" s="31">
        <v>8</v>
      </c>
      <c r="C13" s="21">
        <v>18</v>
      </c>
      <c r="D13" s="14"/>
      <c r="E13" s="15"/>
    </row>
    <row r="14" ht="20.2" customHeight="1">
      <c r="A14" t="s" s="12">
        <v>26</v>
      </c>
      <c r="B14" t="s" s="31">
        <v>8</v>
      </c>
      <c r="C14" s="21">
        <v>12</v>
      </c>
      <c r="D14" s="14"/>
      <c r="E14" s="15"/>
    </row>
    <row r="15" ht="20.2" customHeight="1">
      <c r="A15" t="s" s="12">
        <v>27</v>
      </c>
      <c r="B15" t="s" s="31">
        <v>11</v>
      </c>
      <c r="C15" s="21">
        <v>200</v>
      </c>
      <c r="D15" s="14"/>
      <c r="E15" s="15"/>
    </row>
    <row r="16" ht="20.2" customHeight="1">
      <c r="A16" t="s" s="12">
        <v>28</v>
      </c>
      <c r="B16" t="s" s="31">
        <v>11</v>
      </c>
      <c r="C16" s="21">
        <v>200</v>
      </c>
      <c r="D16" s="14"/>
      <c r="E16" s="15"/>
    </row>
    <row r="17" ht="20.2" customHeight="1">
      <c r="A17" t="s" s="12">
        <v>29</v>
      </c>
      <c r="B17" t="s" s="31">
        <v>6</v>
      </c>
      <c r="C17" s="21">
        <v>250</v>
      </c>
      <c r="D17" s="14"/>
      <c r="E17" s="15"/>
    </row>
    <row r="18" ht="20.2" customHeight="1">
      <c r="A18" t="s" s="12">
        <v>30</v>
      </c>
      <c r="B18" t="s" s="31">
        <v>5</v>
      </c>
      <c r="C18" s="21">
        <v>256</v>
      </c>
      <c r="D18" s="14"/>
      <c r="E18" s="15"/>
    </row>
    <row r="19" ht="20.2" customHeight="1">
      <c r="A19" t="s" s="12">
        <v>31</v>
      </c>
      <c r="B19" t="s" s="31">
        <v>9</v>
      </c>
      <c r="C19" s="21">
        <v>300</v>
      </c>
      <c r="D19" s="14"/>
      <c r="E19" s="15"/>
    </row>
    <row r="20" ht="20.2" customHeight="1">
      <c r="A20" t="s" s="12">
        <v>32</v>
      </c>
      <c r="B20" t="s" s="31">
        <v>9</v>
      </c>
      <c r="C20" s="21">
        <v>39</v>
      </c>
      <c r="D20" s="14"/>
      <c r="E20" s="15"/>
    </row>
    <row r="21" ht="20.2" customHeight="1">
      <c r="A21" t="s" s="12">
        <v>21</v>
      </c>
      <c r="B21" t="s" s="31">
        <v>6</v>
      </c>
      <c r="C21" s="21">
        <v>80</v>
      </c>
      <c r="D21" s="14"/>
      <c r="E21" s="15"/>
    </row>
    <row r="22" ht="20.2" customHeight="1">
      <c r="A22" t="s" s="12">
        <v>33</v>
      </c>
      <c r="B22" t="s" s="31">
        <v>5</v>
      </c>
      <c r="C22" s="21">
        <v>315</v>
      </c>
      <c r="D22" s="14"/>
      <c r="E22" s="15"/>
    </row>
    <row r="23" ht="20.2" customHeight="1">
      <c r="A23" t="s" s="12">
        <v>34</v>
      </c>
      <c r="B23" t="s" s="31">
        <v>3</v>
      </c>
      <c r="C23" s="21">
        <v>400</v>
      </c>
      <c r="D23" s="14"/>
      <c r="E23" s="15"/>
    </row>
    <row r="24" ht="20.2" customHeight="1">
      <c r="A24" s="16"/>
      <c r="B24" s="17"/>
      <c r="C24" s="14"/>
      <c r="D24" s="14"/>
      <c r="E24" s="15"/>
    </row>
    <row r="25" ht="20.2" customHeight="1">
      <c r="A25" s="16"/>
      <c r="B25" s="17"/>
      <c r="C25" s="14"/>
      <c r="D25" s="14"/>
      <c r="E25" s="15"/>
    </row>
    <row r="26" ht="20.2" customHeight="1">
      <c r="A26" s="23"/>
      <c r="B26" t="s" s="32">
        <v>2</v>
      </c>
      <c r="C26" s="33">
        <f>SUM(C3:C23)</f>
        <v>5992</v>
      </c>
      <c r="D26" s="25"/>
      <c r="E26" s="26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4" customWidth="1"/>
    <col min="6" max="16384" width="16.3516" style="34" customWidth="1"/>
  </cols>
  <sheetData>
    <row r="1" ht="25.65" customHeight="1">
      <c r="A1" t="s" s="2">
        <v>35</v>
      </c>
      <c r="B1" s="2"/>
      <c r="C1" s="2"/>
      <c r="D1" s="2"/>
      <c r="E1" s="2"/>
    </row>
    <row r="2" ht="20.45" customHeight="1">
      <c r="A2" s="28"/>
      <c r="B2" t="s" s="4">
        <v>1</v>
      </c>
      <c r="C2" t="s" s="4">
        <v>15</v>
      </c>
      <c r="D2" s="5"/>
      <c r="E2" s="6"/>
    </row>
    <row r="3" ht="20.45" customHeight="1">
      <c r="A3" t="s" s="7">
        <v>17</v>
      </c>
      <c r="B3" t="s" s="29">
        <v>3</v>
      </c>
      <c r="C3" s="30">
        <v>3000</v>
      </c>
      <c r="D3" s="9"/>
      <c r="E3" s="11"/>
    </row>
    <row r="4" ht="20.2" customHeight="1">
      <c r="A4" t="s" s="12">
        <v>36</v>
      </c>
      <c r="B4" t="s" s="31">
        <v>3</v>
      </c>
      <c r="C4" s="21">
        <v>400</v>
      </c>
      <c r="D4" s="14"/>
      <c r="E4" s="15"/>
    </row>
    <row r="5" ht="20.2" customHeight="1">
      <c r="A5" t="s" s="12">
        <v>19</v>
      </c>
      <c r="B5" t="s" s="31">
        <v>3</v>
      </c>
      <c r="C5" s="21">
        <v>150</v>
      </c>
      <c r="D5" s="14"/>
      <c r="E5" s="15"/>
    </row>
    <row r="6" ht="20.2" customHeight="1">
      <c r="A6" t="s" s="12">
        <v>37</v>
      </c>
      <c r="B6" t="s" s="31">
        <v>6</v>
      </c>
      <c r="C6" s="21">
        <v>250</v>
      </c>
      <c r="D6" s="14"/>
      <c r="E6" s="15"/>
    </row>
    <row r="7" ht="20.2" customHeight="1">
      <c r="A7" t="s" s="12">
        <v>16</v>
      </c>
      <c r="B7" t="s" s="31">
        <v>5</v>
      </c>
      <c r="C7" s="21">
        <v>150</v>
      </c>
      <c r="D7" s="14"/>
      <c r="E7" s="15"/>
    </row>
    <row r="8" ht="20.2" customHeight="1">
      <c r="A8" t="s" s="12">
        <v>16</v>
      </c>
      <c r="B8" t="s" s="31">
        <v>5</v>
      </c>
      <c r="C8" s="21">
        <v>125</v>
      </c>
      <c r="D8" s="14"/>
      <c r="E8" s="15"/>
    </row>
    <row r="9" ht="20.2" customHeight="1">
      <c r="A9" t="s" s="12">
        <v>30</v>
      </c>
      <c r="B9" t="s" s="31">
        <v>5</v>
      </c>
      <c r="C9" s="21">
        <v>233</v>
      </c>
      <c r="D9" s="14"/>
      <c r="E9" s="15"/>
    </row>
    <row r="10" ht="20.2" customHeight="1">
      <c r="A10" t="s" s="12">
        <v>38</v>
      </c>
      <c r="B10" t="s" s="31">
        <v>3</v>
      </c>
      <c r="C10" s="21">
        <v>218</v>
      </c>
      <c r="D10" s="14"/>
      <c r="E10" s="15"/>
    </row>
    <row r="11" ht="20.2" customHeight="1">
      <c r="A11" t="s" s="12">
        <v>39</v>
      </c>
      <c r="B11" t="s" s="31">
        <v>8</v>
      </c>
      <c r="C11" s="21">
        <v>50</v>
      </c>
      <c r="D11" s="14"/>
      <c r="E11" s="15"/>
    </row>
    <row r="12" ht="20.2" customHeight="1">
      <c r="A12" t="s" s="12">
        <v>40</v>
      </c>
      <c r="B12" t="s" s="31">
        <v>8</v>
      </c>
      <c r="C12" s="21">
        <v>31</v>
      </c>
      <c r="D12" s="14"/>
      <c r="E12" s="15"/>
    </row>
    <row r="13" ht="20.2" customHeight="1">
      <c r="A13" t="s" s="12">
        <v>40</v>
      </c>
      <c r="B13" t="s" s="31">
        <v>8</v>
      </c>
      <c r="C13" s="21">
        <v>28</v>
      </c>
      <c r="D13" s="14"/>
      <c r="E13" s="15"/>
    </row>
    <row r="14" ht="20.2" customHeight="1">
      <c r="A14" t="s" s="12">
        <v>41</v>
      </c>
      <c r="B14" t="s" s="31">
        <v>8</v>
      </c>
      <c r="C14" s="21">
        <v>250</v>
      </c>
      <c r="D14" s="14"/>
      <c r="E14" s="15"/>
    </row>
    <row r="15" ht="20.2" customHeight="1">
      <c r="A15" t="s" s="12">
        <v>42</v>
      </c>
      <c r="B15" t="s" s="31">
        <v>8</v>
      </c>
      <c r="C15" s="21">
        <v>17</v>
      </c>
      <c r="D15" s="14"/>
      <c r="E15" s="15"/>
    </row>
    <row r="16" ht="20.2" customHeight="1">
      <c r="A16" t="s" s="12">
        <v>43</v>
      </c>
      <c r="B16" t="s" s="31">
        <v>8</v>
      </c>
      <c r="C16" s="21">
        <v>16</v>
      </c>
      <c r="D16" s="14"/>
      <c r="E16" s="15"/>
    </row>
    <row r="17" ht="20.2" customHeight="1">
      <c r="A17" t="s" s="12">
        <v>43</v>
      </c>
      <c r="B17" t="s" s="31">
        <v>8</v>
      </c>
      <c r="C17" s="21">
        <v>15</v>
      </c>
      <c r="D17" s="14"/>
      <c r="E17" s="15"/>
    </row>
    <row r="18" ht="20.2" customHeight="1">
      <c r="A18" t="s" s="12">
        <v>43</v>
      </c>
      <c r="B18" t="s" s="31">
        <v>8</v>
      </c>
      <c r="C18" s="21">
        <v>24</v>
      </c>
      <c r="D18" s="14"/>
      <c r="E18" s="15"/>
    </row>
    <row r="19" ht="20.2" customHeight="1">
      <c r="A19" t="s" s="12">
        <v>43</v>
      </c>
      <c r="B19" t="s" s="31">
        <v>8</v>
      </c>
      <c r="C19" s="21">
        <v>41</v>
      </c>
      <c r="D19" s="14"/>
      <c r="E19" s="15"/>
    </row>
    <row r="20" ht="20.2" customHeight="1">
      <c r="A20" t="s" s="12">
        <v>44</v>
      </c>
      <c r="B20" t="s" s="31">
        <v>8</v>
      </c>
      <c r="C20" s="21">
        <v>83</v>
      </c>
      <c r="D20" s="14"/>
      <c r="E20" s="15"/>
    </row>
    <row r="21" ht="20.2" customHeight="1">
      <c r="A21" t="s" s="12">
        <v>28</v>
      </c>
      <c r="B21" t="s" s="31">
        <v>45</v>
      </c>
      <c r="C21" s="21">
        <v>200</v>
      </c>
      <c r="D21" s="14"/>
      <c r="E21" s="15"/>
    </row>
    <row r="22" ht="20.2" customHeight="1">
      <c r="A22" t="s" s="12">
        <v>27</v>
      </c>
      <c r="B22" t="s" s="31">
        <v>45</v>
      </c>
      <c r="C22" s="21">
        <v>200</v>
      </c>
      <c r="D22" s="14"/>
      <c r="E22" s="15"/>
    </row>
    <row r="23" ht="20.2" customHeight="1">
      <c r="A23" t="s" s="12">
        <v>16</v>
      </c>
      <c r="B23" t="s" s="31">
        <v>5</v>
      </c>
      <c r="C23" s="21">
        <v>115</v>
      </c>
      <c r="D23" s="14"/>
      <c r="E23" s="15"/>
    </row>
    <row r="24" ht="20.2" customHeight="1">
      <c r="A24" t="s" s="12">
        <v>46</v>
      </c>
      <c r="B24" t="s" s="31">
        <v>8</v>
      </c>
      <c r="C24" s="21">
        <v>205</v>
      </c>
      <c r="D24" s="14"/>
      <c r="E24" s="15"/>
    </row>
    <row r="25" ht="20.2" customHeight="1">
      <c r="A25" t="s" s="12">
        <v>47</v>
      </c>
      <c r="B25" t="s" s="31">
        <v>6</v>
      </c>
      <c r="C25" s="21">
        <v>800</v>
      </c>
      <c r="D25" s="14"/>
      <c r="E25" s="15"/>
    </row>
    <row r="26" ht="20.2" customHeight="1">
      <c r="A26" t="s" s="12">
        <v>16</v>
      </c>
      <c r="B26" t="s" s="31">
        <v>5</v>
      </c>
      <c r="C26" s="21">
        <v>103</v>
      </c>
      <c r="D26" s="14"/>
      <c r="E26" s="15"/>
    </row>
    <row r="27" ht="20.2" customHeight="1">
      <c r="A27" t="s" s="12">
        <v>43</v>
      </c>
      <c r="B27" t="s" s="31">
        <v>8</v>
      </c>
      <c r="C27" s="21">
        <v>12</v>
      </c>
      <c r="D27" s="14"/>
      <c r="E27" s="15"/>
    </row>
    <row r="28" ht="20.2" customHeight="1">
      <c r="A28" t="s" s="12">
        <v>48</v>
      </c>
      <c r="B28" t="s" s="31">
        <v>8</v>
      </c>
      <c r="C28" s="21">
        <v>93</v>
      </c>
      <c r="D28" s="14"/>
      <c r="E28" s="15"/>
    </row>
    <row r="29" ht="20.2" customHeight="1">
      <c r="A29" t="s" s="12">
        <v>20</v>
      </c>
      <c r="B29" t="s" s="31">
        <v>3</v>
      </c>
      <c r="C29" s="21">
        <v>57</v>
      </c>
      <c r="D29" s="14"/>
      <c r="E29" s="15"/>
    </row>
    <row r="30" ht="20.2" customHeight="1">
      <c r="A30" t="s" s="12">
        <v>31</v>
      </c>
      <c r="B30" t="s" s="31">
        <v>9</v>
      </c>
      <c r="C30" s="21">
        <v>300</v>
      </c>
      <c r="D30" s="14"/>
      <c r="E30" s="15"/>
    </row>
    <row r="31" ht="20.2" customHeight="1">
      <c r="A31" t="s" s="12">
        <v>49</v>
      </c>
      <c r="B31" t="s" s="31">
        <v>9</v>
      </c>
      <c r="C31" s="21">
        <v>400</v>
      </c>
      <c r="D31" s="14"/>
      <c r="E31" s="15"/>
    </row>
    <row r="32" ht="20.2" customHeight="1">
      <c r="A32" s="16"/>
      <c r="B32" s="17"/>
      <c r="C32" s="21"/>
      <c r="D32" s="14"/>
      <c r="E32" s="15"/>
    </row>
    <row r="33" ht="20.2" customHeight="1">
      <c r="A33" s="23"/>
      <c r="B33" t="s" s="32">
        <v>2</v>
      </c>
      <c r="C33" s="33">
        <f>SUM(C3:C31)</f>
        <v>7566</v>
      </c>
      <c r="D33" s="25"/>
      <c r="E33" s="26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5" customWidth="1"/>
    <col min="6" max="16384" width="16.3516" style="35" customWidth="1"/>
  </cols>
  <sheetData>
    <row r="1" ht="25.65" customHeight="1">
      <c r="A1" t="s" s="2">
        <v>50</v>
      </c>
      <c r="B1" s="2"/>
      <c r="C1" s="2"/>
      <c r="D1" s="2"/>
      <c r="E1" s="2"/>
    </row>
    <row r="2" ht="20.45" customHeight="1">
      <c r="A2" s="28"/>
      <c r="B2" t="s" s="4">
        <v>1</v>
      </c>
      <c r="C2" t="s" s="4">
        <v>51</v>
      </c>
      <c r="D2" s="5"/>
      <c r="E2" s="6"/>
    </row>
    <row r="3" ht="20.45" customHeight="1">
      <c r="A3" t="s" s="7">
        <v>17</v>
      </c>
      <c r="B3" t="s" s="29">
        <v>3</v>
      </c>
      <c r="C3" s="30">
        <v>3000</v>
      </c>
      <c r="D3" s="9"/>
      <c r="E3" s="11"/>
    </row>
    <row r="4" ht="20.2" customHeight="1">
      <c r="A4" t="s" s="12">
        <v>36</v>
      </c>
      <c r="B4" t="s" s="31">
        <v>3</v>
      </c>
      <c r="C4" s="21">
        <v>300</v>
      </c>
      <c r="D4" s="14"/>
      <c r="E4" s="15"/>
    </row>
    <row r="5" ht="20.2" customHeight="1">
      <c r="A5" t="s" s="12">
        <v>19</v>
      </c>
      <c r="B5" t="s" s="31">
        <v>3</v>
      </c>
      <c r="C5" s="21">
        <v>142</v>
      </c>
      <c r="D5" s="14"/>
      <c r="E5" s="15"/>
    </row>
    <row r="6" ht="20.2" customHeight="1">
      <c r="A6" t="s" s="12">
        <v>37</v>
      </c>
      <c r="B6" t="s" s="31">
        <v>6</v>
      </c>
      <c r="C6" s="21">
        <v>250</v>
      </c>
      <c r="D6" s="14"/>
      <c r="E6" s="15"/>
    </row>
    <row r="7" ht="20.2" customHeight="1">
      <c r="A7" t="s" s="12">
        <v>31</v>
      </c>
      <c r="B7" t="s" s="31">
        <v>9</v>
      </c>
      <c r="C7" s="21">
        <v>300</v>
      </c>
      <c r="D7" s="14"/>
      <c r="E7" s="15"/>
    </row>
    <row r="8" ht="20.2" customHeight="1">
      <c r="A8" t="s" s="12">
        <v>20</v>
      </c>
      <c r="B8" t="s" s="31">
        <v>3</v>
      </c>
      <c r="C8" s="21">
        <v>57</v>
      </c>
      <c r="D8" s="14"/>
      <c r="E8" s="15"/>
    </row>
    <row r="9" ht="20.2" customHeight="1">
      <c r="A9" t="s" s="12">
        <v>28</v>
      </c>
      <c r="B9" t="s" s="31">
        <v>45</v>
      </c>
      <c r="C9" s="21">
        <v>200</v>
      </c>
      <c r="D9" s="14"/>
      <c r="E9" s="15"/>
    </row>
    <row r="10" ht="20.2" customHeight="1">
      <c r="A10" t="s" s="12">
        <v>27</v>
      </c>
      <c r="B10" t="s" s="31">
        <v>45</v>
      </c>
      <c r="C10" s="21">
        <v>200</v>
      </c>
      <c r="D10" s="14"/>
      <c r="E10" s="15"/>
    </row>
    <row r="11" ht="20.2" customHeight="1">
      <c r="A11" t="s" s="12">
        <v>52</v>
      </c>
      <c r="B11" t="s" s="31">
        <v>8</v>
      </c>
      <c r="C11" s="21">
        <v>87</v>
      </c>
      <c r="D11" s="14"/>
      <c r="E11" s="15"/>
    </row>
    <row r="12" ht="20.2" customHeight="1">
      <c r="A12" t="s" s="12">
        <v>16</v>
      </c>
      <c r="B12" t="s" s="31">
        <v>5</v>
      </c>
      <c r="C12" s="21">
        <v>150</v>
      </c>
      <c r="D12" s="14"/>
      <c r="E12" s="15"/>
    </row>
    <row r="13" ht="20.2" customHeight="1">
      <c r="A13" t="s" s="12">
        <v>30</v>
      </c>
      <c r="B13" t="s" s="31">
        <v>5</v>
      </c>
      <c r="C13" s="21">
        <v>200</v>
      </c>
      <c r="D13" s="14"/>
      <c r="E13" s="15"/>
    </row>
    <row r="14" ht="20.2" customHeight="1">
      <c r="A14" t="s" s="12">
        <v>53</v>
      </c>
      <c r="B14" t="s" s="31">
        <v>5</v>
      </c>
      <c r="C14" s="21">
        <v>208</v>
      </c>
      <c r="D14" s="14"/>
      <c r="E14" s="15"/>
    </row>
    <row r="15" ht="20.2" customHeight="1">
      <c r="A15" t="s" s="12">
        <v>54</v>
      </c>
      <c r="B15" t="s" s="31">
        <v>5</v>
      </c>
      <c r="C15" s="21">
        <v>314</v>
      </c>
      <c r="D15" s="14"/>
      <c r="E15" s="15"/>
    </row>
    <row r="16" ht="20.2" customHeight="1">
      <c r="A16" t="s" s="12">
        <v>55</v>
      </c>
      <c r="B16" t="s" s="31">
        <v>8</v>
      </c>
      <c r="C16" s="21">
        <v>82</v>
      </c>
      <c r="D16" s="14"/>
      <c r="E16" s="15"/>
    </row>
    <row r="17" ht="20.2" customHeight="1">
      <c r="A17" t="s" s="12">
        <v>32</v>
      </c>
      <c r="B17" t="s" s="31">
        <v>9</v>
      </c>
      <c r="C17" s="21">
        <v>43</v>
      </c>
      <c r="D17" s="14"/>
      <c r="E17" s="15"/>
    </row>
    <row r="18" ht="20.2" customHeight="1">
      <c r="A18" t="s" s="12">
        <v>38</v>
      </c>
      <c r="B18" t="s" s="31">
        <v>3</v>
      </c>
      <c r="C18" s="21">
        <v>189</v>
      </c>
      <c r="D18" s="14"/>
      <c r="E18" s="15"/>
    </row>
    <row r="19" ht="20.2" customHeight="1">
      <c r="A19" t="s" s="12">
        <v>56</v>
      </c>
      <c r="B19" t="s" s="31">
        <v>9</v>
      </c>
      <c r="C19" s="21">
        <v>23</v>
      </c>
      <c r="D19" s="14"/>
      <c r="E19" s="15"/>
    </row>
    <row r="20" ht="20.2" customHeight="1">
      <c r="A20" t="s" s="12">
        <v>43</v>
      </c>
      <c r="B20" t="s" s="31">
        <v>8</v>
      </c>
      <c r="C20" s="21">
        <v>14</v>
      </c>
      <c r="D20" s="14"/>
      <c r="E20" s="15"/>
    </row>
    <row r="21" ht="20.2" customHeight="1">
      <c r="A21" t="s" s="12">
        <v>40</v>
      </c>
      <c r="B21" t="s" s="31">
        <v>8</v>
      </c>
      <c r="C21" s="21">
        <v>22</v>
      </c>
      <c r="D21" s="14"/>
      <c r="E21" s="15"/>
    </row>
    <row r="22" ht="20.2" customHeight="1">
      <c r="A22" t="s" s="12">
        <v>16</v>
      </c>
      <c r="B22" t="s" s="31">
        <v>5</v>
      </c>
      <c r="C22" s="21">
        <v>116</v>
      </c>
      <c r="D22" s="14"/>
      <c r="E22" s="15"/>
    </row>
    <row r="23" ht="20.2" customHeight="1">
      <c r="A23" t="s" s="12">
        <v>57</v>
      </c>
      <c r="B23" t="s" s="31">
        <v>8</v>
      </c>
      <c r="C23" s="21">
        <v>101</v>
      </c>
      <c r="D23" s="14"/>
      <c r="E23" s="15"/>
    </row>
    <row r="24" ht="20.2" customHeight="1">
      <c r="A24" t="s" s="12">
        <v>58</v>
      </c>
      <c r="B24" t="s" s="31">
        <v>8</v>
      </c>
      <c r="C24" s="21">
        <v>49</v>
      </c>
      <c r="D24" s="14"/>
      <c r="E24" s="15"/>
    </row>
    <row r="25" ht="20.2" customHeight="1">
      <c r="A25" t="s" s="12">
        <v>59</v>
      </c>
      <c r="B25" t="s" s="31">
        <v>3</v>
      </c>
      <c r="C25" s="21">
        <v>36</v>
      </c>
      <c r="D25" s="14"/>
      <c r="E25" s="15"/>
    </row>
    <row r="26" ht="20.2" customHeight="1">
      <c r="A26" t="s" s="12">
        <v>22</v>
      </c>
      <c r="B26" t="s" s="31">
        <v>6</v>
      </c>
      <c r="C26" s="21">
        <v>30</v>
      </c>
      <c r="D26" s="14"/>
      <c r="E26" s="15"/>
    </row>
    <row r="27" ht="20.2" customHeight="1">
      <c r="A27" t="s" s="12">
        <v>21</v>
      </c>
      <c r="B27" t="s" s="31">
        <v>6</v>
      </c>
      <c r="C27" s="21">
        <v>82</v>
      </c>
      <c r="D27" s="14"/>
      <c r="E27" s="15"/>
    </row>
    <row r="28" ht="20.2" customHeight="1">
      <c r="A28" t="s" s="12">
        <v>21</v>
      </c>
      <c r="B28" t="s" s="31">
        <v>6</v>
      </c>
      <c r="C28" s="21">
        <v>88</v>
      </c>
      <c r="D28" s="14"/>
      <c r="E28" s="15"/>
    </row>
    <row r="29" ht="20.2" customHeight="1">
      <c r="A29" t="s" s="12">
        <v>60</v>
      </c>
      <c r="B29" t="s" s="31">
        <v>6</v>
      </c>
      <c r="C29" s="21">
        <v>330</v>
      </c>
      <c r="D29" s="14"/>
      <c r="E29" s="15"/>
    </row>
    <row r="30" ht="20.2" customHeight="1">
      <c r="A30" t="s" s="12">
        <v>61</v>
      </c>
      <c r="B30" t="s" s="31">
        <v>45</v>
      </c>
      <c r="C30" s="21">
        <v>600</v>
      </c>
      <c r="D30" s="14"/>
      <c r="E30" s="15"/>
    </row>
    <row r="31" ht="20.2" customHeight="1">
      <c r="A31" t="s" s="12">
        <v>62</v>
      </c>
      <c r="B31" t="s" s="31">
        <v>3</v>
      </c>
      <c r="C31" s="21">
        <v>1121</v>
      </c>
      <c r="D31" s="14"/>
      <c r="E31" s="15"/>
    </row>
    <row r="32" ht="20.2" customHeight="1">
      <c r="A32" t="s" s="12">
        <v>62</v>
      </c>
      <c r="B32" t="s" s="31">
        <v>3</v>
      </c>
      <c r="C32" s="21">
        <v>84</v>
      </c>
      <c r="D32" s="14"/>
      <c r="E32" s="15"/>
    </row>
    <row r="33" ht="20.2" customHeight="1">
      <c r="A33" s="16"/>
      <c r="B33" s="17"/>
      <c r="C33" s="21"/>
      <c r="D33" s="14"/>
      <c r="E33" s="15"/>
    </row>
    <row r="34" ht="20.2" customHeight="1">
      <c r="A34" s="23"/>
      <c r="B34" t="s" s="32">
        <v>2</v>
      </c>
      <c r="C34" s="33">
        <f>SUM(C3:C32)</f>
        <v>8418</v>
      </c>
      <c r="D34" s="25"/>
      <c r="E34" s="26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