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720"/>
  </bookViews>
  <sheets>
    <sheet name="ConfigTable" sheetId="1" r:id="rId1"/>
    <sheet name="Файл драйвера CAN" sheetId="2" r:id="rId2"/>
    <sheet name="Лист3" sheetId="3" state="hidden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/>
  <c r="F22"/>
  <c r="F12"/>
  <c r="F13" s="1"/>
  <c r="F14" s="1"/>
  <c r="F17" s="1"/>
  <c r="F46"/>
  <c r="F47" s="1"/>
  <c r="F48" s="1"/>
  <c r="I16"/>
  <c r="D52"/>
  <c r="F37"/>
  <c r="F38" s="1"/>
  <c r="F39" s="1"/>
  <c r="F40" s="1"/>
  <c r="F5"/>
  <c r="D6"/>
  <c r="D41"/>
  <c r="D31"/>
  <c r="E5" i="1"/>
  <c r="E10" s="1"/>
  <c r="F23" i="2" l="1"/>
  <c r="F24" s="1"/>
  <c r="F25" s="1"/>
  <c r="F26" s="1"/>
  <c r="F27" s="1"/>
  <c r="F28" s="1"/>
  <c r="F29" s="1"/>
  <c r="F30" s="1"/>
  <c r="F49"/>
  <c r="F50" s="1"/>
  <c r="F51" s="1"/>
  <c r="E38" i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</calcChain>
</file>

<file path=xl/sharedStrings.xml><?xml version="1.0" encoding="utf-8"?>
<sst xmlns="http://schemas.openxmlformats.org/spreadsheetml/2006/main" count="149" uniqueCount="126">
  <si>
    <t>№</t>
  </si>
  <si>
    <t>Наименование</t>
  </si>
  <si>
    <t>Кол-во байт</t>
  </si>
  <si>
    <t>Нач. адрес в массиве</t>
  </si>
  <si>
    <t>Базовое имя устройства</t>
  </si>
  <si>
    <t>Резерв</t>
  </si>
  <si>
    <t>Точка доступа: Имя сети</t>
  </si>
  <si>
    <t>Точка доступа: Пароль сети</t>
  </si>
  <si>
    <t>Точка доступа: IP-адрес</t>
  </si>
  <si>
    <t>Точка доступа: MASK</t>
  </si>
  <si>
    <t>Точка доступа: GW</t>
  </si>
  <si>
    <t>Клиент сети: Имя сети</t>
  </si>
  <si>
    <t>Клиент сети: Пароль сети</t>
  </si>
  <si>
    <t>Точка доступа: 0 - открытая сеть, 1 - закрытая</t>
  </si>
  <si>
    <t>Клиент сети: 0 -открытая сеть, 1 - закрытая</t>
  </si>
  <si>
    <t>Клиент сети: IP-адрес</t>
  </si>
  <si>
    <t>Клиент сети: MASK</t>
  </si>
  <si>
    <t>Клиент сети: GW</t>
  </si>
  <si>
    <t>Порт создаваемого Сервера (Wi-Fi)</t>
  </si>
  <si>
    <t xml:space="preserve">Режим работы точки доступа: Бит 0: резерв, Бит 1: 0 - Видимая сеть, 1 - Скрытая сеть; Бит 2: 0 - DHCP выключен, 1 - DHCP включен; </t>
  </si>
  <si>
    <t>Режим работы клиента сети: Бит 0 - Режим работы: 0 - Сервер, 1 - подключение к уд. Серверу, Бит 1: 0 - любая открытая сеть, 1 - фиксированная сеть; Бит 2: 0 - автомат IP, 1 - фикс. IP</t>
  </si>
  <si>
    <t>MAC-адрес в режиме клиента сети (FF - не определен)</t>
  </si>
  <si>
    <t>MAC-адрес в режиме точки доступа (FF - неопределен)</t>
  </si>
  <si>
    <t xml:space="preserve">Таймаут автоматической деавторизации оператора </t>
  </si>
  <si>
    <t>Версия (timestamp) таблицы настроек для синхронизации с сервером</t>
  </si>
  <si>
    <t>Адрес удаленного Сервера</t>
  </si>
  <si>
    <t>Порт удаленного Сервера</t>
  </si>
  <si>
    <t>Коэффициент массы</t>
  </si>
  <si>
    <t>Калибровочные коэффициенты акселерометра (9 + 2), вольтметра (2 + 2), датчика тока (2)</t>
  </si>
  <si>
    <t>Драйвер CAN (0 - отключен, 1 - Базовый, 2 - Внешний файл)</t>
  </si>
  <si>
    <t>Режим работы считывателя</t>
  </si>
  <si>
    <t>Имя поля</t>
  </si>
  <si>
    <t>Смещение</t>
  </si>
  <si>
    <t>ИТОГО:</t>
  </si>
  <si>
    <t>Длина, байт</t>
  </si>
  <si>
    <t>Описание</t>
  </si>
  <si>
    <t>Скорость интерфеса</t>
  </si>
  <si>
    <t>Скорость, кБит/c:</t>
  </si>
  <si>
    <t>Timeout</t>
  </si>
  <si>
    <t>Имя файла</t>
  </si>
  <si>
    <t>Коэффициент датчика движения</t>
  </si>
  <si>
    <t>Таймаут наличия карты в "кармане"</t>
  </si>
  <si>
    <t>ID удаленного считывателя</t>
  </si>
  <si>
    <t>Источник сигнала "Move": 0 - OFF, 1 - Motion sensor, 2 - CAN, 3 - IN1, 4 - IN2</t>
  </si>
  <si>
    <t>Описание файла драйвера CAN</t>
  </si>
  <si>
    <t>Данные файла драйвера CAN</t>
  </si>
  <si>
    <t>Структура поля информации о файле</t>
  </si>
  <si>
    <t>TimeStamp файла</t>
  </si>
  <si>
    <t>Структура данных файла</t>
  </si>
  <si>
    <t>Количество объектов</t>
  </si>
  <si>
    <t>Data mask</t>
  </si>
  <si>
    <t>Data value</t>
  </si>
  <si>
    <t>Set/Reset Timeout, 10 ms</t>
  </si>
  <si>
    <t>Маска данных</t>
  </si>
  <si>
    <t>Значение данных</t>
  </si>
  <si>
    <t>UnixTime</t>
  </si>
  <si>
    <t>NAME[16] - имя файла</t>
  </si>
  <si>
    <t>Multiplier</t>
  </si>
  <si>
    <t>Devider</t>
  </si>
  <si>
    <t>Множитель значения</t>
  </si>
  <si>
    <t>Делитель значения</t>
  </si>
  <si>
    <t>Data source and condition</t>
  </si>
  <si>
    <t>Структура объекта "Digital signal condition"</t>
  </si>
  <si>
    <t>Value timeout, 10 ms</t>
  </si>
  <si>
    <t>Длина бита, 0.01 мкс</t>
  </si>
  <si>
    <t>Длина бита, 0.01 мкс:</t>
  </si>
  <si>
    <t>Сигнал включения: 0 - всегда, 1 - по входу зажигания</t>
  </si>
  <si>
    <t>Источник сигнала "Speed": 0 - Disabled, 1 - CAN, 2 - AIN1, 3 - AIN2, 4 - AIN3, 5 - DIN1, 6 - DIN2</t>
  </si>
  <si>
    <t>Speed Sensor Koefficient, 0.001 units</t>
  </si>
  <si>
    <t>Тип релейного модуля: 0 - v2, 1 - v3, 2 - v4</t>
  </si>
  <si>
    <t>Максимальная скорость машины, км/ч</t>
  </si>
  <si>
    <t>Байт настройки работы wi-fi. Биты 0..2: 0 - отключен, 1 - точка доступа, 2 - клиент сети, 3 - смешанный; Бит 4..7: номер частотного канала точки доступа (0 - Авто, 1..14 - номер канала)</t>
  </si>
  <si>
    <t>ID во внешней базе (получает с СУ)</t>
  </si>
  <si>
    <t>Биты 0..3: Источник сигнала "Ignition"; Биты 4..6: Источник сигнала Engine, Бит 7 - Турботаймер</t>
  </si>
  <si>
    <t>Источник сигнала "Mechanism": 0 - OFF, 1 - Motion sensor, 2 - CAN, 3 - IN1, 4 - IN2.  Бит7 - зуммер при механизме</t>
  </si>
  <si>
    <t>Структура объекта "Analog Data calculation"</t>
  </si>
  <si>
    <t>Digital condition</t>
  </si>
  <si>
    <t>0xFFFF</t>
  </si>
  <si>
    <t>Бит 15: 1 - отсутствие доп условия, 0 - наличие условия. Биты 14..12 - индекс байта. Бит 11 - резерв. Биты 10..8 - условие сравнения (=, !=, &gt;, &gt;=, &lt;, &lt;=). Биты 7..0 - Значение</t>
  </si>
  <si>
    <t>Код спец алгоритма</t>
  </si>
  <si>
    <t>Биты 1..0 - настройки опций акселерометра:  0 - отключен, 1 - внутренний, 2 - внешний, 3 - внутренний с автопереключением на внешний. Биты 4..7 - таймаут автоотключения через релейник: 0 - 48 часов, 1 - 24 часа, 2 - 12 часов, 3 - 6 часов, 4 - 3 часа, 5 - 2 часа, 6 - 1 час, 7 -30 минут, 8 -15 минут, 9 - 10 минут, 10 - 5 минут, 11..15 - функция отключена</t>
  </si>
  <si>
    <t>Ext device coefficient</t>
  </si>
  <si>
    <t>Протовол RS-485 (Ext device protocol): 0 - отключен, 1 -Omincom Listen, 2 - Omnicom Request, &gt; 2 - TVZ-bus</t>
  </si>
  <si>
    <t>Режим работы сигнального реле: 0 - выключено, 1 - зажигание, 2 - инвертированное зажигание, 3 - импульс после зажигания, 4 - скорость + блокровка, 5 - только скорость, 6 - только блокировка</t>
  </si>
  <si>
    <t>Биты 0..1: действие при превышении скорости: 0 - ничего, 1 - Звук, 2 - Звук + прервыистая блокировка, 3 - Звук + постоянная блокировка; Биты 5..7 - режим использования: 0 - эксплуатация, 1 - Сервис (Service), 2 - ТО (maintance), 3 - Ремонт (repair), 4-7 - консервация</t>
  </si>
  <si>
    <t>Порог блокировки по МАНЕВРу, %</t>
  </si>
  <si>
    <t>Порог блокировки по УДАРу, %</t>
  </si>
  <si>
    <t>Таймаут блокировки по УДАРу, мин.</t>
  </si>
  <si>
    <t>Таймаут блокировки по МАНЕВРу, мин.</t>
  </si>
  <si>
    <t>Тип блокировки по УДАРу (0 - ничего, 1 - Звук, 2 - Прер. Блок, 3 - Пост. Блок.)</t>
  </si>
  <si>
    <t>Тип блокировки по МАНЕВРу (0 - ничего, 1 - Звук, 2 - Прер. Блок, 3 - Пост. Блок.)</t>
  </si>
  <si>
    <t>Таймаут блокировки по превышению СКОРОСТИ, мин.</t>
  </si>
  <si>
    <t>Биты 0..3: Управление зажиганием: 0 - статическое, 1 - импульс до исзменения состояния зажигания, 2 - испульс 0.5 секунды, 3 - импульс 1 секуднда, 4 - 2 секунды, 5 - 3 секунды, 6 - отключен (IGN Break постоянно 0); Биты 4..7: режим бипера 2</t>
  </si>
  <si>
    <t>Режим контроля доступа (Биты 0..5: 0 - отключен, 1- по любой карте, 2 - только допущеным, 3 - только механику, 4 - никому; Биты 6..7: 0 - есть замок зажигания (внешний), 2 - без замка зажигания (использовать внутренний, без реле), 1 -режим самоподдержки питания, 3 - без замка зажигания, включить реле обхода замка</t>
  </si>
  <si>
    <t>Уникальный ID для каждого спец алгоритма</t>
  </si>
  <si>
    <t>Версия драйвера H</t>
  </si>
  <si>
    <t>Подверсия драйвера L</t>
  </si>
  <si>
    <t>VERSION CODE</t>
  </si>
  <si>
    <t>Signal 0</t>
  </si>
  <si>
    <t>Signal 1</t>
  </si>
  <si>
    <t>Signal 2</t>
  </si>
  <si>
    <t>Signal 3</t>
  </si>
  <si>
    <t>Signal 4</t>
  </si>
  <si>
    <t>Signal 5</t>
  </si>
  <si>
    <t>Signal 6</t>
  </si>
  <si>
    <t>Для версии 1 - резерв (= 0), Для версии 2 - типы сигнала в соответствующем поле: 0 - Нет записи, 1 - Цифровой, 2 - Аналоговый</t>
  </si>
  <si>
    <t>Тип сигнала</t>
  </si>
  <si>
    <t>Для версии 1 - Digital Signal 0, Для версии 2 - Signal 0</t>
  </si>
  <si>
    <t>Для версии 1 - Digital Signal 1, Для версии 2 - Signal 1</t>
  </si>
  <si>
    <t>Для версии 1 - Digital Signal 4, Для версии 2 - Signal 4</t>
  </si>
  <si>
    <t>Для версии 1 - Digital Signal 3, Для версии 2 - Signal 3</t>
  </si>
  <si>
    <t>Для версии 1 - Digital Signal 2, Для версии 2 - Signal 2</t>
  </si>
  <si>
    <t>Для версии 1 - Analog Signal 0, Для версии 2 - Signal 5</t>
  </si>
  <si>
    <t>Для версии 1 - Analog Signal 1, Для версии 2 - Signal 6</t>
  </si>
  <si>
    <t>Биты 15..13 - индекс фильтра, Биты 12..10 - старт байт (0..7), Биты 9..8 - длина слова (1,2,3,4), Бит 7 - Выравнивание (0 - LBF, 1 - HBF), Бит 6 - Знаковость (Signed, unsigned), Биты 5..3 - условие сравнения (=, !=, &gt;, &gt;=, &lt;, &lt;=), Для версии 1: Бит 2 - Set/Clear, Бит 1..0 - Индекс дискретного сигнала (0 - Ignition, 1 - Move, 2 - Fork, 3 - операция &amp;&amp; со слдеующим условием) Для версии 2: Биты 2..0 - Тип сигнала: 0 - IGN, 1 - Move, 2 - Fork, 3 - Fork in UP position, 4 - Charge flag, 5 - резерв, 6 - резерв, 7 - операция &amp;&amp; со слдеующим условием)</t>
  </si>
  <si>
    <t>Биты 7..4 - Источник сигнала CHARGE, Биты 3..0 - источник сигнала LEVEL</t>
  </si>
  <si>
    <t>Биты 15..13 - индекс фильтра, Биты 12..10 - старт байт (0..7), Биты 9..8 - длина слова (1,2,3,4), Бит 7 - Выравнивание (MSB, LSB), Бит 6 - Знаковость (Signed, unsigned), Для версии 1: Биты 5..2 - резерв, Бит 1..0 - Индекс аналогового сигнала (0 - Speed[cm/s], 1 - Machine Hours [h] Для версии 2: Биты 5..3 - резерв, Бит 2..0 - Индекс аналогового сигнала (0 - Speed[cm/s], 1 - Machine Hours [h], 2 - Move Angle [0.1 degree], 3 - Fork position(mm), 4 - Bat SOC (%)</t>
  </si>
  <si>
    <t>Байты 6..21 для версии 1</t>
  </si>
  <si>
    <t>Фильтр 0..6</t>
  </si>
  <si>
    <t>По 2 байта на фильтр. Биты 15..12: 0..8 - фикс длина, &gt;8 - любая длина, Бит 12 - Резерв (должен быть 0), Биты 11..0 - CAN ID (0x000..0x7FF)</t>
  </si>
  <si>
    <t>Байты 21..100 (описание сигналов)</t>
  </si>
  <si>
    <t>Байты 6..21 для версии 2</t>
  </si>
  <si>
    <t>Биты 7..5 - количество фльтров, Биты 4..2 - Digital Signal Condition, Биты 1..0 - Analog Signal Condition;</t>
  </si>
  <si>
    <t>Фильтр 0..6 (11 бит)</t>
  </si>
  <si>
    <t>Биты 7..5 - количество фльтров (0..6 для 11-Bit, 0..4 для 29-Bit), Бит 4 - тип ID (0 - 11 Bit, 1 - 29 Bit), Бит3..0 - для 11-bit = 0, для 29-bit - старшие биты общей битовой последовательности ID</t>
  </si>
  <si>
    <t>Резерв (0xFF)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</si>
</sst>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0" borderId="0" xfId="0" applyFont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1" fillId="7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3"/>
  <sheetViews>
    <sheetView tabSelected="1" topLeftCell="A46" zoomScale="85" zoomScaleNormal="85" workbookViewId="0">
      <selection activeCell="C63" sqref="C63:E63"/>
    </sheetView>
  </sheetViews>
  <sheetFormatPr defaultRowHeight="15"/>
  <cols>
    <col min="2" max="2" width="4.28515625" style="1" customWidth="1"/>
    <col min="3" max="3" width="83.140625" style="4" customWidth="1"/>
    <col min="4" max="4" width="10" style="1" customWidth="1"/>
    <col min="5" max="5" width="13.85546875" style="1" customWidth="1"/>
  </cols>
  <sheetData>
    <row r="2" spans="2:5" ht="15.75" thickBot="1"/>
    <row r="3" spans="2:5" ht="33.75" customHeight="1">
      <c r="B3" s="46" t="s">
        <v>0</v>
      </c>
      <c r="C3" s="47" t="s">
        <v>1</v>
      </c>
      <c r="D3" s="47" t="s">
        <v>2</v>
      </c>
      <c r="E3" s="48" t="s">
        <v>3</v>
      </c>
    </row>
    <row r="4" spans="2:5">
      <c r="B4" s="63">
        <v>1</v>
      </c>
      <c r="C4" s="45" t="s">
        <v>4</v>
      </c>
      <c r="D4" s="44">
        <v>32</v>
      </c>
      <c r="E4" s="49">
        <v>0</v>
      </c>
    </row>
    <row r="5" spans="2:5">
      <c r="B5" s="63">
        <v>2</v>
      </c>
      <c r="C5" s="5" t="s">
        <v>24</v>
      </c>
      <c r="D5" s="2">
        <v>4</v>
      </c>
      <c r="E5" s="3">
        <f>E4+D4</f>
        <v>32</v>
      </c>
    </row>
    <row r="6" spans="2:5" ht="60">
      <c r="B6" s="63">
        <v>3</v>
      </c>
      <c r="C6" s="5" t="s">
        <v>93</v>
      </c>
      <c r="D6" s="2">
        <v>1</v>
      </c>
      <c r="E6" s="3">
        <v>36</v>
      </c>
    </row>
    <row r="7" spans="2:5">
      <c r="B7" s="63">
        <v>4</v>
      </c>
      <c r="C7" s="5" t="s">
        <v>23</v>
      </c>
      <c r="D7" s="2">
        <v>1</v>
      </c>
      <c r="E7" s="3">
        <v>37</v>
      </c>
    </row>
    <row r="8" spans="2:5" ht="45">
      <c r="B8" s="63">
        <v>5</v>
      </c>
      <c r="C8" s="5" t="s">
        <v>92</v>
      </c>
      <c r="D8" s="2">
        <v>1</v>
      </c>
      <c r="E8" s="3">
        <v>38</v>
      </c>
    </row>
    <row r="9" spans="2:5">
      <c r="B9" s="63">
        <v>6</v>
      </c>
      <c r="C9" s="5" t="s">
        <v>29</v>
      </c>
      <c r="D9" s="2">
        <v>1</v>
      </c>
      <c r="E9" s="3">
        <v>39</v>
      </c>
    </row>
    <row r="10" spans="2:5">
      <c r="B10" s="63">
        <v>7</v>
      </c>
      <c r="C10" s="15" t="s">
        <v>44</v>
      </c>
      <c r="D10" s="16">
        <v>20</v>
      </c>
      <c r="E10" s="17">
        <f>E9+D9</f>
        <v>40</v>
      </c>
    </row>
    <row r="11" spans="2:5">
      <c r="B11" s="63">
        <v>8</v>
      </c>
      <c r="C11" s="15" t="s">
        <v>45</v>
      </c>
      <c r="D11" s="16">
        <v>100</v>
      </c>
      <c r="E11" s="17">
        <v>60</v>
      </c>
    </row>
    <row r="12" spans="2:5" ht="30">
      <c r="B12" s="63">
        <v>9</v>
      </c>
      <c r="C12" s="57" t="s">
        <v>28</v>
      </c>
      <c r="D12" s="58">
        <v>20</v>
      </c>
      <c r="E12" s="59">
        <v>160</v>
      </c>
    </row>
    <row r="13" spans="2:5">
      <c r="B13" s="63">
        <v>10</v>
      </c>
      <c r="C13" s="7" t="s">
        <v>86</v>
      </c>
      <c r="D13" s="2">
        <v>1</v>
      </c>
      <c r="E13" s="3">
        <v>180</v>
      </c>
    </row>
    <row r="14" spans="2:5">
      <c r="B14" s="63">
        <v>11</v>
      </c>
      <c r="C14" s="7" t="s">
        <v>85</v>
      </c>
      <c r="D14" s="2">
        <v>1</v>
      </c>
      <c r="E14" s="3">
        <v>181</v>
      </c>
    </row>
    <row r="15" spans="2:5">
      <c r="B15" s="63">
        <v>12</v>
      </c>
      <c r="C15" s="7" t="s">
        <v>5</v>
      </c>
      <c r="D15" s="2">
        <v>1</v>
      </c>
      <c r="E15" s="3">
        <v>182</v>
      </c>
    </row>
    <row r="16" spans="2:5">
      <c r="B16" s="63">
        <v>13</v>
      </c>
      <c r="C16" s="7" t="s">
        <v>87</v>
      </c>
      <c r="D16" s="2">
        <v>1</v>
      </c>
      <c r="E16" s="3">
        <v>183</v>
      </c>
    </row>
    <row r="17" spans="2:5">
      <c r="B17" s="63">
        <v>14</v>
      </c>
      <c r="C17" s="7" t="s">
        <v>88</v>
      </c>
      <c r="D17" s="2">
        <v>1</v>
      </c>
      <c r="E17" s="3">
        <v>184</v>
      </c>
    </row>
    <row r="18" spans="2:5">
      <c r="B18" s="63">
        <v>15</v>
      </c>
      <c r="C18" s="7" t="s">
        <v>91</v>
      </c>
      <c r="D18" s="2">
        <v>1</v>
      </c>
      <c r="E18" s="3">
        <v>185</v>
      </c>
    </row>
    <row r="19" spans="2:5">
      <c r="B19" s="63">
        <v>16</v>
      </c>
      <c r="C19" s="7" t="s">
        <v>89</v>
      </c>
      <c r="D19" s="2">
        <v>1</v>
      </c>
      <c r="E19" s="3">
        <v>186</v>
      </c>
    </row>
    <row r="20" spans="2:5">
      <c r="B20" s="6">
        <v>17</v>
      </c>
      <c r="C20" s="7" t="s">
        <v>90</v>
      </c>
      <c r="D20" s="2">
        <v>1</v>
      </c>
      <c r="E20" s="3">
        <v>187</v>
      </c>
    </row>
    <row r="21" spans="2:5">
      <c r="B21" s="6">
        <v>18</v>
      </c>
      <c r="C21" s="7" t="s">
        <v>5</v>
      </c>
      <c r="D21" s="2">
        <v>1</v>
      </c>
      <c r="E21" s="3">
        <v>188</v>
      </c>
    </row>
    <row r="22" spans="2:5">
      <c r="B22" s="6">
        <v>19</v>
      </c>
      <c r="C22" s="7" t="s">
        <v>27</v>
      </c>
      <c r="D22" s="2">
        <v>1</v>
      </c>
      <c r="E22" s="3">
        <v>189</v>
      </c>
    </row>
    <row r="23" spans="2:5">
      <c r="B23" s="6">
        <v>20</v>
      </c>
      <c r="C23" s="7" t="s">
        <v>30</v>
      </c>
      <c r="D23" s="2">
        <v>1</v>
      </c>
      <c r="E23" s="3">
        <v>190</v>
      </c>
    </row>
    <row r="24" spans="2:5">
      <c r="B24" s="6">
        <v>21</v>
      </c>
      <c r="C24" s="7" t="s">
        <v>40</v>
      </c>
      <c r="D24" s="2">
        <v>1</v>
      </c>
      <c r="E24" s="3">
        <v>191</v>
      </c>
    </row>
    <row r="25" spans="2:5">
      <c r="B25" s="6">
        <v>22</v>
      </c>
      <c r="C25" s="7" t="s">
        <v>41</v>
      </c>
      <c r="D25" s="2">
        <v>1</v>
      </c>
      <c r="E25" s="3">
        <v>192</v>
      </c>
    </row>
    <row r="26" spans="2:5">
      <c r="B26" s="6">
        <v>23</v>
      </c>
      <c r="C26" s="7" t="s">
        <v>42</v>
      </c>
      <c r="D26" s="2">
        <v>1</v>
      </c>
      <c r="E26" s="3">
        <v>193</v>
      </c>
    </row>
    <row r="27" spans="2:5" ht="30">
      <c r="B27" s="6">
        <v>24</v>
      </c>
      <c r="C27" s="7" t="s">
        <v>73</v>
      </c>
      <c r="D27" s="2">
        <v>1</v>
      </c>
      <c r="E27" s="3">
        <v>194</v>
      </c>
    </row>
    <row r="28" spans="2:5">
      <c r="B28" s="6">
        <v>25</v>
      </c>
      <c r="C28" s="7" t="s">
        <v>43</v>
      </c>
      <c r="D28" s="2">
        <v>1</v>
      </c>
      <c r="E28" s="3">
        <v>195</v>
      </c>
    </row>
    <row r="29" spans="2:5" ht="30">
      <c r="B29" s="6">
        <v>26</v>
      </c>
      <c r="C29" s="7" t="s">
        <v>74</v>
      </c>
      <c r="D29" s="2">
        <v>1</v>
      </c>
      <c r="E29" s="3">
        <v>196</v>
      </c>
    </row>
    <row r="30" spans="2:5">
      <c r="B30" s="6">
        <v>27</v>
      </c>
      <c r="C30" s="7" t="s">
        <v>69</v>
      </c>
      <c r="D30" s="2">
        <v>1</v>
      </c>
      <c r="E30" s="3">
        <v>197</v>
      </c>
    </row>
    <row r="31" spans="2:5" ht="45">
      <c r="B31" s="6">
        <v>28</v>
      </c>
      <c r="C31" s="7" t="s">
        <v>83</v>
      </c>
      <c r="D31" s="2">
        <v>1</v>
      </c>
      <c r="E31" s="3">
        <v>198</v>
      </c>
    </row>
    <row r="32" spans="2:5">
      <c r="B32" s="6">
        <v>29</v>
      </c>
      <c r="C32" s="7" t="s">
        <v>66</v>
      </c>
      <c r="D32" s="2">
        <v>1</v>
      </c>
      <c r="E32" s="3">
        <v>199</v>
      </c>
    </row>
    <row r="33" spans="2:6" ht="30">
      <c r="B33" s="6">
        <v>30</v>
      </c>
      <c r="C33" s="7" t="s">
        <v>67</v>
      </c>
      <c r="D33" s="2">
        <v>1</v>
      </c>
      <c r="E33" s="3">
        <v>200</v>
      </c>
    </row>
    <row r="34" spans="2:6">
      <c r="B34" s="6">
        <v>31</v>
      </c>
      <c r="C34" s="7" t="s">
        <v>68</v>
      </c>
      <c r="D34" s="2">
        <v>2</v>
      </c>
      <c r="E34" s="3">
        <v>201</v>
      </c>
    </row>
    <row r="35" spans="2:6">
      <c r="B35" s="6">
        <v>32</v>
      </c>
      <c r="C35" s="7" t="s">
        <v>70</v>
      </c>
      <c r="D35" s="2">
        <v>1</v>
      </c>
      <c r="E35" s="3">
        <v>203</v>
      </c>
    </row>
    <row r="36" spans="2:6" ht="60">
      <c r="B36" s="6">
        <v>33</v>
      </c>
      <c r="C36" s="7" t="s">
        <v>84</v>
      </c>
      <c r="D36" s="2">
        <v>1</v>
      </c>
      <c r="E36" s="3">
        <v>204</v>
      </c>
    </row>
    <row r="37" spans="2:6" ht="45">
      <c r="B37" s="6">
        <v>34</v>
      </c>
      <c r="C37" s="9" t="s">
        <v>71</v>
      </c>
      <c r="D37" s="10">
        <v>1</v>
      </c>
      <c r="E37" s="11">
        <v>205</v>
      </c>
      <c r="F37" s="8"/>
    </row>
    <row r="38" spans="2:6" ht="30">
      <c r="B38" s="6">
        <v>35</v>
      </c>
      <c r="C38" s="9" t="s">
        <v>19</v>
      </c>
      <c r="D38" s="10">
        <v>1</v>
      </c>
      <c r="E38" s="11">
        <f t="shared" ref="E38:E56" si="0">E37+D37</f>
        <v>206</v>
      </c>
    </row>
    <row r="39" spans="2:6">
      <c r="B39" s="6">
        <v>36</v>
      </c>
      <c r="C39" s="9" t="s">
        <v>6</v>
      </c>
      <c r="D39" s="10">
        <v>16</v>
      </c>
      <c r="E39" s="11">
        <f t="shared" si="0"/>
        <v>207</v>
      </c>
    </row>
    <row r="40" spans="2:6">
      <c r="B40" s="6">
        <v>37</v>
      </c>
      <c r="C40" s="9" t="s">
        <v>13</v>
      </c>
      <c r="D40" s="10">
        <v>1</v>
      </c>
      <c r="E40" s="11">
        <f t="shared" si="0"/>
        <v>223</v>
      </c>
    </row>
    <row r="41" spans="2:6">
      <c r="B41" s="6">
        <v>38</v>
      </c>
      <c r="C41" s="9" t="s">
        <v>7</v>
      </c>
      <c r="D41" s="10">
        <v>16</v>
      </c>
      <c r="E41" s="11">
        <f t="shared" si="0"/>
        <v>224</v>
      </c>
    </row>
    <row r="42" spans="2:6">
      <c r="B42" s="6">
        <v>39</v>
      </c>
      <c r="C42" s="9" t="s">
        <v>8</v>
      </c>
      <c r="D42" s="10">
        <v>4</v>
      </c>
      <c r="E42" s="11">
        <f t="shared" si="0"/>
        <v>240</v>
      </c>
    </row>
    <row r="43" spans="2:6">
      <c r="B43" s="6">
        <v>40</v>
      </c>
      <c r="C43" s="9" t="s">
        <v>9</v>
      </c>
      <c r="D43" s="10">
        <v>4</v>
      </c>
      <c r="E43" s="11">
        <f t="shared" si="0"/>
        <v>244</v>
      </c>
    </row>
    <row r="44" spans="2:6">
      <c r="B44" s="6">
        <v>41</v>
      </c>
      <c r="C44" s="9" t="s">
        <v>10</v>
      </c>
      <c r="D44" s="10">
        <v>4</v>
      </c>
      <c r="E44" s="11">
        <f t="shared" si="0"/>
        <v>248</v>
      </c>
    </row>
    <row r="45" spans="2:6" ht="45">
      <c r="B45" s="6">
        <v>42</v>
      </c>
      <c r="C45" s="9" t="s">
        <v>20</v>
      </c>
      <c r="D45" s="10">
        <v>1</v>
      </c>
      <c r="E45" s="11">
        <f t="shared" si="0"/>
        <v>252</v>
      </c>
    </row>
    <row r="46" spans="2:6">
      <c r="B46" s="6">
        <v>43</v>
      </c>
      <c r="C46" s="9" t="s">
        <v>11</v>
      </c>
      <c r="D46" s="10">
        <v>16</v>
      </c>
      <c r="E46" s="11">
        <f t="shared" si="0"/>
        <v>253</v>
      </c>
    </row>
    <row r="47" spans="2:6">
      <c r="B47" s="6">
        <v>44</v>
      </c>
      <c r="C47" s="9" t="s">
        <v>14</v>
      </c>
      <c r="D47" s="10">
        <v>1</v>
      </c>
      <c r="E47" s="11">
        <f t="shared" si="0"/>
        <v>269</v>
      </c>
    </row>
    <row r="48" spans="2:6">
      <c r="B48" s="6">
        <v>45</v>
      </c>
      <c r="C48" s="9" t="s">
        <v>12</v>
      </c>
      <c r="D48" s="10">
        <v>16</v>
      </c>
      <c r="E48" s="11">
        <f t="shared" si="0"/>
        <v>270</v>
      </c>
    </row>
    <row r="49" spans="2:5">
      <c r="B49" s="6">
        <v>46</v>
      </c>
      <c r="C49" s="9" t="s">
        <v>15</v>
      </c>
      <c r="D49" s="10">
        <v>4</v>
      </c>
      <c r="E49" s="11">
        <f t="shared" si="0"/>
        <v>286</v>
      </c>
    </row>
    <row r="50" spans="2:5">
      <c r="B50" s="6">
        <v>47</v>
      </c>
      <c r="C50" s="9" t="s">
        <v>16</v>
      </c>
      <c r="D50" s="10">
        <v>4</v>
      </c>
      <c r="E50" s="11">
        <f t="shared" si="0"/>
        <v>290</v>
      </c>
    </row>
    <row r="51" spans="2:5">
      <c r="B51" s="6">
        <v>48</v>
      </c>
      <c r="C51" s="9" t="s">
        <v>17</v>
      </c>
      <c r="D51" s="10">
        <v>4</v>
      </c>
      <c r="E51" s="11">
        <f t="shared" si="0"/>
        <v>294</v>
      </c>
    </row>
    <row r="52" spans="2:5">
      <c r="B52" s="6">
        <v>49</v>
      </c>
      <c r="C52" s="9" t="s">
        <v>18</v>
      </c>
      <c r="D52" s="10">
        <v>2</v>
      </c>
      <c r="E52" s="11">
        <f t="shared" si="0"/>
        <v>298</v>
      </c>
    </row>
    <row r="53" spans="2:5">
      <c r="B53" s="6">
        <v>50</v>
      </c>
      <c r="C53" s="9" t="s">
        <v>22</v>
      </c>
      <c r="D53" s="10">
        <v>6</v>
      </c>
      <c r="E53" s="11">
        <f t="shared" si="0"/>
        <v>300</v>
      </c>
    </row>
    <row r="54" spans="2:5">
      <c r="B54" s="6">
        <v>51</v>
      </c>
      <c r="C54" s="9" t="s">
        <v>21</v>
      </c>
      <c r="D54" s="10">
        <v>6</v>
      </c>
      <c r="E54" s="11">
        <f t="shared" si="0"/>
        <v>306</v>
      </c>
    </row>
    <row r="55" spans="2:5">
      <c r="B55" s="6">
        <v>52</v>
      </c>
      <c r="C55" s="9" t="s">
        <v>5</v>
      </c>
      <c r="D55" s="10">
        <v>8</v>
      </c>
      <c r="E55" s="11">
        <f t="shared" si="0"/>
        <v>312</v>
      </c>
    </row>
    <row r="56" spans="2:5">
      <c r="B56" s="6">
        <v>53</v>
      </c>
      <c r="C56" s="12" t="s">
        <v>25</v>
      </c>
      <c r="D56" s="13">
        <v>38</v>
      </c>
      <c r="E56" s="14">
        <f t="shared" si="0"/>
        <v>320</v>
      </c>
    </row>
    <row r="57" spans="2:5">
      <c r="B57" s="6">
        <v>54</v>
      </c>
      <c r="C57" s="12" t="s">
        <v>26</v>
      </c>
      <c r="D57" s="13">
        <v>2</v>
      </c>
      <c r="E57" s="14">
        <v>358</v>
      </c>
    </row>
    <row r="58" spans="2:5">
      <c r="B58" s="6">
        <v>55</v>
      </c>
      <c r="C58" s="57" t="s">
        <v>72</v>
      </c>
      <c r="D58" s="58">
        <v>4</v>
      </c>
      <c r="E58" s="59">
        <v>360</v>
      </c>
    </row>
    <row r="59" spans="2:5" ht="60">
      <c r="B59" s="6">
        <v>56</v>
      </c>
      <c r="C59" s="57" t="s">
        <v>80</v>
      </c>
      <c r="D59" s="58">
        <v>1</v>
      </c>
      <c r="E59" s="59">
        <v>364</v>
      </c>
    </row>
    <row r="60" spans="2:5" ht="30">
      <c r="B60" s="6">
        <v>57</v>
      </c>
      <c r="C60" s="57" t="s">
        <v>82</v>
      </c>
      <c r="D60" s="58">
        <v>1</v>
      </c>
      <c r="E60" s="59">
        <v>365</v>
      </c>
    </row>
    <row r="61" spans="2:5">
      <c r="B61" s="6">
        <v>58</v>
      </c>
      <c r="C61" s="57" t="s">
        <v>81</v>
      </c>
      <c r="D61" s="58">
        <v>2</v>
      </c>
      <c r="E61" s="59">
        <v>366</v>
      </c>
    </row>
    <row r="62" spans="2:5" ht="15" customHeight="1">
      <c r="B62" s="6">
        <v>59</v>
      </c>
      <c r="C62" s="57" t="s">
        <v>115</v>
      </c>
      <c r="D62" s="58">
        <v>1</v>
      </c>
      <c r="E62" s="59">
        <v>368</v>
      </c>
    </row>
    <row r="63" spans="2:5" ht="15" customHeight="1" thickBot="1">
      <c r="B63" s="50">
        <v>60</v>
      </c>
      <c r="C63" s="60" t="s">
        <v>125</v>
      </c>
      <c r="D63" s="61">
        <v>11</v>
      </c>
      <c r="E63" s="62">
        <v>369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I52"/>
  <sheetViews>
    <sheetView workbookViewId="0">
      <selection activeCell="D22" sqref="D22"/>
    </sheetView>
  </sheetViews>
  <sheetFormatPr defaultRowHeight="15"/>
  <cols>
    <col min="1" max="1" width="2.42578125" customWidth="1"/>
    <col min="2" max="2" width="3.7109375" customWidth="1"/>
    <col min="3" max="3" width="26.85546875" customWidth="1"/>
    <col min="4" max="4" width="13" customWidth="1"/>
    <col min="5" max="5" width="53.85546875" style="35" customWidth="1"/>
    <col min="6" max="6" width="17.28515625" customWidth="1"/>
    <col min="7" max="7" width="6.85546875" customWidth="1"/>
    <col min="8" max="8" width="20.85546875" customWidth="1"/>
    <col min="9" max="9" width="14.85546875" customWidth="1"/>
    <col min="10" max="10" width="30.42578125" customWidth="1"/>
    <col min="11" max="11" width="15.140625" customWidth="1"/>
  </cols>
  <sheetData>
    <row r="1" spans="3:9" ht="15.75" thickBot="1"/>
    <row r="2" spans="3:9" ht="15.75" thickBot="1">
      <c r="C2" s="51" t="s">
        <v>46</v>
      </c>
      <c r="D2" s="52"/>
      <c r="E2" s="52"/>
      <c r="F2" s="53"/>
    </row>
    <row r="3" spans="3:9" ht="15.75" thickBot="1">
      <c r="C3" s="27" t="s">
        <v>31</v>
      </c>
      <c r="D3" s="28" t="s">
        <v>34</v>
      </c>
      <c r="E3" s="36" t="s">
        <v>35</v>
      </c>
      <c r="F3" s="29" t="s">
        <v>32</v>
      </c>
    </row>
    <row r="4" spans="3:9">
      <c r="C4" s="30" t="s">
        <v>39</v>
      </c>
      <c r="D4" s="20">
        <v>16</v>
      </c>
      <c r="E4" s="37" t="s">
        <v>56</v>
      </c>
      <c r="F4" s="21">
        <v>0</v>
      </c>
    </row>
    <row r="5" spans="3:9" ht="15.75" thickBot="1">
      <c r="C5" s="32" t="s">
        <v>47</v>
      </c>
      <c r="D5" s="24">
        <v>4</v>
      </c>
      <c r="E5" s="38" t="s">
        <v>55</v>
      </c>
      <c r="F5" s="25">
        <f>F4+D4</f>
        <v>16</v>
      </c>
    </row>
    <row r="6" spans="3:9" ht="15.75" thickBot="1">
      <c r="C6" s="26" t="s">
        <v>33</v>
      </c>
      <c r="D6" s="22">
        <f xml:space="preserve"> SUM(D4:D5)</f>
        <v>20</v>
      </c>
      <c r="E6" s="39"/>
      <c r="F6" s="23"/>
    </row>
    <row r="8" spans="3:9" ht="15.75" thickBot="1"/>
    <row r="9" spans="3:9" ht="15.75" thickBot="1">
      <c r="C9" s="51" t="s">
        <v>48</v>
      </c>
      <c r="D9" s="52"/>
      <c r="E9" s="52"/>
      <c r="F9" s="53"/>
    </row>
    <row r="10" spans="3:9" ht="15.75" thickBot="1">
      <c r="C10" s="27" t="s">
        <v>31</v>
      </c>
      <c r="D10" s="28" t="s">
        <v>34</v>
      </c>
      <c r="E10" s="36" t="s">
        <v>35</v>
      </c>
      <c r="F10" s="29" t="s">
        <v>32</v>
      </c>
    </row>
    <row r="11" spans="3:9">
      <c r="C11" s="30" t="s">
        <v>95</v>
      </c>
      <c r="D11" s="18">
        <v>1</v>
      </c>
      <c r="E11" s="40" t="s">
        <v>97</v>
      </c>
      <c r="F11" s="19">
        <v>0</v>
      </c>
    </row>
    <row r="12" spans="3:9">
      <c r="C12" s="30" t="s">
        <v>96</v>
      </c>
      <c r="D12" s="18">
        <v>1</v>
      </c>
      <c r="E12" s="40"/>
      <c r="F12" s="19">
        <f>F11+D11</f>
        <v>1</v>
      </c>
    </row>
    <row r="13" spans="3:9">
      <c r="C13" s="31" t="s">
        <v>79</v>
      </c>
      <c r="D13" s="18">
        <v>2</v>
      </c>
      <c r="E13" s="40" t="s">
        <v>94</v>
      </c>
      <c r="F13" s="19">
        <f>F12+D12</f>
        <v>2</v>
      </c>
    </row>
    <row r="14" spans="3:9">
      <c r="C14" s="31" t="s">
        <v>36</v>
      </c>
      <c r="D14" s="18">
        <v>2</v>
      </c>
      <c r="E14" s="40" t="s">
        <v>64</v>
      </c>
      <c r="F14" s="19">
        <f t="shared" ref="F14:F30" si="0">F13+D13</f>
        <v>4</v>
      </c>
      <c r="H14" s="34" t="s">
        <v>65</v>
      </c>
      <c r="I14" s="33">
        <v>400</v>
      </c>
    </row>
    <row r="15" spans="3:9">
      <c r="C15" s="54" t="s">
        <v>117</v>
      </c>
      <c r="D15" s="55"/>
      <c r="E15" s="55"/>
      <c r="F15" s="56"/>
      <c r="H15" s="34"/>
      <c r="I15" s="33"/>
    </row>
    <row r="16" spans="3:9" ht="30">
      <c r="C16" s="31" t="s">
        <v>49</v>
      </c>
      <c r="D16" s="18">
        <v>1</v>
      </c>
      <c r="E16" s="40" t="s">
        <v>122</v>
      </c>
      <c r="F16" s="19">
        <v>6</v>
      </c>
      <c r="H16" s="34" t="s">
        <v>37</v>
      </c>
      <c r="I16" s="33">
        <f>100000/I14</f>
        <v>250</v>
      </c>
    </row>
    <row r="17" spans="3:9" ht="45">
      <c r="C17" s="31" t="s">
        <v>118</v>
      </c>
      <c r="D17" s="18">
        <v>14</v>
      </c>
      <c r="E17" s="40" t="s">
        <v>119</v>
      </c>
      <c r="F17" s="19">
        <f t="shared" si="0"/>
        <v>7</v>
      </c>
      <c r="H17" s="34"/>
      <c r="I17" s="33"/>
    </row>
    <row r="18" spans="3:9">
      <c r="C18" s="54" t="s">
        <v>121</v>
      </c>
      <c r="D18" s="55"/>
      <c r="E18" s="55"/>
      <c r="F18" s="56"/>
    </row>
    <row r="19" spans="3:9" ht="60">
      <c r="C19" s="31" t="s">
        <v>49</v>
      </c>
      <c r="D19" s="18">
        <v>1</v>
      </c>
      <c r="E19" s="40" t="s">
        <v>124</v>
      </c>
      <c r="F19" s="19">
        <v>6</v>
      </c>
    </row>
    <row r="20" spans="3:9" ht="45">
      <c r="C20" s="31" t="s">
        <v>123</v>
      </c>
      <c r="D20" s="18">
        <v>14</v>
      </c>
      <c r="E20" s="40" t="s">
        <v>119</v>
      </c>
      <c r="F20" s="19">
        <f t="shared" ref="F20" si="1">F19+D19</f>
        <v>7</v>
      </c>
    </row>
    <row r="21" spans="3:9">
      <c r="C21" s="54" t="s">
        <v>120</v>
      </c>
      <c r="D21" s="55"/>
      <c r="E21" s="55"/>
      <c r="F21" s="56"/>
    </row>
    <row r="22" spans="3:9" ht="45">
      <c r="C22" s="31" t="s">
        <v>106</v>
      </c>
      <c r="D22" s="18">
        <v>2</v>
      </c>
      <c r="E22" s="40" t="s">
        <v>105</v>
      </c>
      <c r="F22" s="19">
        <f>21</f>
        <v>21</v>
      </c>
    </row>
    <row r="23" spans="3:9" ht="15" customHeight="1">
      <c r="C23" s="31" t="s">
        <v>98</v>
      </c>
      <c r="D23" s="18">
        <v>11</v>
      </c>
      <c r="E23" s="40" t="s">
        <v>107</v>
      </c>
      <c r="F23" s="19">
        <f t="shared" si="0"/>
        <v>23</v>
      </c>
    </row>
    <row r="24" spans="3:9" ht="15" customHeight="1">
      <c r="C24" s="31" t="s">
        <v>99</v>
      </c>
      <c r="D24" s="18">
        <v>11</v>
      </c>
      <c r="E24" s="40" t="s">
        <v>108</v>
      </c>
      <c r="F24" s="19">
        <f t="shared" si="0"/>
        <v>34</v>
      </c>
    </row>
    <row r="25" spans="3:9">
      <c r="C25" s="31" t="s">
        <v>100</v>
      </c>
      <c r="D25" s="18">
        <v>11</v>
      </c>
      <c r="E25" s="40" t="s">
        <v>111</v>
      </c>
      <c r="F25" s="19">
        <f t="shared" si="0"/>
        <v>45</v>
      </c>
    </row>
    <row r="26" spans="3:9">
      <c r="C26" s="31" t="s">
        <v>101</v>
      </c>
      <c r="D26" s="18">
        <v>11</v>
      </c>
      <c r="E26" s="40" t="s">
        <v>110</v>
      </c>
      <c r="F26" s="19">
        <f t="shared" si="0"/>
        <v>56</v>
      </c>
    </row>
    <row r="27" spans="3:9">
      <c r="C27" s="31" t="s">
        <v>102</v>
      </c>
      <c r="D27" s="24">
        <v>11</v>
      </c>
      <c r="E27" s="40" t="s">
        <v>109</v>
      </c>
      <c r="F27" s="19">
        <f t="shared" si="0"/>
        <v>67</v>
      </c>
    </row>
    <row r="28" spans="3:9">
      <c r="C28" s="31" t="s">
        <v>103</v>
      </c>
      <c r="D28" s="24">
        <v>11</v>
      </c>
      <c r="E28" s="40" t="s">
        <v>112</v>
      </c>
      <c r="F28" s="19">
        <f t="shared" si="0"/>
        <v>78</v>
      </c>
    </row>
    <row r="29" spans="3:9">
      <c r="C29" s="31" t="s">
        <v>104</v>
      </c>
      <c r="D29" s="24">
        <v>11</v>
      </c>
      <c r="E29" s="40" t="s">
        <v>113</v>
      </c>
      <c r="F29" s="19">
        <f t="shared" si="0"/>
        <v>89</v>
      </c>
    </row>
    <row r="30" spans="3:9" ht="15.75" thickBot="1">
      <c r="C30" s="32" t="s">
        <v>5</v>
      </c>
      <c r="D30" s="24">
        <v>0</v>
      </c>
      <c r="E30" s="38"/>
      <c r="F30" s="19">
        <f t="shared" si="0"/>
        <v>100</v>
      </c>
    </row>
    <row r="31" spans="3:9" ht="15.75" thickBot="1">
      <c r="C31" s="26" t="s">
        <v>33</v>
      </c>
      <c r="D31" s="22">
        <f xml:space="preserve"> SUM(D11:D30)</f>
        <v>115</v>
      </c>
      <c r="E31" s="39"/>
      <c r="F31" s="23"/>
    </row>
    <row r="33" spans="3:6" ht="15.75" thickBot="1"/>
    <row r="34" spans="3:6" ht="15.75" thickBot="1">
      <c r="C34" s="51" t="s">
        <v>62</v>
      </c>
      <c r="D34" s="52"/>
      <c r="E34" s="52"/>
      <c r="F34" s="53"/>
    </row>
    <row r="35" spans="3:6" ht="15.75" thickBot="1">
      <c r="C35" s="27" t="s">
        <v>31</v>
      </c>
      <c r="D35" s="28" t="s">
        <v>34</v>
      </c>
      <c r="E35" s="36"/>
      <c r="F35" s="29" t="s">
        <v>32</v>
      </c>
    </row>
    <row r="36" spans="3:6" ht="150">
      <c r="C36" s="30" t="s">
        <v>61</v>
      </c>
      <c r="D36" s="20">
        <v>2</v>
      </c>
      <c r="E36" s="41" t="s">
        <v>114</v>
      </c>
      <c r="F36" s="21">
        <v>0</v>
      </c>
    </row>
    <row r="37" spans="3:6">
      <c r="C37" s="30" t="s">
        <v>50</v>
      </c>
      <c r="D37" s="20">
        <v>4</v>
      </c>
      <c r="E37" s="41" t="s">
        <v>53</v>
      </c>
      <c r="F37" s="21">
        <f>F36+D36</f>
        <v>2</v>
      </c>
    </row>
    <row r="38" spans="3:6">
      <c r="C38" s="30" t="s">
        <v>51</v>
      </c>
      <c r="D38" s="20">
        <v>4</v>
      </c>
      <c r="E38" s="41" t="s">
        <v>54</v>
      </c>
      <c r="F38" s="21">
        <f>F37+D37</f>
        <v>6</v>
      </c>
    </row>
    <row r="39" spans="3:6">
      <c r="C39" s="31" t="s">
        <v>38</v>
      </c>
      <c r="D39" s="18">
        <v>1</v>
      </c>
      <c r="E39" s="42" t="s">
        <v>52</v>
      </c>
      <c r="F39" s="21">
        <f t="shared" ref="F39:F40" si="2">F38+D38</f>
        <v>10</v>
      </c>
    </row>
    <row r="40" spans="3:6" ht="15.75" thickBot="1">
      <c r="C40" s="32" t="s">
        <v>5</v>
      </c>
      <c r="D40" s="24">
        <v>0</v>
      </c>
      <c r="E40" s="43"/>
      <c r="F40" s="21">
        <f t="shared" si="2"/>
        <v>11</v>
      </c>
    </row>
    <row r="41" spans="3:6" ht="15.75" thickBot="1">
      <c r="C41" s="26" t="s">
        <v>33</v>
      </c>
      <c r="D41" s="22">
        <f xml:space="preserve"> SUM(D36:D40)</f>
        <v>11</v>
      </c>
      <c r="E41" s="39"/>
      <c r="F41" s="23"/>
    </row>
    <row r="42" spans="3:6" ht="15.75" thickBot="1"/>
    <row r="43" spans="3:6" ht="15.75" thickBot="1">
      <c r="C43" s="51" t="s">
        <v>75</v>
      </c>
      <c r="D43" s="52"/>
      <c r="E43" s="52"/>
      <c r="F43" s="53"/>
    </row>
    <row r="44" spans="3:6" ht="15.75" thickBot="1">
      <c r="C44" s="27" t="s">
        <v>31</v>
      </c>
      <c r="D44" s="28" t="s">
        <v>34</v>
      </c>
      <c r="E44" s="36"/>
      <c r="F44" s="29" t="s">
        <v>32</v>
      </c>
    </row>
    <row r="45" spans="3:6" ht="135">
      <c r="C45" s="30" t="s">
        <v>61</v>
      </c>
      <c r="D45" s="20">
        <v>2</v>
      </c>
      <c r="E45" s="41" t="s">
        <v>116</v>
      </c>
      <c r="F45" s="21">
        <v>0</v>
      </c>
    </row>
    <row r="46" spans="3:6" ht="60">
      <c r="C46" s="30" t="s">
        <v>76</v>
      </c>
      <c r="D46" s="20">
        <v>2</v>
      </c>
      <c r="E46" s="41" t="s">
        <v>78</v>
      </c>
      <c r="F46" s="21">
        <f t="shared" ref="F46:F51" si="3">F45+D45</f>
        <v>2</v>
      </c>
    </row>
    <row r="47" spans="3:6">
      <c r="C47" s="30" t="s">
        <v>5</v>
      </c>
      <c r="D47" s="20">
        <v>2</v>
      </c>
      <c r="E47" s="41" t="s">
        <v>77</v>
      </c>
      <c r="F47" s="21">
        <f t="shared" si="3"/>
        <v>4</v>
      </c>
    </row>
    <row r="48" spans="3:6">
      <c r="C48" s="30" t="s">
        <v>57</v>
      </c>
      <c r="D48" s="20">
        <v>2</v>
      </c>
      <c r="E48" s="41" t="s">
        <v>59</v>
      </c>
      <c r="F48" s="21">
        <f t="shared" si="3"/>
        <v>6</v>
      </c>
    </row>
    <row r="49" spans="3:6">
      <c r="C49" s="30" t="s">
        <v>58</v>
      </c>
      <c r="D49" s="20">
        <v>2</v>
      </c>
      <c r="E49" s="41" t="s">
        <v>60</v>
      </c>
      <c r="F49" s="21">
        <f t="shared" si="3"/>
        <v>8</v>
      </c>
    </row>
    <row r="50" spans="3:6">
      <c r="C50" s="31" t="s">
        <v>38</v>
      </c>
      <c r="D50" s="18">
        <v>1</v>
      </c>
      <c r="E50" s="42" t="s">
        <v>63</v>
      </c>
      <c r="F50" s="21">
        <f t="shared" si="3"/>
        <v>10</v>
      </c>
    </row>
    <row r="51" spans="3:6" ht="15.75" thickBot="1">
      <c r="C51" s="32" t="s">
        <v>5</v>
      </c>
      <c r="D51" s="24">
        <v>0</v>
      </c>
      <c r="E51" s="43"/>
      <c r="F51" s="21">
        <f t="shared" si="3"/>
        <v>11</v>
      </c>
    </row>
    <row r="52" spans="3:6" ht="15.75" thickBot="1">
      <c r="C52" s="26" t="s">
        <v>33</v>
      </c>
      <c r="D52" s="22">
        <f xml:space="preserve"> SUM(D45:D51)</f>
        <v>11</v>
      </c>
      <c r="E52" s="39"/>
      <c r="F52" s="23"/>
    </row>
  </sheetData>
  <mergeCells count="7">
    <mergeCell ref="C9:F9"/>
    <mergeCell ref="C34:F34"/>
    <mergeCell ref="C43:F43"/>
    <mergeCell ref="C2:F2"/>
    <mergeCell ref="C15:F15"/>
    <mergeCell ref="C18:F18"/>
    <mergeCell ref="C21:F21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ConfigTable</vt:lpstr>
      <vt:lpstr>Файл драйвера CAN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2023-11-20T02:46:30Z</dcterms:modified>
</cp:coreProperties>
</file>