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 Holland\Desktop\Spring 2022\Computer Architecture\Computer Architecture Project\"/>
    </mc:Choice>
  </mc:AlternateContent>
  <xr:revisionPtr revIDLastSave="0" documentId="13_ncr:1_{D84BDCC4-B062-4223-B208-52AB84FAA957}" xr6:coauthVersionLast="47" xr6:coauthVersionMax="47" xr10:uidLastSave="{00000000-0000-0000-0000-000000000000}"/>
  <bookViews>
    <workbookView xWindow="-108" yWindow="-108" windowWidth="23256" windowHeight="12576" xr2:uid="{D902FFAF-4A2D-476E-8EDF-524476670CED}"/>
  </bookViews>
  <sheets>
    <sheet name="Scale.c" sheetId="1" r:id="rId1"/>
    <sheet name="Quicksort.cpp" sheetId="4" r:id="rId2"/>
    <sheet name="Ranksort.c" sheetId="5" r:id="rId3"/>
    <sheet name="Specs" sheetId="6" r:id="rId4"/>
    <sheet name="Minecraft Data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4" i="1" l="1"/>
  <c r="Z20" i="1"/>
  <c r="Z6" i="1"/>
  <c r="A33" i="1"/>
  <c r="A19" i="1"/>
  <c r="A6" i="1"/>
  <c r="Y35" i="1"/>
  <c r="Y36" i="1"/>
  <c r="Y37" i="1"/>
  <c r="Y38" i="1"/>
  <c r="Y39" i="1"/>
  <c r="Y40" i="1"/>
  <c r="Y34" i="1"/>
  <c r="X35" i="1"/>
  <c r="X36" i="1"/>
  <c r="X37" i="1"/>
  <c r="X38" i="1"/>
  <c r="X39" i="1"/>
  <c r="X40" i="1"/>
  <c r="X34" i="1"/>
  <c r="Y21" i="1"/>
  <c r="Y22" i="1"/>
  <c r="Y23" i="1"/>
  <c r="Y24" i="1"/>
  <c r="Y25" i="1"/>
  <c r="Y26" i="1"/>
  <c r="Y20" i="1"/>
  <c r="X21" i="1"/>
  <c r="X22" i="1"/>
  <c r="X23" i="1"/>
  <c r="X24" i="1"/>
  <c r="X25" i="1"/>
  <c r="X26" i="1"/>
  <c r="X20" i="1"/>
  <c r="Y7" i="1"/>
  <c r="Y8" i="1"/>
  <c r="Y9" i="1"/>
  <c r="Y10" i="1"/>
  <c r="Y11" i="1"/>
  <c r="Y12" i="1"/>
  <c r="Y6" i="1"/>
  <c r="X7" i="1"/>
  <c r="X8" i="1"/>
  <c r="X9" i="1"/>
  <c r="X10" i="1"/>
  <c r="X11" i="1"/>
  <c r="X12" i="1"/>
  <c r="X6" i="1"/>
  <c r="C35" i="1"/>
  <c r="C36" i="1"/>
  <c r="C37" i="1"/>
  <c r="C38" i="1"/>
  <c r="C39" i="1"/>
  <c r="C40" i="1"/>
  <c r="C41" i="1"/>
  <c r="C42" i="1"/>
  <c r="C34" i="1"/>
  <c r="B35" i="1"/>
  <c r="B36" i="1"/>
  <c r="B37" i="1"/>
  <c r="B38" i="1"/>
  <c r="B39" i="1"/>
  <c r="B40" i="1"/>
  <c r="B41" i="1"/>
  <c r="B42" i="1"/>
  <c r="B34" i="1"/>
  <c r="C21" i="1"/>
  <c r="C22" i="1"/>
  <c r="C23" i="1"/>
  <c r="C24" i="1"/>
  <c r="C25" i="1"/>
  <c r="C26" i="1"/>
  <c r="C27" i="1"/>
  <c r="C28" i="1"/>
  <c r="C20" i="1"/>
  <c r="B21" i="1"/>
  <c r="B22" i="1"/>
  <c r="B23" i="1"/>
  <c r="B24" i="1"/>
  <c r="B25" i="1"/>
  <c r="B26" i="1"/>
  <c r="B27" i="1"/>
  <c r="B28" i="1"/>
  <c r="B20" i="1"/>
  <c r="C7" i="1"/>
  <c r="C8" i="1"/>
  <c r="C9" i="1"/>
  <c r="C10" i="1"/>
  <c r="C11" i="1"/>
  <c r="C12" i="1"/>
  <c r="C13" i="1"/>
  <c r="C14" i="1"/>
  <c r="C6" i="1"/>
  <c r="B14" i="1"/>
  <c r="B7" i="1"/>
  <c r="B8" i="1"/>
  <c r="B9" i="1"/>
  <c r="B10" i="1"/>
  <c r="B11" i="1"/>
  <c r="B12" i="1"/>
  <c r="B13" i="1"/>
  <c r="B6" i="1"/>
  <c r="V21" i="1"/>
  <c r="V22" i="1"/>
  <c r="V23" i="1"/>
  <c r="V24" i="1"/>
  <c r="V25" i="1"/>
  <c r="V26" i="1"/>
  <c r="V20" i="1"/>
  <c r="L21" i="1"/>
  <c r="L22" i="1"/>
  <c r="L23" i="1"/>
  <c r="L24" i="1"/>
  <c r="L25" i="1"/>
  <c r="L26" i="1"/>
  <c r="L27" i="1"/>
  <c r="L28" i="1"/>
  <c r="L20" i="1"/>
  <c r="V40" i="5"/>
  <c r="V39" i="5"/>
  <c r="V38" i="5"/>
  <c r="V37" i="5"/>
  <c r="V36" i="5"/>
  <c r="V35" i="5"/>
  <c r="V34" i="5"/>
  <c r="R40" i="5"/>
  <c r="R39" i="5"/>
  <c r="R38" i="5"/>
  <c r="R37" i="5"/>
  <c r="R36" i="5"/>
  <c r="R35" i="5"/>
  <c r="R34" i="5"/>
  <c r="V26" i="5"/>
  <c r="V25" i="5"/>
  <c r="V24" i="5"/>
  <c r="V23" i="5"/>
  <c r="V22" i="5"/>
  <c r="V21" i="5"/>
  <c r="V20" i="5"/>
  <c r="R26" i="5"/>
  <c r="R25" i="5"/>
  <c r="R24" i="5"/>
  <c r="R23" i="5"/>
  <c r="R22" i="5"/>
  <c r="R21" i="5"/>
  <c r="R20" i="5"/>
  <c r="V12" i="5"/>
  <c r="V11" i="5"/>
  <c r="V10" i="5"/>
  <c r="V9" i="5"/>
  <c r="V8" i="5"/>
  <c r="V7" i="5"/>
  <c r="V6" i="5"/>
  <c r="R7" i="5"/>
  <c r="R8" i="5"/>
  <c r="R9" i="5"/>
  <c r="R10" i="5"/>
  <c r="R11" i="5"/>
  <c r="R12" i="5"/>
  <c r="R6" i="5"/>
  <c r="L42" i="5"/>
  <c r="L41" i="5"/>
  <c r="L40" i="5"/>
  <c r="L39" i="5"/>
  <c r="L38" i="5"/>
  <c r="L37" i="5"/>
  <c r="L36" i="5"/>
  <c r="L35" i="5"/>
  <c r="L34" i="5"/>
  <c r="H42" i="5"/>
  <c r="H41" i="5"/>
  <c r="H40" i="5"/>
  <c r="H39" i="5"/>
  <c r="H38" i="5"/>
  <c r="H37" i="5"/>
  <c r="H36" i="5"/>
  <c r="H35" i="5"/>
  <c r="H34" i="5"/>
  <c r="H28" i="5"/>
  <c r="H27" i="5"/>
  <c r="H26" i="5"/>
  <c r="H25" i="5"/>
  <c r="H24" i="5"/>
  <c r="H23" i="5"/>
  <c r="H22" i="5"/>
  <c r="H21" i="5"/>
  <c r="H20" i="5"/>
  <c r="L28" i="5"/>
  <c r="L27" i="5"/>
  <c r="L26" i="5"/>
  <c r="L25" i="5"/>
  <c r="L24" i="5"/>
  <c r="L23" i="5"/>
  <c r="L22" i="5"/>
  <c r="L21" i="5"/>
  <c r="L20" i="5"/>
  <c r="L14" i="5"/>
  <c r="L13" i="5"/>
  <c r="L12" i="5"/>
  <c r="L11" i="5"/>
  <c r="L10" i="5"/>
  <c r="L9" i="5"/>
  <c r="L8" i="5"/>
  <c r="L7" i="5"/>
  <c r="L6" i="5"/>
  <c r="H7" i="5"/>
  <c r="H8" i="5"/>
  <c r="H9" i="5"/>
  <c r="H10" i="5"/>
  <c r="H11" i="5"/>
  <c r="H12" i="5"/>
  <c r="H13" i="5"/>
  <c r="H14" i="5"/>
  <c r="H6" i="5"/>
  <c r="V40" i="4"/>
  <c r="V39" i="4"/>
  <c r="V38" i="4"/>
  <c r="V37" i="4"/>
  <c r="V36" i="4"/>
  <c r="V35" i="4"/>
  <c r="V34" i="4"/>
  <c r="R40" i="4"/>
  <c r="R39" i="4"/>
  <c r="R38" i="4"/>
  <c r="R37" i="4"/>
  <c r="R36" i="4"/>
  <c r="R35" i="4"/>
  <c r="R34" i="4"/>
  <c r="V26" i="4"/>
  <c r="V25" i="4"/>
  <c r="V24" i="4"/>
  <c r="V23" i="4"/>
  <c r="V22" i="4"/>
  <c r="V21" i="4"/>
  <c r="V20" i="4"/>
  <c r="R26" i="4"/>
  <c r="R25" i="4"/>
  <c r="R24" i="4"/>
  <c r="R23" i="4"/>
  <c r="R22" i="4"/>
  <c r="R21" i="4"/>
  <c r="R20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7" i="4"/>
  <c r="R6" i="4"/>
  <c r="L42" i="4"/>
  <c r="L41" i="4"/>
  <c r="L40" i="4"/>
  <c r="L39" i="4"/>
  <c r="L38" i="4"/>
  <c r="L37" i="4"/>
  <c r="L36" i="4"/>
  <c r="L35" i="4"/>
  <c r="L34" i="4"/>
  <c r="H42" i="4"/>
  <c r="H41" i="4"/>
  <c r="H40" i="4"/>
  <c r="H39" i="4"/>
  <c r="H38" i="4"/>
  <c r="H37" i="4"/>
  <c r="H36" i="4"/>
  <c r="H35" i="4"/>
  <c r="H34" i="4"/>
  <c r="L28" i="4"/>
  <c r="L27" i="4"/>
  <c r="L26" i="4"/>
  <c r="L25" i="4"/>
  <c r="L24" i="4"/>
  <c r="L23" i="4"/>
  <c r="L22" i="4"/>
  <c r="L21" i="4"/>
  <c r="L20" i="4"/>
  <c r="L14" i="4"/>
  <c r="L13" i="4"/>
  <c r="L12" i="4"/>
  <c r="L11" i="4"/>
  <c r="L10" i="4"/>
  <c r="L9" i="4"/>
  <c r="L8" i="4"/>
  <c r="L7" i="4"/>
  <c r="L6" i="4"/>
  <c r="H28" i="4"/>
  <c r="H27" i="4"/>
  <c r="H26" i="4"/>
  <c r="H25" i="4"/>
  <c r="H24" i="4"/>
  <c r="H23" i="4"/>
  <c r="H22" i="4"/>
  <c r="H21" i="4"/>
  <c r="H20" i="4"/>
  <c r="H7" i="4"/>
  <c r="H8" i="4"/>
  <c r="H9" i="4"/>
  <c r="H10" i="4"/>
  <c r="H11" i="4"/>
  <c r="H12" i="4"/>
  <c r="H13" i="4"/>
  <c r="H14" i="4"/>
  <c r="H6" i="4"/>
  <c r="V40" i="1"/>
  <c r="V39" i="1"/>
  <c r="V38" i="1"/>
  <c r="V37" i="1"/>
  <c r="V36" i="1"/>
  <c r="V35" i="1"/>
  <c r="V34" i="1"/>
  <c r="R40" i="1"/>
  <c r="R39" i="1"/>
  <c r="R38" i="1"/>
  <c r="R37" i="1"/>
  <c r="R36" i="1"/>
  <c r="R35" i="1"/>
  <c r="R34" i="1"/>
  <c r="R26" i="1"/>
  <c r="R25" i="1"/>
  <c r="R24" i="1"/>
  <c r="R23" i="1"/>
  <c r="R22" i="1"/>
  <c r="R21" i="1"/>
  <c r="R20" i="1"/>
  <c r="L42" i="1"/>
  <c r="L41" i="1"/>
  <c r="L40" i="1"/>
  <c r="L39" i="1"/>
  <c r="L38" i="1"/>
  <c r="L37" i="1"/>
  <c r="L36" i="1"/>
  <c r="L35" i="1"/>
  <c r="L34" i="1"/>
  <c r="H42" i="1"/>
  <c r="H41" i="1"/>
  <c r="H40" i="1"/>
  <c r="H39" i="1"/>
  <c r="H38" i="1"/>
  <c r="H37" i="1"/>
  <c r="H36" i="1"/>
  <c r="H35" i="1"/>
  <c r="H34" i="1"/>
  <c r="H28" i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<sst xmlns="http://schemas.openxmlformats.org/spreadsheetml/2006/main" count="253" uniqueCount="38">
  <si>
    <t>Trial #1</t>
  </si>
  <si>
    <t>Trial #2</t>
  </si>
  <si>
    <t>Trial #3</t>
  </si>
  <si>
    <t>Average</t>
  </si>
  <si>
    <t>Default Optimization</t>
  </si>
  <si>
    <t>O3 Optimization</t>
  </si>
  <si>
    <t>Thread Count (1,000 Data)</t>
  </si>
  <si>
    <t>Number of Data Items (Thread Count 1)</t>
  </si>
  <si>
    <t>Quicksort.cpp</t>
  </si>
  <si>
    <t>Ranksort.c</t>
  </si>
  <si>
    <t>Scale.c</t>
  </si>
  <si>
    <t>Year</t>
  </si>
  <si>
    <t>Architecture</t>
  </si>
  <si>
    <t>OS</t>
  </si>
  <si>
    <t>Processor</t>
  </si>
  <si>
    <t>CPU Core Count</t>
  </si>
  <si>
    <t>RAM (GB)</t>
  </si>
  <si>
    <t>MSRP ($)</t>
  </si>
  <si>
    <t>x86</t>
  </si>
  <si>
    <t>MacOS Monterey</t>
  </si>
  <si>
    <t>8th Gen Intel I5</t>
  </si>
  <si>
    <t>ARM</t>
  </si>
  <si>
    <t>M1</t>
  </si>
  <si>
    <t>M1 Pro</t>
  </si>
  <si>
    <t>Minecraft</t>
  </si>
  <si>
    <t>2020 (Robert)</t>
  </si>
  <si>
    <t>2021 (Chris')</t>
  </si>
  <si>
    <t>2020 (Robert's)</t>
  </si>
  <si>
    <t>2021 Chris'</t>
  </si>
  <si>
    <t>(?TIME UNITS)</t>
  </si>
  <si>
    <t>Speed Up</t>
  </si>
  <si>
    <t xml:space="preserve">2020/2019 </t>
  </si>
  <si>
    <t>Default</t>
  </si>
  <si>
    <t>O3</t>
  </si>
  <si>
    <t>2021/2019</t>
  </si>
  <si>
    <t>2021/2020</t>
  </si>
  <si>
    <t>2020/2019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</si>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</sst>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Fill="1" applyBorder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 </a:t>
            </a:r>
          </a:p>
          <a:p>
            <a:pPr>
              <a:defRPr/>
            </a:pPr>
            <a:r>
              <a:rPr lang="en-US"/>
              <a:t>(Default Optimization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606286088764817"/>
          <c:y val="4.1251123849515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261810282105"/>
          <c:y val="0.27698115830557274"/>
          <c:w val="0.81410886874138899"/>
          <c:h val="0.54488284680826737"/>
        </c:manualLayout>
      </c:layout>
      <c:scatterChart>
        <c:scatterStyle val="lineMarker"/>
        <c:varyColors val="0"/>
        <c:ser>
          <c:idx val="0"/>
          <c:order val="0"/>
          <c:tx>
            <c:v>2019 Default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Scale.c!$H$6:$H$14</c:f>
              <c:numCache>
                <c:formatCode>General</c:formatCode>
                <c:ptCount val="9"/>
                <c:pt idx="0">
                  <c:v>2136.6366666666668</c:v>
                </c:pt>
                <c:pt idx="1">
                  <c:v>1193.7166666666665</c:v>
                </c:pt>
                <c:pt idx="2">
                  <c:v>562.67666666666662</c:v>
                </c:pt>
                <c:pt idx="3">
                  <c:v>446.07333333333332</c:v>
                </c:pt>
                <c:pt idx="4">
                  <c:v>479.39333333333326</c:v>
                </c:pt>
                <c:pt idx="5">
                  <c:v>446.31333333333333</c:v>
                </c:pt>
                <c:pt idx="6">
                  <c:v>418.98666666666668</c:v>
                </c:pt>
                <c:pt idx="7">
                  <c:v>425.79333333333335</c:v>
                </c:pt>
                <c:pt idx="8">
                  <c:v>428.78999999999996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665-A758-A4745AF8B27B}"/>
            </c:ext>
          </c:extLst>
        </c:ser>
        <c:ser>
          <c:idx val="1"/>
          <c:order val="1"/>
          <c:tx>
            <c:v>2020 Default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Scale.c!$H$20:$H$28</c:f>
              <c:numCache>
                <c:formatCode>General</c:formatCode>
                <c:ptCount val="9"/>
                <c:pt idx="0">
                  <c:v>554.94333333333327</c:v>
                </c:pt>
                <c:pt idx="1">
                  <c:v>307.36333333333334</c:v>
                </c:pt>
                <c:pt idx="2">
                  <c:v>195.44333333333336</c:v>
                </c:pt>
                <c:pt idx="3">
                  <c:v>156.91333333333333</c:v>
                </c:pt>
                <c:pt idx="4">
                  <c:v>149.76333333333332</c:v>
                </c:pt>
                <c:pt idx="5">
                  <c:v>150.02333333333334</c:v>
                </c:pt>
                <c:pt idx="6">
                  <c:v>146.90333333333334</c:v>
                </c:pt>
                <c:pt idx="7">
                  <c:v>148.75</c:v>
                </c:pt>
                <c:pt idx="8">
                  <c:v>155.46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2-4665-A758-A4745AF8B27B}"/>
            </c:ext>
          </c:extLst>
        </c:ser>
        <c:ser>
          <c:idx val="2"/>
          <c:order val="2"/>
          <c:tx>
            <c:v>2021 Default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Scale.c!$H$34:$H$42</c:f>
              <c:numCache>
                <c:formatCode>General</c:formatCode>
                <c:ptCount val="9"/>
                <c:pt idx="0">
                  <c:v>510.45</c:v>
                </c:pt>
                <c:pt idx="1">
                  <c:v>274.0333333333333</c:v>
                </c:pt>
                <c:pt idx="2">
                  <c:v>157.01</c:v>
                </c:pt>
                <c:pt idx="3">
                  <c:v>96.259999999999991</c:v>
                </c:pt>
                <c:pt idx="4">
                  <c:v>101.48666666666668</c:v>
                </c:pt>
                <c:pt idx="5">
                  <c:v>106.23333333333333</c:v>
                </c:pt>
                <c:pt idx="6">
                  <c:v>95.90333333333335</c:v>
                </c:pt>
                <c:pt idx="7">
                  <c:v>94.46</c:v>
                </c:pt>
                <c:pt idx="8">
                  <c:v>89.856666666666669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2-4665-A758-A4745AF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3807"/>
        <c:axId val="182684223"/>
      </c:scatterChart>
      <c:valAx>
        <c:axId val="182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223"/>
        <c:crosses val="autoZero"/>
        <c:crossBetween val="midCat"/>
      </c:valAx>
      <c:valAx>
        <c:axId val="1826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25877095663932"/>
          <c:y val="0.22799496151627438"/>
          <c:w val="0.67250061498835134"/>
          <c:h val="6.9299890479049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</a:t>
            </a:r>
          </a:p>
          <a:p>
            <a:pPr>
              <a:defRPr/>
            </a:pPr>
            <a:r>
              <a:rPr lang="en-US"/>
              <a:t>O3 Optimization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609054202026"/>
          <c:y val="0.27523661251875364"/>
          <c:w val="0.84190507436570439"/>
          <c:h val="0.55820875582165785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Scale.c!$L$6:$L$14</c:f>
              <c:numCache>
                <c:formatCode>General</c:formatCode>
                <c:ptCount val="9"/>
                <c:pt idx="0">
                  <c:v>1919.0100000000002</c:v>
                </c:pt>
                <c:pt idx="1">
                  <c:v>1012.6366666666667</c:v>
                </c:pt>
                <c:pt idx="2">
                  <c:v>500.87333333333339</c:v>
                </c:pt>
                <c:pt idx="3">
                  <c:v>485.98</c:v>
                </c:pt>
                <c:pt idx="4">
                  <c:v>497.91333333333336</c:v>
                </c:pt>
                <c:pt idx="5">
                  <c:v>466.24333333333334</c:v>
                </c:pt>
                <c:pt idx="6">
                  <c:v>451.86333333333329</c:v>
                </c:pt>
                <c:pt idx="7">
                  <c:v>436.85000000000008</c:v>
                </c:pt>
                <c:pt idx="8">
                  <c:v>433.48666666666668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5A5-8A31-322989F041AC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Scale.c!$L$20:$L$28</c:f>
              <c:numCache>
                <c:formatCode>General</c:formatCode>
                <c:ptCount val="9"/>
                <c:pt idx="0">
                  <c:v>553.49333333333334</c:v>
                </c:pt>
                <c:pt idx="1">
                  <c:v>300.50666666666666</c:v>
                </c:pt>
                <c:pt idx="2">
                  <c:v>198.15666666666667</c:v>
                </c:pt>
                <c:pt idx="3">
                  <c:v>166.62666666666667</c:v>
                </c:pt>
                <c:pt idx="4">
                  <c:v>166.62333333333333</c:v>
                </c:pt>
                <c:pt idx="5">
                  <c:v>157.73999999999998</c:v>
                </c:pt>
                <c:pt idx="6">
                  <c:v>158.13999999999999</c:v>
                </c:pt>
                <c:pt idx="7">
                  <c:v>156.91999999999999</c:v>
                </c:pt>
                <c:pt idx="8">
                  <c:v>161.10333333333332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2-45A5-8A31-322989F041AC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Scale.c!$L$34:$L$42</c:f>
              <c:numCache>
                <c:formatCode>General</c:formatCode>
                <c:ptCount val="9"/>
                <c:pt idx="0">
                  <c:v>543.27666666666664</c:v>
                </c:pt>
                <c:pt idx="1">
                  <c:v>312.74333333333334</c:v>
                </c:pt>
                <c:pt idx="2">
                  <c:v>175.59333333333336</c:v>
                </c:pt>
                <c:pt idx="3">
                  <c:v>115.48333333333333</c:v>
                </c:pt>
                <c:pt idx="4">
                  <c:v>107.43333333333334</c:v>
                </c:pt>
                <c:pt idx="5">
                  <c:v>110.56666666666666</c:v>
                </c:pt>
                <c:pt idx="6">
                  <c:v>106.78333333333335</c:v>
                </c:pt>
                <c:pt idx="7">
                  <c:v>102.92</c:v>
                </c:pt>
                <c:pt idx="8">
                  <c:v>105.74000000000001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2-45A5-8A31-322989F0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943"/>
        <c:axId val="176144191"/>
      </c:scatterChart>
      <c:valAx>
        <c:axId val="1761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4191"/>
        <c:crosses val="autoZero"/>
        <c:crossBetween val="midCat"/>
      </c:valAx>
      <c:valAx>
        <c:axId val="1761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29400203378823"/>
          <c:y val="9.7284962675331668E-2"/>
          <c:w val="0.54298556693983235"/>
          <c:h val="0.16577835057001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/>
            </a:pPr>
            <a:r>
              <a:rPr lang="en-US"/>
              <a:t>Default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Scale.c!$R$6:$R$12</c:f>
              <c:numCache>
                <c:formatCode>General</c:formatCode>
                <c:ptCount val="7"/>
                <c:pt idx="0">
                  <c:v>1.0033333333333332</c:v>
                </c:pt>
                <c:pt idx="1">
                  <c:v>1.1833333333333333</c:v>
                </c:pt>
                <c:pt idx="2">
                  <c:v>2.16</c:v>
                </c:pt>
                <c:pt idx="3">
                  <c:v>5.56</c:v>
                </c:pt>
                <c:pt idx="4">
                  <c:v>29.063333333333333</c:v>
                </c:pt>
                <c:pt idx="5">
                  <c:v>426.42333333333335</c:v>
                </c:pt>
                <c:pt idx="6">
                  <c:v>2419.27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0F2-93A6-EE8137543158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Scale.c!$R$20:$R$26</c:f>
              <c:numCache>
                <c:formatCode>General</c:formatCode>
                <c:ptCount val="7"/>
                <c:pt idx="0">
                  <c:v>1.1566666666666665</c:v>
                </c:pt>
                <c:pt idx="1">
                  <c:v>1.5033333333333332</c:v>
                </c:pt>
                <c:pt idx="2">
                  <c:v>2.6733333333333333</c:v>
                </c:pt>
                <c:pt idx="3">
                  <c:v>8.6433333333333326</c:v>
                </c:pt>
                <c:pt idx="4">
                  <c:v>35.549999999999997</c:v>
                </c:pt>
                <c:pt idx="5">
                  <c:v>105.05</c:v>
                </c:pt>
                <c:pt idx="6">
                  <c:v>584.01333333333332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1-40F2-93A6-EE8137543158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Scale.c!$R$34:$R$40</c:f>
              <c:numCache>
                <c:formatCode>General</c:formatCode>
                <c:ptCount val="7"/>
                <c:pt idx="0">
                  <c:v>0.85</c:v>
                </c:pt>
                <c:pt idx="1">
                  <c:v>1.1733333333333331</c:v>
                </c:pt>
                <c:pt idx="2">
                  <c:v>2.3266666666666667</c:v>
                </c:pt>
                <c:pt idx="3">
                  <c:v>6.8633333333333333</c:v>
                </c:pt>
                <c:pt idx="4">
                  <c:v>23.919999999999998</c:v>
                </c:pt>
                <c:pt idx="5">
                  <c:v>90.23</c:v>
                </c:pt>
                <c:pt idx="6">
                  <c:v>531.11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1-40F2-93A6-EE813754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463"/>
        <c:axId val="182685887"/>
      </c:scatterChart>
      <c:valAx>
        <c:axId val="1826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5887"/>
        <c:crosses val="autoZero"/>
        <c:crossBetween val="midCat"/>
      </c:valAx>
      <c:valAx>
        <c:axId val="1826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/>
            </a:pPr>
            <a:r>
              <a:rPr lang="en-US"/>
              <a:t>O3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165492593581"/>
          <c:y val="0.25176579925650555"/>
          <c:w val="0.84024045166798578"/>
          <c:h val="0.64043555893803239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Scale.c!$V$6:$V$12</c:f>
              <c:numCache>
                <c:formatCode>General</c:formatCode>
                <c:ptCount val="7"/>
                <c:pt idx="0">
                  <c:v>0.85000000000000009</c:v>
                </c:pt>
                <c:pt idx="1">
                  <c:v>0.85333333333333339</c:v>
                </c:pt>
                <c:pt idx="2">
                  <c:v>1.2266666666666666</c:v>
                </c:pt>
                <c:pt idx="3">
                  <c:v>2.7133333333333329</c:v>
                </c:pt>
                <c:pt idx="4">
                  <c:v>13.783333333333333</c:v>
                </c:pt>
                <c:pt idx="5">
                  <c:v>149.60666666666668</c:v>
                </c:pt>
                <c:pt idx="6">
                  <c:v>1842.3400000000001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4-4A5C-A6FE-C8F9994FABFA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Scale.c!$V$20:$V$26</c:f>
              <c:numCache>
                <c:formatCode>General</c:formatCode>
                <c:ptCount val="7"/>
                <c:pt idx="0">
                  <c:v>0.96666666666666667</c:v>
                </c:pt>
                <c:pt idx="1">
                  <c:v>0.90666666666666662</c:v>
                </c:pt>
                <c:pt idx="2">
                  <c:v>1.3099999999999998</c:v>
                </c:pt>
                <c:pt idx="3">
                  <c:v>2.23</c:v>
                </c:pt>
                <c:pt idx="4">
                  <c:v>9.5566666666666666</c:v>
                </c:pt>
                <c:pt idx="5">
                  <c:v>121.45666666666666</c:v>
                </c:pt>
                <c:pt idx="6">
                  <c:v>546.42666666666673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4-4A5C-A6FE-C8F9994FABFA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Scale.c!$V$34:$V$40</c:f>
              <c:numCache>
                <c:formatCode>General</c:formatCode>
                <c:ptCount val="7"/>
                <c:pt idx="0">
                  <c:v>0.62333333333333329</c:v>
                </c:pt>
                <c:pt idx="1">
                  <c:v>1.0333333333333334</c:v>
                </c:pt>
                <c:pt idx="2">
                  <c:v>1.0066666666666666</c:v>
                </c:pt>
                <c:pt idx="3">
                  <c:v>1.5833333333333333</c:v>
                </c:pt>
                <c:pt idx="4">
                  <c:v>6.2966666666666669</c:v>
                </c:pt>
                <c:pt idx="5">
                  <c:v>108.56</c:v>
                </c:pt>
                <c:pt idx="6">
                  <c:v>548.10666666666668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4-4A5C-A6FE-C8F9994F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6767"/>
        <c:axId val="181488431"/>
      </c:scatterChart>
      <c:valAx>
        <c:axId val="181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8431"/>
        <c:crosses val="autoZero"/>
        <c:crossBetween val="midCat"/>
      </c:valAx>
      <c:valAx>
        <c:axId val="1814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6560846560852"/>
          <c:y val="0.15277566372976611"/>
          <c:w val="0.54369256474519634"/>
          <c:h val="0.1330174457746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Speed 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2020/2019 Thread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Scale.c!$A$6</c:f>
              <c:numCache>
                <c:formatCode>0.00</c:formatCode>
                <c:ptCount val="1"/>
                <c:pt idx="0">
                  <c:v>3.0367550497686682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442-9BC2-D35144FD485D}"/>
            </c:ext>
          </c:extLst>
        </c:ser>
        <c:ser>
          <c:idx val="1"/>
          <c:order val="1"/>
          <c:tx>
            <c:v>2021/2019 Threads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Scale.c!$A$19</c:f>
              <c:numCache>
                <c:formatCode>0.00</c:formatCode>
                <c:ptCount val="1"/>
                <c:pt idx="0">
                  <c:v>4.143950401568814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442-9BC2-D35144FD485D}"/>
            </c:ext>
          </c:extLst>
        </c:ser>
        <c:ser>
          <c:idx val="2"/>
          <c:order val="2"/>
          <c:tx>
            <c:v>2021/2020 Threads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Scale.c!$A$33</c:f>
              <c:numCache>
                <c:formatCode>0.00</c:formatCode>
                <c:ptCount val="1"/>
                <c:pt idx="0">
                  <c:v>1.38144600533238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442-9BC2-D35144FD485D}"/>
            </c:ext>
          </c:extLst>
        </c:ser>
        <c:ser>
          <c:idx val="3"/>
          <c:order val="3"/>
          <c:tx>
            <c:v>2020/2019 Data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Scale.c!$Z$6</c:f>
              <c:numCache>
                <c:formatCode>0.00</c:formatCode>
                <c:ptCount val="1"/>
                <c:pt idx="0">
                  <c:v>1.5817403796768084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1-4442-9BC2-D35144FD485D}"/>
            </c:ext>
          </c:extLst>
        </c:ser>
        <c:ser>
          <c:idx val="4"/>
          <c:order val="4"/>
          <c:tx>
            <c:v>2021/2019 Data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Scale.c!$Z$20</c:f>
              <c:numCache>
                <c:formatCode>0.00</c:formatCode>
                <c:ptCount val="1"/>
                <c:pt idx="0">
                  <c:v>1.890966152047943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442-9BC2-D35144FD485D}"/>
            </c:ext>
          </c:extLst>
        </c:ser>
        <c:ser>
          <c:idx val="5"/>
          <c:order val="5"/>
          <c:tx>
            <c:v>2021/2020 Data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Scale.c!$Z$34</c:f>
              <c:numCache>
                <c:formatCode>0.00</c:formatCode>
                <c:ptCount val="1"/>
                <c:pt idx="0">
                  <c:v>1.2551338840424606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1-4442-9BC2-D35144FD4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03323983"/>
        <c:axId val="1203315663"/>
      </c:barChart>
      <c:catAx>
        <c:axId val="1203323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15663"/>
        <c:crosses val="autoZero"/>
        <c:auto val="1"/>
        <c:lblAlgn val="ctr"/>
        <c:lblOffset val="100"/>
        <c:noMultiLvlLbl val="0"/>
      </c:catAx>
      <c:valAx>
        <c:axId val="120331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448161</xdr:colOff>
      <xdr:row>47</xdr:row>
      <xdr:rowOff>97342</xdr:rowOff>
    </xdr:from>
    <xdr:to>
      <xdr:col>7</xdr:col>
      <xdr:colOff>503293</xdr:colOff>
      <xdr:row>64</xdr:row>
      <xdr:rowOff>129316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312F7-82F7-4B47-B266-E4BCE627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457127</xdr:colOff>
      <xdr:row>65</xdr:row>
      <xdr:rowOff>53788</xdr:rowOff>
    </xdr:from>
    <xdr:to>
      <xdr:col>7</xdr:col>
      <xdr:colOff>345814</xdr:colOff>
      <xdr:row>83</xdr:row>
      <xdr:rowOff>149860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4E8248-66AB-4A26-9BD4-2F527944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235024</xdr:colOff>
      <xdr:row>46</xdr:row>
      <xdr:rowOff>33319</xdr:rowOff>
    </xdr:from>
    <xdr:to>
      <xdr:col>16</xdr:col>
      <xdr:colOff>510390</xdr:colOff>
      <xdr:row>61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75F11-71DA-4ABC-821E-BE8F4DE5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69273</xdr:colOff>
      <xdr:row>65</xdr:row>
      <xdr:rowOff>15314</xdr:rowOff>
    </xdr:from>
    <xdr:to>
      <xdr:col>16</xdr:col>
      <xdr:colOff>443753</xdr:colOff>
      <xdr:row>80</xdr:row>
      <xdr:rowOff>64023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50AC07-DE0A-497B-908B-8B0FB629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283028</xdr:colOff>
      <xdr:row>42</xdr:row>
      <xdr:rowOff>-1</xdr:rowOff>
    </xdr:from>
    <xdr:to>
      <xdr:col>25</xdr:col>
      <xdr:colOff>587828</xdr:colOff>
      <xdr:row>58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F9B29-CA21-4AF0-89AE-6EB713A7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F37-1EA1-450A-A6C3-FB9918A3A87F}">
  <sheetPr>
    <tabColor rgb="FFFF0000"/>
  </sheetPr>
  <dimension ref="A2:Z51"/>
  <sheetViews>
    <sheetView tabSelected="1" topLeftCell="A46" zoomScale="70" zoomScaleNormal="70" workbookViewId="0">
      <selection activeCell="AA14" sqref="AA14"/>
    </sheetView>
  </sheetViews>
  <sheetFormatPr defaultRowHeight="14.4" x14ac:dyDescent="0.3"/>
  <cols>
    <col min="2" max="2" width="12.6640625" customWidth="1"/>
    <col min="4" max="4" width="24.88671875" customWidth="1"/>
    <col min="14" max="14" width="35.21875" customWidth="1"/>
  </cols>
  <sheetData>
    <row r="2" spans="1:26" ht="36.6" x14ac:dyDescent="0.7">
      <c r="D2" s="21" t="s">
        <v>10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6" x14ac:dyDescent="0.3">
      <c r="B3" s="16" t="s">
        <v>30</v>
      </c>
      <c r="C3" s="17"/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  <c r="X3" s="16" t="s">
        <v>30</v>
      </c>
      <c r="Y3" s="17"/>
    </row>
    <row r="4" spans="1:26" x14ac:dyDescent="0.3">
      <c r="B4" s="11" t="s">
        <v>31</v>
      </c>
      <c r="C4" s="11"/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  <c r="X4" s="16" t="s">
        <v>36</v>
      </c>
      <c r="Y4" s="17"/>
    </row>
    <row r="5" spans="1:26" x14ac:dyDescent="0.3">
      <c r="A5" t="s">
        <v>3</v>
      </c>
      <c r="B5" s="11" t="s">
        <v>32</v>
      </c>
      <c r="C5" s="11" t="s">
        <v>33</v>
      </c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  <c r="X5" s="11" t="s">
        <v>32</v>
      </c>
      <c r="Y5" s="11" t="s">
        <v>33</v>
      </c>
      <c r="Z5" s="14" t="s">
        <v>3</v>
      </c>
    </row>
    <row r="6" spans="1:26" x14ac:dyDescent="0.3">
      <c r="A6" s="15">
        <f>AVERAGE(B6:C14)</f>
        <v>3.0367550497686682</v>
      </c>
      <c r="B6" s="11">
        <f>H6/H20</f>
        <v>3.8501889081768113</v>
      </c>
      <c r="C6" s="11">
        <f>L6/L20</f>
        <v>3.4670878300250534</v>
      </c>
      <c r="D6" s="11">
        <v>1</v>
      </c>
      <c r="E6" s="11">
        <v>2152.65</v>
      </c>
      <c r="F6" s="11">
        <v>2201</v>
      </c>
      <c r="G6" s="11">
        <v>2056.2600000000002</v>
      </c>
      <c r="H6" s="11">
        <v>2136.6366666666668</v>
      </c>
      <c r="I6" s="11">
        <v>1934.44</v>
      </c>
      <c r="J6" s="11">
        <v>1899.32</v>
      </c>
      <c r="K6" s="11">
        <v>1923.27</v>
      </c>
      <c r="L6" s="11">
        <v>1919.0100000000002</v>
      </c>
      <c r="M6" s="10"/>
      <c r="N6" s="11">
        <v>10</v>
      </c>
      <c r="O6" s="11">
        <v>0.86</v>
      </c>
      <c r="P6" s="11">
        <v>1.31</v>
      </c>
      <c r="Q6" s="11">
        <v>0.84</v>
      </c>
      <c r="R6" s="11">
        <v>1.0033333333333332</v>
      </c>
      <c r="S6" s="11">
        <v>0.8</v>
      </c>
      <c r="T6" s="11">
        <v>0.92</v>
      </c>
      <c r="U6" s="11">
        <v>0.83</v>
      </c>
      <c r="V6" s="11">
        <v>0.85000000000000009</v>
      </c>
      <c r="X6" s="11">
        <f>R6/R20</f>
        <v>0.86743515850144093</v>
      </c>
      <c r="Y6" s="11">
        <f>V6/V20</f>
        <v>0.8793103448275863</v>
      </c>
      <c r="Z6" s="15">
        <f>AVERAGE(X6:Y12)</f>
        <v>1.5817403796768084</v>
      </c>
    </row>
    <row r="7" spans="1:26" x14ac:dyDescent="0.3">
      <c r="B7" s="11">
        <f t="shared" ref="B7:B13" si="0">H7/H21</f>
        <v>3.88373152295329</v>
      </c>
      <c r="C7" s="11">
        <f t="shared" ref="C7:C14" si="1">L7/L21</f>
        <v>3.369764397905759</v>
      </c>
      <c r="D7" s="11">
        <v>2</v>
      </c>
      <c r="E7" s="11">
        <v>1353.31</v>
      </c>
      <c r="F7" s="11">
        <v>1056.6199999999999</v>
      </c>
      <c r="G7" s="11">
        <v>1171.22</v>
      </c>
      <c r="H7" s="11">
        <v>1193.7166666666665</v>
      </c>
      <c r="I7" s="11">
        <v>1014.02</v>
      </c>
      <c r="J7" s="11">
        <v>1008.65</v>
      </c>
      <c r="K7" s="11">
        <v>1015.24</v>
      </c>
      <c r="L7" s="11">
        <v>1012.6366666666667</v>
      </c>
      <c r="M7" s="10"/>
      <c r="N7" s="11">
        <v>25</v>
      </c>
      <c r="O7" s="11">
        <v>1.31</v>
      </c>
      <c r="P7" s="11">
        <v>1.22</v>
      </c>
      <c r="Q7" s="11">
        <v>1.02</v>
      </c>
      <c r="R7" s="11">
        <v>1.1833333333333333</v>
      </c>
      <c r="S7" s="11">
        <v>0.69</v>
      </c>
      <c r="T7" s="11">
        <v>0.91</v>
      </c>
      <c r="U7" s="11">
        <v>0.96</v>
      </c>
      <c r="V7" s="11">
        <v>0.85333333333333339</v>
      </c>
      <c r="X7" s="11">
        <f t="shared" ref="X7:X12" si="2">R7/R21</f>
        <v>0.78713968957871405</v>
      </c>
      <c r="Y7" s="11">
        <f t="shared" ref="Y7:Y12" si="3">V7/V21</f>
        <v>0.94117647058823539</v>
      </c>
    </row>
    <row r="8" spans="1:26" x14ac:dyDescent="0.3">
      <c r="B8" s="11">
        <f t="shared" si="0"/>
        <v>2.8789760032746057</v>
      </c>
      <c r="C8" s="11">
        <f t="shared" si="1"/>
        <v>2.5276632967180852</v>
      </c>
      <c r="D8" s="11">
        <v>4</v>
      </c>
      <c r="E8" s="11">
        <v>572.21</v>
      </c>
      <c r="F8" s="11">
        <v>560.14</v>
      </c>
      <c r="G8" s="11">
        <v>555.67999999999995</v>
      </c>
      <c r="H8" s="11">
        <v>562.67666666666662</v>
      </c>
      <c r="I8" s="11">
        <v>527.21</v>
      </c>
      <c r="J8" s="11">
        <v>499.74</v>
      </c>
      <c r="K8" s="11">
        <v>475.67</v>
      </c>
      <c r="L8" s="11">
        <v>500.87333333333339</v>
      </c>
      <c r="M8" s="10"/>
      <c r="N8" s="11">
        <v>50</v>
      </c>
      <c r="O8" s="11">
        <v>2.16</v>
      </c>
      <c r="P8" s="11">
        <v>2.12</v>
      </c>
      <c r="Q8" s="11">
        <v>2.2000000000000002</v>
      </c>
      <c r="R8" s="11">
        <v>2.16</v>
      </c>
      <c r="S8" s="11">
        <v>1.1599999999999999</v>
      </c>
      <c r="T8" s="11">
        <v>1.27</v>
      </c>
      <c r="U8" s="11">
        <v>1.25</v>
      </c>
      <c r="V8" s="11">
        <v>1.2266666666666666</v>
      </c>
      <c r="X8" s="11">
        <f t="shared" si="2"/>
        <v>0.8079800498753118</v>
      </c>
      <c r="Y8" s="11">
        <f t="shared" si="3"/>
        <v>0.93638676844783719</v>
      </c>
    </row>
    <row r="9" spans="1:26" x14ac:dyDescent="0.3">
      <c r="B9" s="11">
        <f t="shared" si="0"/>
        <v>2.8428006967752899</v>
      </c>
      <c r="C9" s="11">
        <f t="shared" si="1"/>
        <v>2.9165799791950069</v>
      </c>
      <c r="D9" s="11">
        <v>8</v>
      </c>
      <c r="E9" s="11">
        <v>443.35</v>
      </c>
      <c r="F9" s="11">
        <v>439.02</v>
      </c>
      <c r="G9" s="11">
        <v>455.85</v>
      </c>
      <c r="H9" s="11">
        <v>446.07333333333332</v>
      </c>
      <c r="I9" s="11">
        <v>461.11</v>
      </c>
      <c r="J9" s="11">
        <v>504.01</v>
      </c>
      <c r="K9" s="11">
        <v>492.82</v>
      </c>
      <c r="L9" s="11">
        <v>485.98</v>
      </c>
      <c r="M9" s="10"/>
      <c r="N9" s="11">
        <v>100</v>
      </c>
      <c r="O9" s="11">
        <v>5.29</v>
      </c>
      <c r="P9" s="11">
        <v>5.7</v>
      </c>
      <c r="Q9" s="11">
        <v>5.69</v>
      </c>
      <c r="R9" s="11">
        <v>5.56</v>
      </c>
      <c r="S9" s="11">
        <v>2.42</v>
      </c>
      <c r="T9" s="11">
        <v>2.86</v>
      </c>
      <c r="U9" s="11">
        <v>2.86</v>
      </c>
      <c r="V9" s="11">
        <v>2.7133333333333329</v>
      </c>
      <c r="X9" s="11">
        <f t="shared" si="2"/>
        <v>0.6432703432317779</v>
      </c>
      <c r="Y9" s="11">
        <f t="shared" si="3"/>
        <v>1.2167414050822121</v>
      </c>
    </row>
    <row r="10" spans="1:26" x14ac:dyDescent="0.3">
      <c r="B10" s="11">
        <f t="shared" si="0"/>
        <v>3.2010060317389657</v>
      </c>
      <c r="C10" s="11">
        <f t="shared" si="1"/>
        <v>2.9882569468061697</v>
      </c>
      <c r="D10" s="11">
        <v>16</v>
      </c>
      <c r="E10" s="11">
        <v>499.16</v>
      </c>
      <c r="F10" s="11">
        <v>502.89</v>
      </c>
      <c r="G10" s="11">
        <v>436.13</v>
      </c>
      <c r="H10" s="11">
        <v>479.39333333333326</v>
      </c>
      <c r="I10" s="11">
        <v>503.65</v>
      </c>
      <c r="J10" s="11">
        <v>497.05</v>
      </c>
      <c r="K10" s="11">
        <v>493.04</v>
      </c>
      <c r="L10" s="11">
        <v>497.91333333333336</v>
      </c>
      <c r="M10" s="10"/>
      <c r="N10" s="11">
        <v>250</v>
      </c>
      <c r="O10" s="11">
        <v>29.23</v>
      </c>
      <c r="P10" s="11">
        <v>29.31</v>
      </c>
      <c r="Q10" s="11">
        <v>28.65</v>
      </c>
      <c r="R10" s="11">
        <v>29.063333333333333</v>
      </c>
      <c r="S10" s="11">
        <v>13.75</v>
      </c>
      <c r="T10" s="11">
        <v>14.2</v>
      </c>
      <c r="U10" s="11">
        <v>13.4</v>
      </c>
      <c r="V10" s="11">
        <v>13.783333333333333</v>
      </c>
      <c r="X10" s="11">
        <f t="shared" si="2"/>
        <v>0.81753398968588842</v>
      </c>
      <c r="Y10" s="11">
        <f t="shared" si="3"/>
        <v>1.4422741541681199</v>
      </c>
    </row>
    <row r="11" spans="1:26" x14ac:dyDescent="0.3">
      <c r="B11" s="11">
        <f t="shared" si="0"/>
        <v>2.9749594507521051</v>
      </c>
      <c r="C11" s="11">
        <f t="shared" si="1"/>
        <v>2.9557711001225648</v>
      </c>
      <c r="D11" s="11">
        <v>32</v>
      </c>
      <c r="E11" s="11">
        <v>448.02</v>
      </c>
      <c r="F11" s="11">
        <v>447.7</v>
      </c>
      <c r="G11" s="11">
        <v>443.22</v>
      </c>
      <c r="H11" s="11">
        <v>446.31333333333333</v>
      </c>
      <c r="I11" s="11">
        <v>468.66</v>
      </c>
      <c r="J11" s="11">
        <v>457.82</v>
      </c>
      <c r="K11" s="11">
        <v>472.25</v>
      </c>
      <c r="L11" s="11">
        <v>466.24333333333334</v>
      </c>
      <c r="M11" s="10"/>
      <c r="N11" s="11">
        <v>500</v>
      </c>
      <c r="O11" s="11">
        <v>423.62</v>
      </c>
      <c r="P11" s="11">
        <v>419.82</v>
      </c>
      <c r="Q11" s="11">
        <v>435.83</v>
      </c>
      <c r="R11" s="11">
        <v>426.42333333333335</v>
      </c>
      <c r="S11" s="11">
        <v>153.11000000000001</v>
      </c>
      <c r="T11" s="11">
        <v>148.49</v>
      </c>
      <c r="U11" s="11">
        <v>147.22</v>
      </c>
      <c r="V11" s="11">
        <v>149.60666666666668</v>
      </c>
      <c r="X11" s="11">
        <f t="shared" si="2"/>
        <v>4.05924163096938</v>
      </c>
      <c r="Y11" s="11">
        <f t="shared" si="3"/>
        <v>1.23176990421824</v>
      </c>
    </row>
    <row r="12" spans="1:26" x14ac:dyDescent="0.3">
      <c r="B12" s="11">
        <f t="shared" si="0"/>
        <v>2.8521249801456738</v>
      </c>
      <c r="C12" s="11">
        <f t="shared" si="1"/>
        <v>2.8573626744235066</v>
      </c>
      <c r="D12" s="11">
        <v>64</v>
      </c>
      <c r="E12" s="11">
        <v>428.11</v>
      </c>
      <c r="F12" s="11">
        <v>421.08</v>
      </c>
      <c r="G12" s="11">
        <v>407.77</v>
      </c>
      <c r="H12" s="11">
        <v>418.98666666666668</v>
      </c>
      <c r="I12" s="11">
        <v>453.59</v>
      </c>
      <c r="J12" s="11">
        <v>463.66</v>
      </c>
      <c r="K12" s="11">
        <v>438.34</v>
      </c>
      <c r="L12" s="11">
        <v>451.86333333333329</v>
      </c>
      <c r="M12" s="10"/>
      <c r="N12" s="11">
        <v>1000</v>
      </c>
      <c r="O12" s="11">
        <v>2489.02</v>
      </c>
      <c r="P12" s="11">
        <v>2402.4</v>
      </c>
      <c r="Q12" s="11">
        <v>2366.39</v>
      </c>
      <c r="R12" s="11">
        <v>2419.27</v>
      </c>
      <c r="S12" s="11">
        <v>1891.04</v>
      </c>
      <c r="T12" s="11">
        <v>1920.47</v>
      </c>
      <c r="U12" s="11">
        <v>1715.51</v>
      </c>
      <c r="V12" s="11">
        <v>1842.3400000000001</v>
      </c>
      <c r="X12" s="11">
        <f t="shared" si="2"/>
        <v>4.1424910390173739</v>
      </c>
      <c r="Y12" s="11">
        <f t="shared" si="3"/>
        <v>3.3716143672831973</v>
      </c>
    </row>
    <row r="13" spans="1:26" x14ac:dyDescent="0.3">
      <c r="B13" s="11">
        <f t="shared" si="0"/>
        <v>2.8624761904761904</v>
      </c>
      <c r="C13" s="11">
        <f t="shared" si="1"/>
        <v>2.7839026255416779</v>
      </c>
      <c r="D13" s="11">
        <v>128</v>
      </c>
      <c r="E13" s="11">
        <v>428.23</v>
      </c>
      <c r="F13" s="11">
        <v>428.53</v>
      </c>
      <c r="G13" s="11">
        <v>420.62</v>
      </c>
      <c r="H13" s="11">
        <v>425.79333333333335</v>
      </c>
      <c r="I13" s="11">
        <v>457.46</v>
      </c>
      <c r="J13" s="11">
        <v>443.24</v>
      </c>
      <c r="K13" s="11">
        <v>409.85</v>
      </c>
      <c r="L13" s="11">
        <v>436.85000000000008</v>
      </c>
      <c r="M13" s="10"/>
      <c r="N13" s="13"/>
      <c r="O13" s="13"/>
      <c r="P13" s="13"/>
      <c r="Q13" s="13"/>
      <c r="R13" s="13"/>
      <c r="S13" s="13"/>
      <c r="T13" s="13"/>
      <c r="U13" s="13"/>
      <c r="V13" s="13"/>
    </row>
    <row r="14" spans="1:26" x14ac:dyDescent="0.3">
      <c r="B14" s="11">
        <f>H14/H28</f>
        <v>2.7582014666152062</v>
      </c>
      <c r="C14" s="11">
        <f t="shared" si="1"/>
        <v>2.6907367941900646</v>
      </c>
      <c r="D14" s="12">
        <v>256</v>
      </c>
      <c r="E14" s="12">
        <v>423.1</v>
      </c>
      <c r="F14" s="12">
        <v>422.26</v>
      </c>
      <c r="G14" s="12">
        <v>441.01</v>
      </c>
      <c r="H14" s="12">
        <v>428.78999999999996</v>
      </c>
      <c r="I14" s="12">
        <v>441.13</v>
      </c>
      <c r="J14" s="12">
        <v>423.54</v>
      </c>
      <c r="K14" s="12">
        <v>435.79</v>
      </c>
      <c r="L14" s="12">
        <v>433.48666666666668</v>
      </c>
      <c r="M14" s="10"/>
      <c r="N14" s="13"/>
      <c r="O14" s="13"/>
      <c r="P14" s="13"/>
      <c r="Q14" s="13"/>
      <c r="R14" s="13"/>
      <c r="S14" s="13"/>
      <c r="T14" s="13"/>
      <c r="U14" s="13"/>
      <c r="V14" s="13"/>
    </row>
    <row r="15" spans="1:26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1:26" x14ac:dyDescent="0.3">
      <c r="B17" s="16" t="s">
        <v>30</v>
      </c>
      <c r="C17" s="17"/>
      <c r="D17" s="24" t="s">
        <v>25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  <c r="X17" s="16" t="s">
        <v>30</v>
      </c>
      <c r="Y17" s="17"/>
    </row>
    <row r="18" spans="1:26" x14ac:dyDescent="0.3">
      <c r="A18" t="s">
        <v>3</v>
      </c>
      <c r="B18" s="16" t="s">
        <v>34</v>
      </c>
      <c r="C18" s="17"/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  <c r="X18" s="16" t="s">
        <v>34</v>
      </c>
      <c r="Y18" s="17"/>
    </row>
    <row r="19" spans="1:26" x14ac:dyDescent="0.3">
      <c r="A19" s="15">
        <f>AVERAGE(B20:C28)</f>
        <v>4.143950401568814</v>
      </c>
      <c r="B19" s="11" t="s">
        <v>32</v>
      </c>
      <c r="C19" s="11" t="s">
        <v>33</v>
      </c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  <c r="X19" s="11" t="s">
        <v>32</v>
      </c>
      <c r="Y19" s="11" t="s">
        <v>33</v>
      </c>
      <c r="Z19" s="14" t="s">
        <v>3</v>
      </c>
    </row>
    <row r="20" spans="1:26" x14ac:dyDescent="0.3">
      <c r="B20" s="11">
        <f>H6/H34</f>
        <v>4.1857903157344829</v>
      </c>
      <c r="C20" s="11">
        <f>L6/L34</f>
        <v>3.5322886436008667</v>
      </c>
      <c r="D20" s="1">
        <v>1</v>
      </c>
      <c r="E20" s="1">
        <v>585.47</v>
      </c>
      <c r="F20" s="1">
        <v>504.94</v>
      </c>
      <c r="G20" s="1">
        <v>574.41999999999996</v>
      </c>
      <c r="H20" s="1">
        <f>AVERAGE(E20:G20)</f>
        <v>554.94333333333327</v>
      </c>
      <c r="I20" s="1">
        <v>551.49</v>
      </c>
      <c r="J20" s="1">
        <v>553.89</v>
      </c>
      <c r="K20" s="1">
        <v>555.1</v>
      </c>
      <c r="L20" s="1">
        <f>AVERAGE(I20:K20)</f>
        <v>553.49333333333334</v>
      </c>
      <c r="N20" s="1">
        <v>10</v>
      </c>
      <c r="O20" s="1">
        <v>1.19</v>
      </c>
      <c r="P20" s="1">
        <v>1.1399999999999999</v>
      </c>
      <c r="Q20" s="1">
        <v>1.1399999999999999</v>
      </c>
      <c r="R20" s="1">
        <f>AVERAGE(O20:Q20)</f>
        <v>1.1566666666666665</v>
      </c>
      <c r="S20" s="1">
        <v>0.75</v>
      </c>
      <c r="T20" s="1">
        <v>1.33</v>
      </c>
      <c r="U20" s="1">
        <v>0.82</v>
      </c>
      <c r="V20" s="1">
        <f>AVERAGE(S20:U20)</f>
        <v>0.96666666666666667</v>
      </c>
      <c r="X20" s="11">
        <f>R6/R34</f>
        <v>1.1803921568627449</v>
      </c>
      <c r="Y20" s="11">
        <f>V6/V34</f>
        <v>1.3636363636363638</v>
      </c>
      <c r="Z20" s="15">
        <f>AVERAGE(X20:Y26)</f>
        <v>1.890966152047943</v>
      </c>
    </row>
    <row r="21" spans="1:26" x14ac:dyDescent="0.3">
      <c r="B21" s="11">
        <f t="shared" ref="B21:B28" si="4">H7/H35</f>
        <v>4.3561002311154358</v>
      </c>
      <c r="C21" s="11">
        <f t="shared" ref="C21:C28" si="5">L7/L35</f>
        <v>3.2379160760154759</v>
      </c>
      <c r="D21" s="1">
        <v>2</v>
      </c>
      <c r="E21" s="1">
        <v>306.61</v>
      </c>
      <c r="F21" s="1">
        <v>312</v>
      </c>
      <c r="G21" s="1">
        <v>303.48</v>
      </c>
      <c r="H21" s="1">
        <f t="shared" ref="H21:H28" si="6">AVERAGE(E21:G21)</f>
        <v>307.36333333333334</v>
      </c>
      <c r="I21" s="1">
        <v>301.45999999999998</v>
      </c>
      <c r="J21" s="1">
        <v>296.42</v>
      </c>
      <c r="K21" s="1">
        <v>303.64</v>
      </c>
      <c r="L21" s="1">
        <f t="shared" ref="L21:L28" si="7">AVERAGE(I21:K21)</f>
        <v>300.50666666666666</v>
      </c>
      <c r="N21" s="1">
        <v>25</v>
      </c>
      <c r="O21" s="1">
        <v>1.52</v>
      </c>
      <c r="P21" s="1">
        <v>1.51</v>
      </c>
      <c r="Q21" s="1">
        <v>1.48</v>
      </c>
      <c r="R21" s="1">
        <f t="shared" ref="R21:R26" si="8">AVERAGE(O21:Q21)</f>
        <v>1.5033333333333332</v>
      </c>
      <c r="S21" s="1">
        <v>0.75</v>
      </c>
      <c r="T21" s="1">
        <v>1.1499999999999999</v>
      </c>
      <c r="U21" s="1">
        <v>0.82</v>
      </c>
      <c r="V21" s="1">
        <f t="shared" ref="V21:V26" si="9">AVERAGE(S21:U21)</f>
        <v>0.90666666666666662</v>
      </c>
      <c r="X21" s="11">
        <f t="shared" ref="X21:X26" si="10">R7/R35</f>
        <v>1.0085227272727275</v>
      </c>
      <c r="Y21" s="11">
        <f t="shared" ref="Y21:Y26" si="11">V7/V35</f>
        <v>0.82580645161290323</v>
      </c>
    </row>
    <row r="22" spans="1:26" x14ac:dyDescent="0.3">
      <c r="B22" s="11">
        <f t="shared" si="4"/>
        <v>3.583699552045517</v>
      </c>
      <c r="C22" s="11">
        <f t="shared" si="5"/>
        <v>2.8524621284027485</v>
      </c>
      <c r="D22" s="1">
        <v>4</v>
      </c>
      <c r="E22" s="1">
        <v>188.88</v>
      </c>
      <c r="F22" s="1">
        <v>203.22</v>
      </c>
      <c r="G22" s="1">
        <v>194.23</v>
      </c>
      <c r="H22" s="1">
        <f t="shared" si="6"/>
        <v>195.44333333333336</v>
      </c>
      <c r="I22" s="1">
        <v>196.82</v>
      </c>
      <c r="J22" s="1">
        <v>193.18</v>
      </c>
      <c r="K22" s="1">
        <v>204.47</v>
      </c>
      <c r="L22" s="1">
        <f t="shared" si="7"/>
        <v>198.15666666666667</v>
      </c>
      <c r="N22" s="1">
        <v>50</v>
      </c>
      <c r="O22" s="1">
        <v>2.16</v>
      </c>
      <c r="P22" s="1">
        <v>3.01</v>
      </c>
      <c r="Q22" s="1">
        <v>2.85</v>
      </c>
      <c r="R22" s="1">
        <f t="shared" si="8"/>
        <v>2.6733333333333333</v>
      </c>
      <c r="S22" s="1">
        <v>1.38</v>
      </c>
      <c r="T22" s="1">
        <v>1.22</v>
      </c>
      <c r="U22" s="1">
        <v>1.33</v>
      </c>
      <c r="V22" s="1">
        <f t="shared" si="9"/>
        <v>1.3099999999999998</v>
      </c>
      <c r="X22" s="11">
        <f t="shared" si="10"/>
        <v>0.92836676217765046</v>
      </c>
      <c r="Y22" s="11">
        <f t="shared" si="11"/>
        <v>1.2185430463576159</v>
      </c>
    </row>
    <row r="23" spans="1:26" x14ac:dyDescent="0.3">
      <c r="B23" s="11">
        <f t="shared" si="4"/>
        <v>4.6340466791329042</v>
      </c>
      <c r="C23" s="11">
        <f t="shared" si="5"/>
        <v>4.2082262952807046</v>
      </c>
      <c r="D23" s="1">
        <v>8</v>
      </c>
      <c r="E23" s="1">
        <v>152.99</v>
      </c>
      <c r="F23" s="1">
        <v>159.63</v>
      </c>
      <c r="G23" s="1">
        <v>158.12</v>
      </c>
      <c r="H23" s="1">
        <f t="shared" si="6"/>
        <v>156.91333333333333</v>
      </c>
      <c r="I23" s="1">
        <v>167.42</v>
      </c>
      <c r="J23" s="1">
        <v>168.02</v>
      </c>
      <c r="K23" s="1">
        <v>164.44</v>
      </c>
      <c r="L23" s="1">
        <f t="shared" si="7"/>
        <v>166.62666666666667</v>
      </c>
      <c r="N23" s="1">
        <v>100</v>
      </c>
      <c r="O23" s="1">
        <v>8.7899999999999991</v>
      </c>
      <c r="P23" s="1">
        <v>8.4700000000000006</v>
      </c>
      <c r="Q23" s="1">
        <v>8.67</v>
      </c>
      <c r="R23" s="1">
        <f t="shared" si="8"/>
        <v>8.6433333333333326</v>
      </c>
      <c r="S23" s="1">
        <v>2.38</v>
      </c>
      <c r="T23" s="1">
        <v>2.1800000000000002</v>
      </c>
      <c r="U23" s="1">
        <v>2.13</v>
      </c>
      <c r="V23" s="1">
        <f t="shared" si="9"/>
        <v>2.23</v>
      </c>
      <c r="X23" s="11">
        <f t="shared" si="10"/>
        <v>0.81010199125789217</v>
      </c>
      <c r="Y23" s="11">
        <f t="shared" si="11"/>
        <v>1.7136842105263157</v>
      </c>
    </row>
    <row r="24" spans="1:26" x14ac:dyDescent="0.3">
      <c r="B24" s="11">
        <f t="shared" si="4"/>
        <v>4.7237075477895276</v>
      </c>
      <c r="C24" s="11">
        <f t="shared" si="5"/>
        <v>4.6346261247285137</v>
      </c>
      <c r="D24" s="1">
        <v>16</v>
      </c>
      <c r="E24" s="1">
        <v>154.76</v>
      </c>
      <c r="F24" s="1">
        <v>150.32</v>
      </c>
      <c r="G24" s="1">
        <v>144.21</v>
      </c>
      <c r="H24" s="1">
        <f t="shared" si="6"/>
        <v>149.76333333333332</v>
      </c>
      <c r="I24" s="1">
        <v>160.84</v>
      </c>
      <c r="J24" s="1">
        <v>165.06</v>
      </c>
      <c r="K24" s="1">
        <v>173.97</v>
      </c>
      <c r="L24" s="1">
        <f t="shared" si="7"/>
        <v>166.62333333333333</v>
      </c>
      <c r="N24" s="1">
        <v>250</v>
      </c>
      <c r="O24" s="1">
        <v>36.369999999999997</v>
      </c>
      <c r="P24" s="1">
        <v>37.64</v>
      </c>
      <c r="Q24" s="1">
        <v>32.64</v>
      </c>
      <c r="R24" s="1">
        <f t="shared" si="8"/>
        <v>35.549999999999997</v>
      </c>
      <c r="S24" s="1">
        <v>9.51</v>
      </c>
      <c r="T24" s="1">
        <v>9.58</v>
      </c>
      <c r="U24" s="1">
        <v>9.58</v>
      </c>
      <c r="V24" s="1">
        <f t="shared" si="9"/>
        <v>9.5566666666666666</v>
      </c>
      <c r="X24" s="11">
        <f t="shared" si="10"/>
        <v>1.2150222965440358</v>
      </c>
      <c r="Y24" s="11">
        <f t="shared" si="11"/>
        <v>2.188988883006882</v>
      </c>
    </row>
    <row r="25" spans="1:26" x14ac:dyDescent="0.3">
      <c r="B25" s="11">
        <f t="shared" si="4"/>
        <v>4.2012550988390336</v>
      </c>
      <c r="C25" s="11">
        <f t="shared" si="5"/>
        <v>4.2168525776303891</v>
      </c>
      <c r="D25" s="1">
        <v>32</v>
      </c>
      <c r="E25" s="1">
        <v>150.01</v>
      </c>
      <c r="F25" s="1">
        <v>148.25</v>
      </c>
      <c r="G25" s="1">
        <v>151.81</v>
      </c>
      <c r="H25" s="1">
        <f t="shared" si="6"/>
        <v>150.02333333333334</v>
      </c>
      <c r="I25" s="1">
        <v>151.69999999999999</v>
      </c>
      <c r="J25" s="1">
        <v>162.22999999999999</v>
      </c>
      <c r="K25" s="1">
        <v>159.29</v>
      </c>
      <c r="L25" s="1">
        <f t="shared" si="7"/>
        <v>157.73999999999998</v>
      </c>
      <c r="N25" s="2">
        <v>500</v>
      </c>
      <c r="O25" s="2">
        <v>107.61</v>
      </c>
      <c r="P25" s="2">
        <v>102.85</v>
      </c>
      <c r="Q25" s="2">
        <v>104.69</v>
      </c>
      <c r="R25" s="2">
        <f t="shared" si="8"/>
        <v>105.05</v>
      </c>
      <c r="S25" s="2">
        <v>116.42</v>
      </c>
      <c r="T25" s="2">
        <v>123.17</v>
      </c>
      <c r="U25" s="2">
        <v>124.78</v>
      </c>
      <c r="V25" s="1">
        <f t="shared" si="9"/>
        <v>121.45666666666666</v>
      </c>
      <c r="X25" s="11">
        <f t="shared" si="10"/>
        <v>4.7259595847648601</v>
      </c>
      <c r="Y25" s="11">
        <f t="shared" si="11"/>
        <v>1.3781012036354705</v>
      </c>
    </row>
    <row r="26" spans="1:26" x14ac:dyDescent="0.3">
      <c r="B26" s="11">
        <f t="shared" si="4"/>
        <v>4.3688436272635638</v>
      </c>
      <c r="C26" s="11">
        <f t="shared" si="5"/>
        <v>4.2315904479475561</v>
      </c>
      <c r="D26" s="1">
        <v>64</v>
      </c>
      <c r="E26" s="1">
        <v>153.72</v>
      </c>
      <c r="F26" s="1">
        <v>143.25</v>
      </c>
      <c r="G26" s="1">
        <v>143.74</v>
      </c>
      <c r="H26" s="1">
        <f t="shared" si="6"/>
        <v>146.90333333333334</v>
      </c>
      <c r="I26" s="1">
        <v>155.85</v>
      </c>
      <c r="J26" s="1">
        <v>162.66999999999999</v>
      </c>
      <c r="K26" s="1">
        <v>155.9</v>
      </c>
      <c r="L26" s="1">
        <f t="shared" si="7"/>
        <v>158.13999999999999</v>
      </c>
      <c r="N26" s="1">
        <v>1000</v>
      </c>
      <c r="O26" s="1">
        <v>575.54999999999995</v>
      </c>
      <c r="P26" s="1">
        <v>587.98</v>
      </c>
      <c r="Q26" s="1">
        <v>588.51</v>
      </c>
      <c r="R26" s="1">
        <f t="shared" si="8"/>
        <v>584.01333333333332</v>
      </c>
      <c r="S26" s="1">
        <v>549.82000000000005</v>
      </c>
      <c r="T26" s="1">
        <v>539.85</v>
      </c>
      <c r="U26" s="1">
        <v>549.61</v>
      </c>
      <c r="V26" s="1">
        <f t="shared" si="9"/>
        <v>546.42666666666673</v>
      </c>
      <c r="X26" s="11">
        <f t="shared" si="10"/>
        <v>4.5551204082016907</v>
      </c>
      <c r="Y26" s="11">
        <f t="shared" si="11"/>
        <v>3.3612800428140508</v>
      </c>
    </row>
    <row r="27" spans="1:26" x14ac:dyDescent="0.3">
      <c r="B27" s="11">
        <f t="shared" si="4"/>
        <v>4.5076575622838595</v>
      </c>
      <c r="C27" s="11">
        <f t="shared" si="5"/>
        <v>4.2445588806840275</v>
      </c>
      <c r="D27" s="1">
        <v>128</v>
      </c>
      <c r="E27" s="1">
        <v>147.16999999999999</v>
      </c>
      <c r="F27" s="1">
        <v>149.28</v>
      </c>
      <c r="G27" s="1">
        <v>149.80000000000001</v>
      </c>
      <c r="H27" s="1">
        <f t="shared" si="6"/>
        <v>148.75</v>
      </c>
      <c r="I27" s="1">
        <v>155.46</v>
      </c>
      <c r="J27" s="1">
        <v>154.97</v>
      </c>
      <c r="K27" s="1">
        <v>160.33000000000001</v>
      </c>
      <c r="L27" s="1">
        <f t="shared" si="7"/>
        <v>156.91999999999999</v>
      </c>
      <c r="N27" s="3"/>
      <c r="O27" s="3"/>
      <c r="P27" s="3"/>
      <c r="Q27" s="3"/>
      <c r="R27" s="3"/>
      <c r="S27" s="3"/>
      <c r="T27" s="3"/>
      <c r="U27" s="3"/>
      <c r="V27" s="3"/>
    </row>
    <row r="28" spans="1:26" x14ac:dyDescent="0.3">
      <c r="B28" s="11">
        <f t="shared" si="4"/>
        <v>4.7719330786066694</v>
      </c>
      <c r="C28" s="11">
        <f t="shared" si="5"/>
        <v>4.0995523611373805</v>
      </c>
      <c r="D28" s="2">
        <v>256</v>
      </c>
      <c r="E28" s="2">
        <v>148.9</v>
      </c>
      <c r="F28" s="2">
        <v>163.32</v>
      </c>
      <c r="G28" s="2">
        <v>154.16</v>
      </c>
      <c r="H28" s="2">
        <f t="shared" si="6"/>
        <v>155.46</v>
      </c>
      <c r="I28" s="2">
        <v>164.13</v>
      </c>
      <c r="J28" s="2">
        <v>157.04</v>
      </c>
      <c r="K28" s="2">
        <v>162.13999999999999</v>
      </c>
      <c r="L28" s="1">
        <f t="shared" si="7"/>
        <v>161.10333333333332</v>
      </c>
      <c r="N28" s="3"/>
      <c r="O28" s="3"/>
      <c r="P28" s="3"/>
      <c r="Q28" s="3"/>
      <c r="R28" s="3"/>
      <c r="S28" s="3"/>
      <c r="T28" s="3"/>
      <c r="U28" s="3"/>
      <c r="V28" s="3"/>
    </row>
    <row r="29" spans="1:26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1:26" x14ac:dyDescent="0.3">
      <c r="B31" s="16" t="s">
        <v>30</v>
      </c>
      <c r="C31" s="17"/>
      <c r="D31" s="20" t="s">
        <v>26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  <c r="X31" s="16" t="s">
        <v>37</v>
      </c>
      <c r="Y31" s="17"/>
    </row>
    <row r="32" spans="1:26" x14ac:dyDescent="0.3">
      <c r="A32" t="s">
        <v>3</v>
      </c>
      <c r="B32" s="16" t="s">
        <v>35</v>
      </c>
      <c r="C32" s="17"/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  <c r="X32" s="16" t="s">
        <v>35</v>
      </c>
      <c r="Y32" s="17"/>
    </row>
    <row r="33" spans="1:26" x14ac:dyDescent="0.3">
      <c r="A33" s="15">
        <f>AVERAGE(B34:C42)</f>
        <v>1.38144600533238</v>
      </c>
      <c r="B33" s="11" t="s">
        <v>32</v>
      </c>
      <c r="C33" s="11" t="s">
        <v>33</v>
      </c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  <c r="X33" s="11" t="s">
        <v>32</v>
      </c>
      <c r="Y33" s="11" t="s">
        <v>33</v>
      </c>
      <c r="Z33" s="14" t="s">
        <v>3</v>
      </c>
    </row>
    <row r="34" spans="1:26" x14ac:dyDescent="0.3">
      <c r="B34" s="11">
        <f>H20/H34</f>
        <v>1.0871649198419695</v>
      </c>
      <c r="C34" s="11">
        <f>L20/L34</f>
        <v>1.0188056423062528</v>
      </c>
      <c r="D34" s="1">
        <v>1</v>
      </c>
      <c r="E34" s="1">
        <v>548.16</v>
      </c>
      <c r="F34" s="1">
        <v>531.9</v>
      </c>
      <c r="G34" s="1">
        <v>451.29</v>
      </c>
      <c r="H34" s="1">
        <f>AVERAGE(E34:G34)</f>
        <v>510.45</v>
      </c>
      <c r="I34" s="1">
        <v>535.70000000000005</v>
      </c>
      <c r="J34" s="1">
        <v>548.70000000000005</v>
      </c>
      <c r="K34" s="1">
        <v>545.42999999999995</v>
      </c>
      <c r="L34" s="1">
        <f>AVERAGE(I34:K34)</f>
        <v>543.27666666666664</v>
      </c>
      <c r="N34" s="1">
        <v>10</v>
      </c>
      <c r="O34" s="1">
        <v>0.8</v>
      </c>
      <c r="P34" s="1">
        <v>0.93</v>
      </c>
      <c r="Q34" s="1">
        <v>0.82</v>
      </c>
      <c r="R34" s="1">
        <f>AVERAGE(O34:Q34)</f>
        <v>0.85</v>
      </c>
      <c r="S34" s="1">
        <v>0.47</v>
      </c>
      <c r="T34" s="1">
        <v>0.69</v>
      </c>
      <c r="U34" s="1">
        <v>0.71</v>
      </c>
      <c r="V34" s="1">
        <f>AVERAGE(S34:U34)</f>
        <v>0.62333333333333329</v>
      </c>
      <c r="X34" s="11">
        <f>R20/R34</f>
        <v>1.36078431372549</v>
      </c>
      <c r="Y34" s="11">
        <f>V20/V34</f>
        <v>1.5508021390374334</v>
      </c>
      <c r="Z34" s="15">
        <f>AVERAGE(X34:Y40)</f>
        <v>1.2551338840424606</v>
      </c>
    </row>
    <row r="35" spans="1:26" x14ac:dyDescent="0.3">
      <c r="B35" s="11">
        <f t="shared" ref="B35:B42" si="12">H21/H35</f>
        <v>1.1216275392288044</v>
      </c>
      <c r="C35" s="11">
        <f t="shared" ref="C35:C42" si="13">L21/L35</f>
        <v>0.96087313345341752</v>
      </c>
      <c r="D35" s="1">
        <v>2</v>
      </c>
      <c r="E35" s="1">
        <v>283.95</v>
      </c>
      <c r="F35" s="1">
        <v>264.95</v>
      </c>
      <c r="G35" s="1">
        <v>273.2</v>
      </c>
      <c r="H35" s="1">
        <f t="shared" ref="H35:H42" si="14">AVERAGE(E35:G35)</f>
        <v>274.0333333333333</v>
      </c>
      <c r="I35" s="1">
        <v>306.42</v>
      </c>
      <c r="J35" s="1">
        <v>314.33</v>
      </c>
      <c r="K35" s="1">
        <v>317.48</v>
      </c>
      <c r="L35" s="1">
        <f t="shared" ref="L35:L42" si="15">AVERAGE(I35:K35)</f>
        <v>312.74333333333334</v>
      </c>
      <c r="N35" s="1">
        <v>25</v>
      </c>
      <c r="O35" s="1">
        <v>1.39</v>
      </c>
      <c r="P35" s="1">
        <v>1.18</v>
      </c>
      <c r="Q35" s="1">
        <v>0.95</v>
      </c>
      <c r="R35" s="1">
        <f t="shared" ref="R35:R40" si="16">AVERAGE(O35:Q35)</f>
        <v>1.1733333333333331</v>
      </c>
      <c r="S35" s="1">
        <v>1.38</v>
      </c>
      <c r="T35" s="1">
        <v>0.6</v>
      </c>
      <c r="U35" s="1">
        <v>1.1200000000000001</v>
      </c>
      <c r="V35" s="1">
        <f t="shared" ref="V35:V40" si="17">AVERAGE(S35:U35)</f>
        <v>1.0333333333333334</v>
      </c>
      <c r="X35" s="11">
        <f t="shared" ref="X35:X40" si="18">R21/R35</f>
        <v>1.2812500000000002</v>
      </c>
      <c r="Y35" s="11">
        <f t="shared" ref="Y35:Y40" si="19">V21/V35</f>
        <v>0.87741935483870959</v>
      </c>
    </row>
    <row r="36" spans="1:26" x14ac:dyDescent="0.3">
      <c r="B36" s="11">
        <f t="shared" si="12"/>
        <v>1.2447827102307711</v>
      </c>
      <c r="C36" s="11">
        <f t="shared" si="13"/>
        <v>1.1284976650594174</v>
      </c>
      <c r="D36" s="1">
        <v>4</v>
      </c>
      <c r="E36" s="1">
        <v>155.66999999999999</v>
      </c>
      <c r="F36" s="1">
        <v>160.63</v>
      </c>
      <c r="G36" s="1">
        <v>154.72999999999999</v>
      </c>
      <c r="H36" s="1">
        <f t="shared" si="14"/>
        <v>157.01</v>
      </c>
      <c r="I36" s="1">
        <v>180.55</v>
      </c>
      <c r="J36" s="1">
        <v>170.65</v>
      </c>
      <c r="K36" s="1">
        <v>175.58</v>
      </c>
      <c r="L36" s="1">
        <f t="shared" si="15"/>
        <v>175.59333333333336</v>
      </c>
      <c r="N36" s="1">
        <v>50</v>
      </c>
      <c r="O36" s="1">
        <v>2.41</v>
      </c>
      <c r="P36" s="1">
        <v>1.98</v>
      </c>
      <c r="Q36" s="1">
        <v>2.59</v>
      </c>
      <c r="R36" s="1">
        <f t="shared" si="16"/>
        <v>2.3266666666666667</v>
      </c>
      <c r="S36" s="1">
        <v>1.06</v>
      </c>
      <c r="T36" s="1">
        <v>1.28</v>
      </c>
      <c r="U36" s="1">
        <v>0.68</v>
      </c>
      <c r="V36" s="1">
        <f t="shared" si="17"/>
        <v>1.0066666666666666</v>
      </c>
      <c r="X36" s="11">
        <f t="shared" si="18"/>
        <v>1.148997134670487</v>
      </c>
      <c r="Y36" s="11">
        <f t="shared" si="19"/>
        <v>1.3013245033112582</v>
      </c>
    </row>
    <row r="37" spans="1:26" x14ac:dyDescent="0.3">
      <c r="B37" s="11">
        <f t="shared" si="12"/>
        <v>1.630099037329455</v>
      </c>
      <c r="C37" s="11">
        <f t="shared" si="13"/>
        <v>1.4428633280415644</v>
      </c>
      <c r="D37" s="1">
        <v>8</v>
      </c>
      <c r="E37" s="1">
        <v>96.95</v>
      </c>
      <c r="F37" s="1">
        <v>96.25</v>
      </c>
      <c r="G37" s="1">
        <v>95.58</v>
      </c>
      <c r="H37" s="1">
        <f t="shared" si="14"/>
        <v>96.259999999999991</v>
      </c>
      <c r="I37" s="1">
        <v>111.33</v>
      </c>
      <c r="J37" s="1">
        <v>111.29</v>
      </c>
      <c r="K37" s="1">
        <v>123.83</v>
      </c>
      <c r="L37" s="1">
        <f t="shared" si="15"/>
        <v>115.48333333333333</v>
      </c>
      <c r="N37" s="1">
        <v>100</v>
      </c>
      <c r="O37" s="1">
        <v>6.94</v>
      </c>
      <c r="P37" s="1">
        <v>6.84</v>
      </c>
      <c r="Q37" s="1">
        <v>6.81</v>
      </c>
      <c r="R37" s="1">
        <f t="shared" si="16"/>
        <v>6.8633333333333333</v>
      </c>
      <c r="S37" s="1">
        <v>1.88</v>
      </c>
      <c r="T37" s="1">
        <v>1.26</v>
      </c>
      <c r="U37" s="1">
        <v>1.61</v>
      </c>
      <c r="V37" s="1">
        <f t="shared" si="17"/>
        <v>1.5833333333333333</v>
      </c>
      <c r="X37" s="11">
        <f t="shared" si="18"/>
        <v>1.2593491986401164</v>
      </c>
      <c r="Y37" s="11">
        <f t="shared" si="19"/>
        <v>1.408421052631579</v>
      </c>
    </row>
    <row r="38" spans="1:26" x14ac:dyDescent="0.3">
      <c r="B38" s="11">
        <f t="shared" si="12"/>
        <v>1.4756946725349798</v>
      </c>
      <c r="C38" s="11">
        <f t="shared" si="13"/>
        <v>1.5509463233012721</v>
      </c>
      <c r="D38" s="1">
        <v>16</v>
      </c>
      <c r="E38" s="1">
        <v>103.62</v>
      </c>
      <c r="F38" s="1">
        <v>101.62</v>
      </c>
      <c r="G38" s="1">
        <v>99.22</v>
      </c>
      <c r="H38" s="1">
        <f t="shared" si="14"/>
        <v>101.48666666666668</v>
      </c>
      <c r="I38" s="1">
        <v>104.92</v>
      </c>
      <c r="J38" s="1">
        <v>106.83</v>
      </c>
      <c r="K38" s="1">
        <v>110.55</v>
      </c>
      <c r="L38" s="1">
        <f t="shared" si="15"/>
        <v>107.43333333333334</v>
      </c>
      <c r="N38" s="1">
        <v>250</v>
      </c>
      <c r="O38" s="1">
        <v>24.53</v>
      </c>
      <c r="P38" s="1">
        <v>23.24</v>
      </c>
      <c r="Q38" s="1">
        <v>23.99</v>
      </c>
      <c r="R38" s="1">
        <f t="shared" si="16"/>
        <v>23.919999999999998</v>
      </c>
      <c r="S38" s="1">
        <v>5</v>
      </c>
      <c r="T38" s="1">
        <v>6.49</v>
      </c>
      <c r="U38" s="1">
        <v>7.4</v>
      </c>
      <c r="V38" s="1">
        <f t="shared" si="17"/>
        <v>6.2966666666666669</v>
      </c>
      <c r="X38" s="11">
        <f t="shared" si="18"/>
        <v>1.4862040133779264</v>
      </c>
      <c r="Y38" s="11">
        <f t="shared" si="19"/>
        <v>1.517734250926416</v>
      </c>
    </row>
    <row r="39" spans="1:26" x14ac:dyDescent="0.3">
      <c r="B39" s="11">
        <f t="shared" si="12"/>
        <v>1.4122058362096015</v>
      </c>
      <c r="C39" s="11">
        <f t="shared" si="13"/>
        <v>1.4266505878806148</v>
      </c>
      <c r="D39" s="1">
        <v>32</v>
      </c>
      <c r="E39" s="1">
        <v>94.48</v>
      </c>
      <c r="F39" s="1">
        <v>119.4</v>
      </c>
      <c r="G39" s="1">
        <v>104.82</v>
      </c>
      <c r="H39" s="1">
        <f t="shared" si="14"/>
        <v>106.23333333333333</v>
      </c>
      <c r="I39" s="1">
        <v>111.6</v>
      </c>
      <c r="J39" s="1">
        <v>111.85</v>
      </c>
      <c r="K39" s="1">
        <v>108.25</v>
      </c>
      <c r="L39" s="1">
        <f t="shared" si="15"/>
        <v>110.56666666666666</v>
      </c>
      <c r="N39" s="2">
        <v>500</v>
      </c>
      <c r="O39" s="2">
        <v>90.98</v>
      </c>
      <c r="P39" s="2">
        <v>89.29</v>
      </c>
      <c r="Q39" s="2">
        <v>90.42</v>
      </c>
      <c r="R39" s="2">
        <f t="shared" si="16"/>
        <v>90.23</v>
      </c>
      <c r="S39" s="2">
        <v>107.65</v>
      </c>
      <c r="T39" s="2">
        <v>108.91</v>
      </c>
      <c r="U39" s="2">
        <v>109.12</v>
      </c>
      <c r="V39" s="2">
        <f t="shared" si="17"/>
        <v>108.56</v>
      </c>
      <c r="X39" s="11">
        <f t="shared" si="18"/>
        <v>1.1642469245262108</v>
      </c>
      <c r="Y39" s="11">
        <f t="shared" si="19"/>
        <v>1.1187975927290592</v>
      </c>
    </row>
    <row r="40" spans="1:26" x14ac:dyDescent="0.3">
      <c r="B40" s="11">
        <f t="shared" si="12"/>
        <v>1.5317854784331442</v>
      </c>
      <c r="C40" s="11">
        <f t="shared" si="13"/>
        <v>1.4809427189012014</v>
      </c>
      <c r="D40" s="1">
        <v>64</v>
      </c>
      <c r="E40" s="1">
        <v>107.73</v>
      </c>
      <c r="F40" s="1">
        <v>87.54</v>
      </c>
      <c r="G40" s="1">
        <v>92.44</v>
      </c>
      <c r="H40" s="1">
        <f t="shared" si="14"/>
        <v>95.90333333333335</v>
      </c>
      <c r="I40" s="1">
        <v>107.47</v>
      </c>
      <c r="J40" s="1">
        <v>103.87</v>
      </c>
      <c r="K40" s="1">
        <v>109.01</v>
      </c>
      <c r="L40" s="1">
        <f t="shared" si="15"/>
        <v>106.78333333333335</v>
      </c>
      <c r="N40" s="1">
        <v>1000</v>
      </c>
      <c r="O40" s="1">
        <v>556.37</v>
      </c>
      <c r="P40" s="1">
        <v>518.08000000000004</v>
      </c>
      <c r="Q40" s="1">
        <v>518.88</v>
      </c>
      <c r="R40" s="1">
        <f t="shared" si="16"/>
        <v>531.11</v>
      </c>
      <c r="S40" s="1">
        <v>546.73</v>
      </c>
      <c r="T40" s="1">
        <v>552.33000000000004</v>
      </c>
      <c r="U40" s="1">
        <v>545.26</v>
      </c>
      <c r="V40" s="1">
        <f t="shared" si="17"/>
        <v>548.10666666666668</v>
      </c>
      <c r="X40" s="11">
        <f t="shared" si="18"/>
        <v>1.0996089949978973</v>
      </c>
      <c r="Y40" s="11">
        <f t="shared" si="19"/>
        <v>0.99693490318186251</v>
      </c>
    </row>
    <row r="41" spans="1:26" x14ac:dyDescent="0.3">
      <c r="B41" s="11">
        <f t="shared" si="12"/>
        <v>1.5747406309549017</v>
      </c>
      <c r="C41" s="11">
        <f t="shared" si="13"/>
        <v>1.5246793626117372</v>
      </c>
      <c r="D41" s="1">
        <v>128</v>
      </c>
      <c r="E41" s="1">
        <v>96.95</v>
      </c>
      <c r="F41" s="1">
        <v>97.05</v>
      </c>
      <c r="G41" s="1">
        <v>89.38</v>
      </c>
      <c r="H41" s="1">
        <f t="shared" si="14"/>
        <v>94.46</v>
      </c>
      <c r="I41" s="1">
        <v>102.14</v>
      </c>
      <c r="J41" s="1">
        <v>103.65</v>
      </c>
      <c r="K41" s="1">
        <v>102.97</v>
      </c>
      <c r="L41" s="1">
        <f t="shared" si="15"/>
        <v>102.92</v>
      </c>
      <c r="N41" s="3"/>
      <c r="O41" s="3"/>
      <c r="P41" s="3"/>
      <c r="Q41" s="3"/>
      <c r="R41" s="3"/>
      <c r="S41" s="3"/>
      <c r="T41" s="3"/>
      <c r="U41" s="3"/>
      <c r="V41" s="3"/>
    </row>
    <row r="42" spans="1:26" x14ac:dyDescent="0.3">
      <c r="B42" s="11">
        <f t="shared" si="12"/>
        <v>1.7300886597173277</v>
      </c>
      <c r="C42" s="11">
        <f t="shared" si="13"/>
        <v>1.5235798499464093</v>
      </c>
      <c r="D42" s="2">
        <v>256</v>
      </c>
      <c r="E42" s="2">
        <v>87.59</v>
      </c>
      <c r="F42" s="2">
        <v>90.74</v>
      </c>
      <c r="G42" s="2">
        <v>91.24</v>
      </c>
      <c r="H42" s="2">
        <f t="shared" si="14"/>
        <v>89.856666666666669</v>
      </c>
      <c r="I42" s="2">
        <v>105.31</v>
      </c>
      <c r="J42" s="2">
        <v>101.19</v>
      </c>
      <c r="K42" s="2">
        <v>110.72</v>
      </c>
      <c r="L42" s="2">
        <f t="shared" si="15"/>
        <v>105.74000000000001</v>
      </c>
      <c r="N42" s="3"/>
      <c r="O42" s="3"/>
      <c r="P42" s="3"/>
      <c r="Q42" s="3"/>
      <c r="R42" s="3"/>
      <c r="S42" s="3"/>
      <c r="T42" s="3"/>
      <c r="U42" s="3"/>
      <c r="V42" s="3"/>
    </row>
    <row r="43" spans="1:26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7" spans="1:26" x14ac:dyDescent="0.3">
      <c r="O47" s="3"/>
    </row>
    <row r="51" spans="22:23" x14ac:dyDescent="0.3">
      <c r="V51" s="18"/>
      <c r="W51" s="18"/>
    </row>
  </sheetData>
  <mergeCells count="31">
    <mergeCell ref="D2:V2"/>
    <mergeCell ref="D3:L3"/>
    <mergeCell ref="D17:L17"/>
    <mergeCell ref="E18:H18"/>
    <mergeCell ref="I18:L18"/>
    <mergeCell ref="N3:V3"/>
    <mergeCell ref="O4:R4"/>
    <mergeCell ref="S4:V4"/>
    <mergeCell ref="N17:V17"/>
    <mergeCell ref="O18:R18"/>
    <mergeCell ref="S18:V18"/>
    <mergeCell ref="I32:L32"/>
    <mergeCell ref="E4:H4"/>
    <mergeCell ref="I4:L4"/>
    <mergeCell ref="N31:V31"/>
    <mergeCell ref="O32:R32"/>
    <mergeCell ref="S32:V32"/>
    <mergeCell ref="D31:L31"/>
    <mergeCell ref="E32:H32"/>
    <mergeCell ref="V51:W51"/>
    <mergeCell ref="X17:Y17"/>
    <mergeCell ref="X3:Y3"/>
    <mergeCell ref="X31:Y31"/>
    <mergeCell ref="X32:Y32"/>
    <mergeCell ref="X18:Y18"/>
    <mergeCell ref="X4:Y4"/>
    <mergeCell ref="B17:C17"/>
    <mergeCell ref="B31:C31"/>
    <mergeCell ref="B3:C3"/>
    <mergeCell ref="B18:C18"/>
    <mergeCell ref="B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C44-D38D-44A8-9547-0CE6C3784E76}">
  <sheetPr>
    <tabColor rgb="FFFF0000"/>
  </sheetPr>
  <dimension ref="D2:V59"/>
  <sheetViews>
    <sheetView topLeftCell="B1" zoomScale="85" zoomScaleNormal="85" workbookViewId="0">
      <selection activeCell="B15" sqref="A15:XFD15"/>
    </sheetView>
  </sheetViews>
  <sheetFormatPr defaultRowHeight="14.4" x14ac:dyDescent="0.3"/>
  <cols>
    <col min="4" max="4" width="24.88671875" customWidth="1"/>
    <col min="14" max="14" width="33.77734375" customWidth="1"/>
  </cols>
  <sheetData>
    <row r="2" spans="4:22" ht="36.6" x14ac:dyDescent="0.7">
      <c r="D2" s="21" t="s">
        <v>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4:22" x14ac:dyDescent="0.3"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</row>
    <row r="4" spans="4:22" x14ac:dyDescent="0.3"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 t="e">
        <f t="shared" si="2"/>
        <v>#DIV/0!</v>
      </c>
      <c r="S13" s="3"/>
      <c r="T13" s="3"/>
      <c r="U13" s="3"/>
      <c r="V13" s="3" t="e">
        <f t="shared" si="3"/>
        <v>#DIV/0!</v>
      </c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 t="e">
        <f t="shared" si="2"/>
        <v>#DIV/0!</v>
      </c>
      <c r="S14" s="3"/>
      <c r="T14" s="3"/>
      <c r="U14" s="3"/>
      <c r="V14" s="3" t="e">
        <f t="shared" si="3"/>
        <v>#DIV/0!</v>
      </c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24">
        <v>2020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</row>
    <row r="18" spans="4:22" x14ac:dyDescent="0.3"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20">
        <v>2021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</row>
    <row r="32" spans="4:22" x14ac:dyDescent="0.3"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1">
        <v>256</v>
      </c>
      <c r="E42" s="1"/>
      <c r="F42" s="1"/>
      <c r="G42" s="1"/>
      <c r="H42" s="1" t="e">
        <f t="shared" si="8"/>
        <v>#DIV/0!</v>
      </c>
      <c r="I42" s="1"/>
      <c r="J42" s="1"/>
      <c r="K42" s="1"/>
      <c r="L42" s="1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3"/>
      <c r="E43" s="3"/>
      <c r="F43" s="3"/>
      <c r="G43" s="3"/>
      <c r="H43" s="3"/>
      <c r="I43" s="3"/>
      <c r="J43" s="3"/>
      <c r="K43" s="3"/>
      <c r="L43" s="3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N44" s="1"/>
    </row>
    <row r="59" spans="10:10" x14ac:dyDescent="0.3">
      <c r="J59" s="4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B609-E05F-4521-BA04-ECD0EDC220C2}">
  <sheetPr>
    <tabColor rgb="FFFF0000"/>
  </sheetPr>
  <dimension ref="D2:V44"/>
  <sheetViews>
    <sheetView topLeftCell="B1" zoomScale="85" zoomScaleNormal="85" workbookViewId="0">
      <selection activeCell="E6" sqref="E6"/>
    </sheetView>
  </sheetViews>
  <sheetFormatPr defaultRowHeight="14.4" x14ac:dyDescent="0.3"/>
  <cols>
    <col min="4" max="4" width="24.88671875" customWidth="1"/>
    <col min="14" max="14" width="36" customWidth="1"/>
  </cols>
  <sheetData>
    <row r="2" spans="4:22" ht="36.6" x14ac:dyDescent="0.7">
      <c r="D2" s="21" t="s">
        <v>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4:22" x14ac:dyDescent="0.3"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</row>
    <row r="4" spans="4:22" x14ac:dyDescent="0.3"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2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/>
      <c r="S13" s="3"/>
      <c r="T13" s="3"/>
      <c r="U13" s="3"/>
      <c r="V13" s="3"/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/>
      <c r="S14" s="3"/>
      <c r="T14" s="3"/>
      <c r="U14" s="3"/>
      <c r="V14" s="3"/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24" t="s">
        <v>27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</row>
    <row r="18" spans="4:22" x14ac:dyDescent="0.3"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6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20" t="s">
        <v>28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</row>
    <row r="32" spans="4:22" x14ac:dyDescent="0.3"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2">
        <v>256</v>
      </c>
      <c r="E42" s="2"/>
      <c r="F42" s="2"/>
      <c r="G42" s="2"/>
      <c r="H42" s="2" t="e">
        <f t="shared" si="8"/>
        <v>#DIV/0!</v>
      </c>
      <c r="I42" s="2"/>
      <c r="J42" s="2"/>
      <c r="K42" s="2"/>
      <c r="L42" s="2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E44" t="s">
        <v>29</v>
      </c>
      <c r="N44" s="3"/>
      <c r="O44" s="3"/>
      <c r="P44" s="3"/>
      <c r="Q44" s="3"/>
      <c r="R44" s="3"/>
      <c r="S44" s="3"/>
      <c r="T44" s="3"/>
      <c r="U44" s="3"/>
      <c r="V44" s="3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929F-C89D-4D37-A855-3BA880015ED2}">
  <sheetPr>
    <tabColor theme="9"/>
  </sheetPr>
  <dimension ref="C3:I6"/>
  <sheetViews>
    <sheetView topLeftCell="B1" workbookViewId="0">
      <selection activeCell="C3" sqref="C3:I6"/>
    </sheetView>
  </sheetViews>
  <sheetFormatPr defaultRowHeight="14.4" x14ac:dyDescent="0.3"/>
  <cols>
    <col min="4" max="4" width="15.109375" customWidth="1"/>
    <col min="5" max="5" width="19.21875" customWidth="1"/>
    <col min="6" max="6" width="15" customWidth="1"/>
    <col min="7" max="7" width="16.33203125" customWidth="1"/>
    <col min="8" max="8" width="15.6640625" customWidth="1"/>
    <col min="9" max="9" width="13.5546875" customWidth="1"/>
  </cols>
  <sheetData>
    <row r="3" spans="3:9" x14ac:dyDescent="0.3"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3:9" x14ac:dyDescent="0.3">
      <c r="C4" s="6">
        <v>2019</v>
      </c>
      <c r="D4" s="6" t="s">
        <v>18</v>
      </c>
      <c r="E4" s="6" t="s">
        <v>19</v>
      </c>
      <c r="F4" s="6" t="s">
        <v>20</v>
      </c>
      <c r="G4" s="6">
        <v>4</v>
      </c>
      <c r="H4" s="6">
        <v>8</v>
      </c>
      <c r="I4" s="7">
        <v>1299</v>
      </c>
    </row>
    <row r="5" spans="3:9" x14ac:dyDescent="0.3">
      <c r="C5" s="6">
        <v>2020</v>
      </c>
      <c r="D5" s="6" t="s">
        <v>21</v>
      </c>
      <c r="E5" s="6" t="s">
        <v>19</v>
      </c>
      <c r="F5" s="6" t="s">
        <v>22</v>
      </c>
      <c r="G5" s="6">
        <v>8</v>
      </c>
      <c r="H5" s="6">
        <v>8</v>
      </c>
      <c r="I5" s="7">
        <v>1299</v>
      </c>
    </row>
    <row r="6" spans="3:9" x14ac:dyDescent="0.3">
      <c r="C6" s="6">
        <v>2021</v>
      </c>
      <c r="D6" s="6" t="s">
        <v>21</v>
      </c>
      <c r="E6" s="6" t="s">
        <v>19</v>
      </c>
      <c r="F6" s="6" t="s">
        <v>23</v>
      </c>
      <c r="G6" s="6">
        <v>10</v>
      </c>
      <c r="H6" s="6">
        <v>16</v>
      </c>
      <c r="I6" s="7">
        <v>2499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5224-B369-4030-A67D-42DF3F61A83E}">
  <dimension ref="B1"/>
  <sheetViews>
    <sheetView workbookViewId="0">
      <selection activeCell="C4" sqref="C4"/>
    </sheetView>
  </sheetViews>
  <sheetFormatPr defaultRowHeight="18" x14ac:dyDescent="0.35"/>
  <cols>
    <col min="2" max="2" width="16.109375" style="9" customWidth="1"/>
  </cols>
  <sheetData>
    <row r="1" spans="2:2" x14ac:dyDescent="0.35">
      <c r="B1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Scale.c</vt:lpstr>
      <vt:lpstr>Quicksort.cpp</vt:lpstr>
      <vt:lpstr>Ranksort.c</vt:lpstr>
      <vt:lpstr>Specs</vt:lpstr>
      <vt:lpstr>Minecraft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Holland</dc:creator>
  <cp:lastModifiedBy>Carson Holland</cp:lastModifiedBy>
  <dcterms:created xsi:type="dcterms:W3CDTF">2022-04-13T22:09:46Z</dcterms:created>
  <dcterms:modified xsi:type="dcterms:W3CDTF">2022-04-26T00:11:29Z</dcterms:modified>
</cp:coreProperties>
</file>