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d684de765e9ffa/Desktop/portfolio/"/>
    </mc:Choice>
  </mc:AlternateContent>
  <xr:revisionPtr revIDLastSave="135" documentId="8_{C435E9B1-F37D-44F8-B40F-67F3A74F881C}" xr6:coauthVersionLast="47" xr6:coauthVersionMax="47" xr10:uidLastSave="{87C02F25-868D-4AA8-841F-201E9D6E8666}"/>
  <bookViews>
    <workbookView xWindow="-108" yWindow="-108" windowWidth="23256" windowHeight="12456" xr2:uid="{00000000-000D-0000-FFFF-FFFF00000000}"/>
  </bookViews>
  <sheets>
    <sheet name="ride information" sheetId="8" r:id="rId1"/>
    <sheet name="raw data" sheetId="4" r:id="rId2"/>
  </sheets>
  <definedNames>
    <definedName name="_xlnm._FilterDatabase" localSheetId="1" hidden="1">'raw data'!$A$1:$AB$47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4" l="1"/>
  <c r="Z10" i="4" s="1"/>
  <c r="X47" i="4"/>
  <c r="Z47" i="4" s="1"/>
  <c r="X46" i="4"/>
  <c r="Y46" i="4" s="1"/>
  <c r="X45" i="4"/>
  <c r="Z45" i="4" s="1"/>
  <c r="X9" i="4"/>
  <c r="Y9" i="4" s="1"/>
  <c r="X24" i="4"/>
  <c r="Z24" i="4" s="1"/>
  <c r="X44" i="4"/>
  <c r="Y44" i="4" s="1"/>
  <c r="X43" i="4"/>
  <c r="Z43" i="4" s="1"/>
  <c r="X23" i="4"/>
  <c r="Y23" i="4" s="1"/>
  <c r="X42" i="4"/>
  <c r="Z42" i="4" s="1"/>
  <c r="X41" i="4"/>
  <c r="Z41" i="4" s="1"/>
  <c r="X40" i="4"/>
  <c r="Z40" i="4" s="1"/>
  <c r="X18" i="4"/>
  <c r="Y18" i="4" s="1"/>
  <c r="X22" i="4"/>
  <c r="Z22" i="4" s="1"/>
  <c r="X39" i="4"/>
  <c r="Z39" i="4" s="1"/>
  <c r="X17" i="4"/>
  <c r="Z17" i="4" s="1"/>
  <c r="X38" i="4"/>
  <c r="Y38" i="4" s="1"/>
  <c r="X16" i="4"/>
  <c r="Z16" i="4" s="1"/>
  <c r="X21" i="4"/>
  <c r="Z21" i="4" s="1"/>
  <c r="X37" i="4"/>
  <c r="Z37" i="4" s="1"/>
  <c r="X20" i="4"/>
  <c r="Y20" i="4" s="1"/>
  <c r="X36" i="4"/>
  <c r="Z36" i="4" s="1"/>
  <c r="X8" i="4"/>
  <c r="Z8" i="4" s="1"/>
  <c r="X35" i="4"/>
  <c r="Z35" i="4" s="1"/>
  <c r="X34" i="4"/>
  <c r="Y34" i="4" s="1"/>
  <c r="X7" i="4"/>
  <c r="Z7" i="4" s="1"/>
  <c r="X15" i="4"/>
  <c r="Z15" i="4" s="1"/>
  <c r="X33" i="4"/>
  <c r="Z33" i="4" s="1"/>
  <c r="X32" i="4"/>
  <c r="Y32" i="4" s="1"/>
  <c r="X14" i="4"/>
  <c r="Z14" i="4" s="1"/>
  <c r="X6" i="4"/>
  <c r="Z6" i="4" s="1"/>
  <c r="X5" i="4"/>
  <c r="Z5" i="4" s="1"/>
  <c r="X31" i="4"/>
  <c r="Y31" i="4" s="1"/>
  <c r="X13" i="4"/>
  <c r="Z13" i="4" s="1"/>
  <c r="X30" i="4"/>
  <c r="Z30" i="4" s="1"/>
  <c r="X29" i="4"/>
  <c r="Z29" i="4" s="1"/>
  <c r="X12" i="4"/>
  <c r="Y12" i="4" s="1"/>
  <c r="X11" i="4"/>
  <c r="Z11" i="4" s="1"/>
  <c r="X4" i="4"/>
  <c r="Z4" i="4" s="1"/>
  <c r="X28" i="4"/>
  <c r="Z28" i="4" s="1"/>
  <c r="X3" i="4"/>
  <c r="Y3" i="4" s="1"/>
  <c r="X27" i="4"/>
  <c r="Z27" i="4" s="1"/>
  <c r="X26" i="4"/>
  <c r="Z26" i="4" s="1"/>
  <c r="X2" i="4"/>
  <c r="Z2" i="4" s="1"/>
  <c r="X25" i="4"/>
  <c r="Y25" i="4" s="1"/>
  <c r="X19" i="4"/>
  <c r="Z19" i="4" s="1"/>
  <c r="Y16" i="4" l="1"/>
  <c r="Y24" i="4"/>
  <c r="Y7" i="4"/>
  <c r="Z46" i="4"/>
  <c r="Y13" i="4"/>
  <c r="Y27" i="4"/>
  <c r="Y42" i="4"/>
  <c r="Y11" i="4"/>
  <c r="Y36" i="4"/>
  <c r="Z44" i="4"/>
  <c r="Z9" i="4"/>
  <c r="Y19" i="4"/>
  <c r="Y14" i="4"/>
  <c r="Y22" i="4"/>
  <c r="Y43" i="4"/>
  <c r="Y4" i="4"/>
  <c r="Y6" i="4"/>
  <c r="Y8" i="4"/>
  <c r="Y41" i="4"/>
  <c r="Y26" i="4"/>
  <c r="Y30" i="4"/>
  <c r="Y15" i="4"/>
  <c r="Y21" i="4"/>
  <c r="Y39" i="4"/>
  <c r="Z25" i="4"/>
  <c r="Z3" i="4"/>
  <c r="Z12" i="4"/>
  <c r="Z31" i="4"/>
  <c r="Z32" i="4"/>
  <c r="Z34" i="4"/>
  <c r="Z20" i="4"/>
  <c r="Z38" i="4"/>
  <c r="Z18" i="4"/>
  <c r="Z23" i="4"/>
  <c r="Y45" i="4"/>
  <c r="Y2" i="4"/>
  <c r="Y28" i="4"/>
  <c r="Y29" i="4"/>
  <c r="Y5" i="4"/>
  <c r="Y33" i="4"/>
  <c r="Y35" i="4"/>
  <c r="Y37" i="4"/>
  <c r="Y17" i="4"/>
  <c r="Y40" i="4"/>
  <c r="Y10" i="4"/>
  <c r="Y47" i="4"/>
</calcChain>
</file>

<file path=xl/sharedStrings.xml><?xml version="1.0" encoding="utf-8"?>
<sst xmlns="http://schemas.openxmlformats.org/spreadsheetml/2006/main" count="1059" uniqueCount="155">
  <si>
    <t>Ride_name</t>
  </si>
  <si>
    <t>Park_location</t>
  </si>
  <si>
    <t>Park_area</t>
  </si>
  <si>
    <t>Ride_type_all</t>
  </si>
  <si>
    <t>Ride_type_thrill</t>
  </si>
  <si>
    <t>Ride_type_spinning</t>
  </si>
  <si>
    <t>Ride_type_slow</t>
  </si>
  <si>
    <t>Ride_type_small_drops</t>
  </si>
  <si>
    <t>Ride_type_big_drops</t>
  </si>
  <si>
    <t>Ride_type_dark</t>
  </si>
  <si>
    <t>Ride_type_scary</t>
  </si>
  <si>
    <t>Ride_type_water</t>
  </si>
  <si>
    <t>Fast_pass</t>
  </si>
  <si>
    <t>Classic</t>
  </si>
  <si>
    <t>Age_interest_all</t>
  </si>
  <si>
    <t>Age_interest_preschoolers</t>
  </si>
  <si>
    <t>Age_interest_kids</t>
  </si>
  <si>
    <t>Age_interest_tweens</t>
  </si>
  <si>
    <t>Age_interest_teens</t>
  </si>
  <si>
    <t>Age_interest_adults</t>
  </si>
  <si>
    <t>Height_req_inches</t>
  </si>
  <si>
    <t>Ride_duration_min</t>
  </si>
  <si>
    <t>Open_date</t>
  </si>
  <si>
    <t>Age_of_ride_days</t>
  </si>
  <si>
    <t>Age_of_ride_years</t>
  </si>
  <si>
    <t>Age_of_ride_total</t>
  </si>
  <si>
    <t>TL_rank</t>
  </si>
  <si>
    <t>TA_Stars</t>
  </si>
  <si>
    <t>Alien Swirling Saucers</t>
  </si>
  <si>
    <t>HS</t>
  </si>
  <si>
    <t>Toy Story Land</t>
  </si>
  <si>
    <t>spinning</t>
  </si>
  <si>
    <t>No</t>
  </si>
  <si>
    <t>Yes</t>
  </si>
  <si>
    <t>all ages</t>
  </si>
  <si>
    <t>NA</t>
  </si>
  <si>
    <t>Astro Orbiter</t>
  </si>
  <si>
    <t>MK</t>
  </si>
  <si>
    <t>Tomorrowland</t>
  </si>
  <si>
    <t>spinning, slow</t>
  </si>
  <si>
    <t>Avatar Flight of Passage</t>
  </si>
  <si>
    <t>AK</t>
  </si>
  <si>
    <t>Pandora</t>
  </si>
  <si>
    <t>thrill</t>
  </si>
  <si>
    <t>kids, tweens, teens, adults</t>
  </si>
  <si>
    <t>Big Thunder Mountain Railroad</t>
  </si>
  <si>
    <t>Frontierland</t>
  </si>
  <si>
    <t>thirll, small drops</t>
  </si>
  <si>
    <t>Buzz Lightyear's Space Ranger Spin</t>
  </si>
  <si>
    <t>Dinosaur</t>
  </si>
  <si>
    <t>Dinoland USA</t>
  </si>
  <si>
    <t>thrill, small drops, dark, scary</t>
  </si>
  <si>
    <t>Dumbo the Flying Elephant</t>
  </si>
  <si>
    <t>Fantasyland</t>
  </si>
  <si>
    <t>Expedition Everest</t>
  </si>
  <si>
    <t>Asia</t>
  </si>
  <si>
    <t>thrill, big drops, dark</t>
  </si>
  <si>
    <t>Frozen Ever After</t>
  </si>
  <si>
    <t>EC</t>
  </si>
  <si>
    <t>World Showcase</t>
  </si>
  <si>
    <t>slow, small drops, dark</t>
  </si>
  <si>
    <t>Gran Fiesta Tour Starring The Three Caballeros</t>
  </si>
  <si>
    <t>slow</t>
  </si>
  <si>
    <t>Haunted Mansion</t>
  </si>
  <si>
    <t>Liberty Square</t>
  </si>
  <si>
    <t>slow, dark</t>
  </si>
  <si>
    <t>It's a Small World</t>
  </si>
  <si>
    <t>Journey Into Imagination with Figment</t>
  </si>
  <si>
    <t>Future World</t>
  </si>
  <si>
    <t>Jungle Cruise</t>
  </si>
  <si>
    <t>Adventureland</t>
  </si>
  <si>
    <t>Kali River Rapids</t>
  </si>
  <si>
    <t>thrill, water, small drops, spinning</t>
  </si>
  <si>
    <t>Kilimanjaro Safaris</t>
  </si>
  <si>
    <t>Africa</t>
  </si>
  <si>
    <t>Living with the Land</t>
  </si>
  <si>
    <t>Mad Tea Party</t>
  </si>
  <si>
    <t>Main Street Vehicles</t>
  </si>
  <si>
    <t>Main Street USA</t>
  </si>
  <si>
    <t>Mission Space</t>
  </si>
  <si>
    <t>thrill, spinning, dark</t>
  </si>
  <si>
    <t>Na'vi River Journey</t>
  </si>
  <si>
    <t>Peter Pan's Flight</t>
  </si>
  <si>
    <t>slow, small drops</t>
  </si>
  <si>
    <t>Pirates of the Caribbean</t>
  </si>
  <si>
    <t>Primeval Whirl</t>
  </si>
  <si>
    <t>thrill, small drops, spinning</t>
  </si>
  <si>
    <t>Prince Charming Regal Carrousel</t>
  </si>
  <si>
    <t>slow, spinning</t>
  </si>
  <si>
    <t>Rock 'n' Roller Coaster</t>
  </si>
  <si>
    <t>Sunset Boulevard</t>
  </si>
  <si>
    <t>thrill, big drops</t>
  </si>
  <si>
    <t>Seven Dwarfs Mine Train</t>
  </si>
  <si>
    <t>thrill, small drops</t>
  </si>
  <si>
    <t>Slinky Dog Dash</t>
  </si>
  <si>
    <t>Soarin' Around the World</t>
  </si>
  <si>
    <t>Space Mountain</t>
  </si>
  <si>
    <t>Spaceship Earth</t>
  </si>
  <si>
    <t>Splash Mountain</t>
  </si>
  <si>
    <t>thrill, water, big drops</t>
  </si>
  <si>
    <t>Star Tours</t>
  </si>
  <si>
    <t>Echo Lake</t>
  </si>
  <si>
    <t>small drops</t>
  </si>
  <si>
    <t>Test Track</t>
  </si>
  <si>
    <t>The Barnstormer</t>
  </si>
  <si>
    <t>preschoolers, kids</t>
  </si>
  <si>
    <t>The Magic Carpets of Aladdin</t>
  </si>
  <si>
    <t>The Many Adventures of Winnie the Pooh</t>
  </si>
  <si>
    <t>The Twilight Zone Tower of Terror</t>
  </si>
  <si>
    <t>thrill, big drops, dark, scary</t>
  </si>
  <si>
    <t>Tomorrowland Speedway</t>
  </si>
  <si>
    <t>Tomorrowland Transit Authority PeopleMover</t>
  </si>
  <si>
    <t>Toy Story Mania</t>
  </si>
  <si>
    <t>TriceraTop Spin</t>
  </si>
  <si>
    <t>Under the Sea</t>
  </si>
  <si>
    <t>Walt Disney World Railroad</t>
  </si>
  <si>
    <t>Walt Disney's Carousel of Progress</t>
  </si>
  <si>
    <t>Wildlife Express Train</t>
  </si>
  <si>
    <t>Row Labels</t>
  </si>
  <si>
    <t>Grand Total</t>
  </si>
  <si>
    <t>(blank)</t>
  </si>
  <si>
    <t>Average of Ride_duration_min</t>
  </si>
  <si>
    <t>4 years 7 months 15 days</t>
  </si>
  <si>
    <t>23 years 8 months 20 days</t>
  </si>
  <si>
    <t>15 years 9 months 5 days</t>
  </si>
  <si>
    <t>22 years 10 months 25 days</t>
  </si>
  <si>
    <t>19 years 8 months 24 days</t>
  </si>
  <si>
    <t>19 years 9 months 12 days</t>
  </si>
  <si>
    <t>5 years 6 months 21 days</t>
  </si>
  <si>
    <t>14 years 9 months 10 days</t>
  </si>
  <si>
    <t>19 years 7 months 11 days</t>
  </si>
  <si>
    <t>39 years 3 months 11 days</t>
  </si>
  <si>
    <t>18 years 3 months 11 days</t>
  </si>
  <si>
    <t>16 years 8 months 6 days</t>
  </si>
  <si>
    <t>22 years 9 months 27 days</t>
  </si>
  <si>
    <t>3 years 6 months 13 days</t>
  </si>
  <si>
    <t>22 years 5 months 14 days</t>
  </si>
  <si>
    <t>32 years 0 months 26 days</t>
  </si>
  <si>
    <t>27 years 5 months 21 days</t>
  </si>
  <si>
    <t>13 years 7 months 11 days</t>
  </si>
  <si>
    <t>26 years 10 months 15 days</t>
  </si>
  <si>
    <t>41 years 3 months 18 days</t>
  </si>
  <si>
    <t>23 years 3 months 5 days</t>
  </si>
  <si>
    <t>50 years 3 months 11 days</t>
  </si>
  <si>
    <t>48 years 0 months 24 days</t>
  </si>
  <si>
    <t>7 years 7 months 15 days</t>
  </si>
  <si>
    <t>46 years 11 months 26 days</t>
  </si>
  <si>
    <t>29 years 5 months 25 days</t>
  </si>
  <si>
    <t>25 years 3 months 10 days</t>
  </si>
  <si>
    <t>20 years 7 months 19 days</t>
  </si>
  <si>
    <t>22 years 7 months 7 days</t>
  </si>
  <si>
    <t>46 years 6 months 12 days</t>
  </si>
  <si>
    <t>9 years 1 months 3 days</t>
  </si>
  <si>
    <t>(All)</t>
  </si>
  <si>
    <t>Average of Height_req_inches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</si>
</sst>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10" fontId="0" fillId="0" borderId="0" xfId="0" pivotButton="1" applyNumberFormat="1"/>
  </cellXfs>
  <cellStyles count="1">
    <cellStyle name="Normal" xfId="0" builtinId="0"/>
  </cellStyles>
  <dxfs count="15"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andra Brown" refreshedDate="44571.570383564816" createdVersion="7" refreshedVersion="7" minRefreshableVersion="3" recordCount="47" xr:uid="{5A68CF49-E82A-4F66-9B0C-08AE3B55030E}">
  <cacheSource type="worksheet">
    <worksheetSource ref="A1:AB1048576" sheet="raw data"/>
  </cacheSource>
  <cacheFields count="28">
    <cacheField name="Ride_name" numFmtId="0">
      <sharedItems containsBlank="1" count="47">
        <s v="Avatar Flight of Passage"/>
        <s v="Dinosaur"/>
        <s v="Expedition Everest"/>
        <s v="Kali River Rapids"/>
        <s v="Kilimanjaro Safaris"/>
        <s v="Na'vi River Journey"/>
        <s v="Primeval Whirl"/>
        <s v="TriceraTop Spin"/>
        <s v="Wildlife Express Train"/>
        <s v="Frozen Ever After"/>
        <s v="Gran Fiesta Tour Starring The Three Caballeros"/>
        <s v="Journey Into Imagination with Figment"/>
        <s v="Living with the Land"/>
        <s v="Mission Space"/>
        <s v="Soarin' Around the World"/>
        <s v="Spaceship Earth"/>
        <s v="Test Track"/>
        <s v="Alien Swirling Saucers"/>
        <s v="Rock 'n' Roller Coaster"/>
        <s v="Slinky Dog Dash"/>
        <s v="Star Tours"/>
        <s v="The Twilight Zone Tower of Terror"/>
        <s v="Toy Story Mania"/>
        <s v="Astro Orbiter"/>
        <s v="Big Thunder Mountain Railroad"/>
        <s v="Buzz Lightyear's Space Ranger Spin"/>
        <s v="Dumbo the Flying Elephant"/>
        <s v="Haunted Mansion"/>
        <s v="It's a Small World"/>
        <s v="Jungle Cruise"/>
        <s v="Mad Tea Party"/>
        <s v="Main Street Vehicles"/>
        <s v="Peter Pan's Flight"/>
        <s v="Pirates of the Caribbean"/>
        <s v="Prince Charming Regal Carrousel"/>
        <s v="Seven Dwarfs Mine Train"/>
        <s v="Space Mountain"/>
        <s v="Splash Mountain"/>
        <s v="The Barnstormer"/>
        <s v="The Magic Carpets of Aladdin"/>
        <s v="The Many Adventures of Winnie the Pooh"/>
        <s v="Tomorrowland Speedway"/>
        <s v="Tomorrowland Transit Authority PeopleMover"/>
        <s v="Under the Sea"/>
        <s v="Walt Disney World Railroad"/>
        <s v="Walt Disney's Carousel of Progress"/>
        <m/>
      </sharedItems>
    </cacheField>
    <cacheField name="Park_location" numFmtId="0">
      <sharedItems containsBlank="1" count="5">
        <s v="AK"/>
        <s v="EC"/>
        <s v="HS"/>
        <s v="MK"/>
        <m/>
      </sharedItems>
    </cacheField>
    <cacheField name="Park_area" numFmtId="0">
      <sharedItems containsBlank="1"/>
    </cacheField>
    <cacheField name="Ride_type_all" numFmtId="0">
      <sharedItems containsBlank="1"/>
    </cacheField>
    <cacheField name="Ride_type_thrill" numFmtId="0">
      <sharedItems containsBlank="1"/>
    </cacheField>
    <cacheField name="Ride_type_spinning" numFmtId="0">
      <sharedItems containsBlank="1"/>
    </cacheField>
    <cacheField name="Ride_type_slow" numFmtId="0">
      <sharedItems containsBlank="1"/>
    </cacheField>
    <cacheField name="Ride_type_small_drops" numFmtId="0">
      <sharedItems containsBlank="1" count="3">
        <s v="No"/>
        <s v="Yes"/>
        <m/>
      </sharedItems>
    </cacheField>
    <cacheField name="Ride_type_big_drops" numFmtId="0">
      <sharedItems containsBlank="1"/>
    </cacheField>
    <cacheField name="Ride_type_dark" numFmtId="0">
      <sharedItems containsBlank="1" count="3">
        <s v="No"/>
        <s v="Yes"/>
        <m/>
      </sharedItems>
    </cacheField>
    <cacheField name="Ride_type_scary" numFmtId="0">
      <sharedItems containsBlank="1"/>
    </cacheField>
    <cacheField name="Ride_type_water" numFmtId="0">
      <sharedItems containsBlank="1"/>
    </cacheField>
    <cacheField name="Fast_pass" numFmtId="0">
      <sharedItems containsBlank="1" count="3">
        <s v="Yes"/>
        <s v="No"/>
        <m/>
      </sharedItems>
    </cacheField>
    <cacheField name="Classic" numFmtId="0">
      <sharedItems containsBlank="1"/>
    </cacheField>
    <cacheField name="Age_interest_all" numFmtId="0">
      <sharedItems containsBlank="1" count="4">
        <s v="kids, tweens, teens, adults"/>
        <s v="all ages"/>
        <s v="preschoolers, kids"/>
        <m/>
      </sharedItems>
    </cacheField>
    <cacheField name="Age_interest_preschoolers" numFmtId="0">
      <sharedItems containsBlank="1"/>
    </cacheField>
    <cacheField name="Age_interest_kids" numFmtId="0">
      <sharedItems containsBlank="1"/>
    </cacheField>
    <cacheField name="Age_interest_tweens" numFmtId="0">
      <sharedItems containsBlank="1"/>
    </cacheField>
    <cacheField name="Age_interest_teens" numFmtId="0">
      <sharedItems containsBlank="1"/>
    </cacheField>
    <cacheField name="Age_interest_adults" numFmtId="0">
      <sharedItems containsBlank="1"/>
    </cacheField>
    <cacheField name="Height_req_inches" numFmtId="0">
      <sharedItems containsString="0" containsBlank="1" containsNumber="1" containsInteger="1" minValue="0" maxValue="48"/>
    </cacheField>
    <cacheField name="Ride_duration_min" numFmtId="0">
      <sharedItems containsString="0" containsBlank="1" containsNumber="1" minValue="1" maxValue="20.75"/>
    </cacheField>
    <cacheField name="Open_date" numFmtId="0">
      <sharedItems containsNonDate="0" containsDate="1" containsString="0" containsBlank="1" minDate="1971-10-01T00:00:00" maxDate="2018-07-01T00:00:00"/>
    </cacheField>
    <cacheField name="Age_of_ride_days" numFmtId="0">
      <sharedItems containsString="0" containsBlank="1" containsNumber="1" containsInteger="1" minValue="1290" maxValue="18364"/>
    </cacheField>
    <cacheField name="Age_of_ride_years" numFmtId="0">
      <sharedItems containsString="0" containsBlank="1" containsNumber="1" minValue="3.5318275154004106" maxValue="50.277891854893909"/>
    </cacheField>
    <cacheField name="Age_of_ride_total" numFmtId="0">
      <sharedItems containsBlank="1" count="32">
        <s v="4 years 7 months 15 days"/>
        <s v="23 years 8 months 20 days"/>
        <s v="15 years 9 months 5 days"/>
        <s v="22 years 10 months 25 days"/>
        <s v="19 years 8 months 24 days"/>
        <s v="19 years 9 months 12 days"/>
        <s v="5 years 6 months 21 days"/>
        <s v="14 years 9 months 10 days"/>
        <s v="19 years 7 months 11 days"/>
        <s v="39 years 3 months 11 days"/>
        <s v="18 years 3 months 11 days"/>
        <s v="16 years 8 months 6 days"/>
        <s v="22 years 9 months 27 days"/>
        <s v="3 years 6 months 13 days"/>
        <s v="22 years 5 months 14 days"/>
        <s v="32 years 0 months 26 days"/>
        <s v="27 years 5 months 21 days"/>
        <s v="13 years 7 months 11 days"/>
        <s v="26 years 10 months 15 days"/>
        <s v="41 years 3 months 18 days"/>
        <s v="23 years 3 months 5 days"/>
        <s v="50 years 3 months 11 days"/>
        <s v="48 years 0 months 24 days"/>
        <s v="7 years 7 months 15 days"/>
        <s v="46 years 11 months 26 days"/>
        <s v="29 years 5 months 25 days"/>
        <s v="25 years 3 months 10 days"/>
        <s v="20 years 7 months 19 days"/>
        <s v="22 years 7 months 7 days"/>
        <s v="46 years 6 months 12 days"/>
        <s v="9 years 1 months 3 days"/>
        <m/>
      </sharedItems>
    </cacheField>
    <cacheField name="TL_rank" numFmtId="0">
      <sharedItems containsBlank="1" containsMixedTypes="1" containsNumber="1" containsInteger="1" minValue="1" maxValue="53"/>
    </cacheField>
    <cacheField name="TA_Stars" numFmtId="0">
      <sharedItems containsBlank="1" containsMixedTypes="1" containsNumb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s v="Pandora"/>
    <s v="thrill"/>
    <s v="Yes"/>
    <s v="No"/>
    <s v="No"/>
    <x v="0"/>
    <s v="No"/>
    <x v="0"/>
    <s v="No"/>
    <s v="No"/>
    <x v="0"/>
    <s v="No"/>
    <x v="0"/>
    <s v="No"/>
    <s v="Yes"/>
    <s v="Yes"/>
    <s v="Yes"/>
    <s v="Yes"/>
    <n v="44"/>
    <n v="5"/>
    <d v="2017-05-27T00:00:00"/>
    <n v="1689"/>
    <n v="4.6242299794661195"/>
    <x v="0"/>
    <n v="9"/>
    <n v="5"/>
  </r>
  <r>
    <x v="1"/>
    <x v="0"/>
    <s v="Dinoland USA"/>
    <s v="thrill, small drops, dark, scary"/>
    <s v="Yes"/>
    <s v="No"/>
    <s v="No"/>
    <x v="1"/>
    <s v="No"/>
    <x v="1"/>
    <s v="Yes"/>
    <s v="No"/>
    <x v="0"/>
    <s v="No"/>
    <x v="0"/>
    <s v="No"/>
    <s v="Yes"/>
    <s v="Yes"/>
    <s v="Yes"/>
    <s v="Yes"/>
    <n v="40"/>
    <n v="3.25"/>
    <d v="1998-04-22T00:00:00"/>
    <n v="8664"/>
    <n v="23.720739219712527"/>
    <x v="1"/>
    <n v="24"/>
    <n v="4"/>
  </r>
  <r>
    <x v="2"/>
    <x v="0"/>
    <s v="Asia"/>
    <s v="thrill, big drops, dark"/>
    <s v="Yes"/>
    <s v="No"/>
    <s v="No"/>
    <x v="0"/>
    <s v="Yes"/>
    <x v="1"/>
    <s v="No"/>
    <s v="No"/>
    <x v="0"/>
    <s v="No"/>
    <x v="0"/>
    <s v="No"/>
    <s v="Yes"/>
    <s v="Yes"/>
    <s v="Yes"/>
    <s v="Yes"/>
    <n v="44"/>
    <n v="2.75"/>
    <d v="2006-04-07T00:00:00"/>
    <n v="5757"/>
    <n v="15.761806981519507"/>
    <x v="2"/>
    <n v="1"/>
    <n v="5"/>
  </r>
  <r>
    <x v="3"/>
    <x v="0"/>
    <s v="Asia"/>
    <s v="thrill, water, small drops, spinning"/>
    <s v="Yes"/>
    <s v="Yes"/>
    <s v="No"/>
    <x v="1"/>
    <s v="No"/>
    <x v="0"/>
    <s v="No"/>
    <s v="Yes"/>
    <x v="0"/>
    <s v="No"/>
    <x v="0"/>
    <s v="No"/>
    <s v="Yes"/>
    <s v="Yes"/>
    <s v="Yes"/>
    <s v="Yes"/>
    <n v="38"/>
    <n v="3.5"/>
    <d v="1999-02-15T00:00:00"/>
    <n v="8365"/>
    <n v="22.902121834360027"/>
    <x v="3"/>
    <n v="21"/>
    <n v="4.5"/>
  </r>
  <r>
    <x v="4"/>
    <x v="0"/>
    <s v="Africa"/>
    <s v="slow"/>
    <s v="No"/>
    <s v="No"/>
    <s v="Yes"/>
    <x v="0"/>
    <s v="No"/>
    <x v="0"/>
    <s v="No"/>
    <s v="No"/>
    <x v="0"/>
    <s v="Yes"/>
    <x v="1"/>
    <s v="Yes"/>
    <s v="Yes"/>
    <s v="Yes"/>
    <s v="Yes"/>
    <s v="Yes"/>
    <n v="0"/>
    <n v="18.5"/>
    <d v="1998-04-22T00:00:00"/>
    <n v="8664"/>
    <n v="23.720739219712527"/>
    <x v="1"/>
    <n v="11"/>
    <n v="4.5"/>
  </r>
  <r>
    <x v="5"/>
    <x v="0"/>
    <s v="Pandora"/>
    <s v="slow"/>
    <s v="No"/>
    <s v="No"/>
    <s v="Yes"/>
    <x v="0"/>
    <s v="No"/>
    <x v="0"/>
    <s v="No"/>
    <s v="No"/>
    <x v="0"/>
    <s v="No"/>
    <x v="1"/>
    <s v="Yes"/>
    <s v="Yes"/>
    <s v="Yes"/>
    <s v="Yes"/>
    <s v="Yes"/>
    <n v="0"/>
    <n v="5"/>
    <d v="2017-05-27T00:00:00"/>
    <n v="1689"/>
    <n v="4.6242299794661195"/>
    <x v="0"/>
    <n v="25"/>
    <n v="4"/>
  </r>
  <r>
    <x v="6"/>
    <x v="0"/>
    <s v="Dinoland USA"/>
    <s v="thrill, small drops, spinning"/>
    <s v="Yes"/>
    <s v="Yes"/>
    <s v="No"/>
    <x v="1"/>
    <s v="No"/>
    <x v="0"/>
    <s v="No"/>
    <s v="No"/>
    <x v="0"/>
    <s v="No"/>
    <x v="0"/>
    <s v="No"/>
    <s v="Yes"/>
    <s v="Yes"/>
    <s v="Yes"/>
    <s v="Yes"/>
    <n v="48"/>
    <n v="1.25"/>
    <d v="2002-04-18T00:00:00"/>
    <n v="7207"/>
    <n v="19.731690622861056"/>
    <x v="4"/>
    <n v="41"/>
    <n v="4"/>
  </r>
  <r>
    <x v="7"/>
    <x v="0"/>
    <s v="Dinoland USA"/>
    <s v="slow, spinning"/>
    <s v="No"/>
    <s v="Yes"/>
    <s v="Yes"/>
    <x v="0"/>
    <s v="No"/>
    <x v="0"/>
    <s v="No"/>
    <s v="No"/>
    <x v="1"/>
    <s v="No"/>
    <x v="1"/>
    <s v="Yes"/>
    <s v="Yes"/>
    <s v="Yes"/>
    <s v="Yes"/>
    <s v="Yes"/>
    <n v="0"/>
    <n v="1.5"/>
    <d v="2002-03-31T00:00:00"/>
    <n v="7225"/>
    <n v="19.780971937029431"/>
    <x v="5"/>
    <n v="45"/>
    <n v="4"/>
  </r>
  <r>
    <x v="8"/>
    <x v="0"/>
    <s v="Africa"/>
    <s v="slow"/>
    <s v="No"/>
    <s v="No"/>
    <s v="Yes"/>
    <x v="0"/>
    <s v="No"/>
    <x v="0"/>
    <s v="No"/>
    <s v="No"/>
    <x v="1"/>
    <s v="No"/>
    <x v="1"/>
    <s v="Yes"/>
    <s v="Yes"/>
    <s v="Yes"/>
    <s v="Yes"/>
    <s v="Yes"/>
    <n v="0"/>
    <n v="12"/>
    <d v="1998-04-22T00:00:00"/>
    <n v="8664"/>
    <n v="23.720739219712527"/>
    <x v="1"/>
    <s v="NA"/>
    <n v="3.5"/>
  </r>
  <r>
    <x v="9"/>
    <x v="1"/>
    <s v="World Showcase"/>
    <s v="slow, small drops, dark"/>
    <s v="No"/>
    <s v="No"/>
    <s v="Yes"/>
    <x v="1"/>
    <s v="No"/>
    <x v="1"/>
    <s v="No"/>
    <s v="No"/>
    <x v="0"/>
    <s v="No"/>
    <x v="1"/>
    <s v="Yes"/>
    <s v="Yes"/>
    <s v="Yes"/>
    <s v="Yes"/>
    <s v="Yes"/>
    <n v="0"/>
    <n v="5"/>
    <d v="2016-06-21T00:00:00"/>
    <n v="2029"/>
    <n v="5.5550992470910332"/>
    <x v="6"/>
    <n v="27"/>
    <n v="4"/>
  </r>
  <r>
    <x v="10"/>
    <x v="1"/>
    <s v="World Showcase"/>
    <s v="slow"/>
    <s v="No"/>
    <s v="No"/>
    <s v="Yes"/>
    <x v="0"/>
    <s v="No"/>
    <x v="0"/>
    <s v="No"/>
    <s v="No"/>
    <x v="1"/>
    <s v="Yes"/>
    <x v="1"/>
    <s v="Yes"/>
    <s v="Yes"/>
    <s v="Yes"/>
    <s v="Yes"/>
    <s v="Yes"/>
    <n v="0"/>
    <n v="8"/>
    <d v="2007-04-02T00:00:00"/>
    <n v="5397"/>
    <n v="14.776180698151951"/>
    <x v="7"/>
    <n v="47"/>
    <n v="4"/>
  </r>
  <r>
    <x v="11"/>
    <x v="1"/>
    <s v="Future World"/>
    <s v="slow, dark"/>
    <s v="No"/>
    <s v="No"/>
    <s v="Yes"/>
    <x v="0"/>
    <s v="No"/>
    <x v="1"/>
    <s v="No"/>
    <s v="No"/>
    <x v="0"/>
    <s v="No"/>
    <x v="1"/>
    <s v="Yes"/>
    <s v="Yes"/>
    <s v="Yes"/>
    <s v="Yes"/>
    <s v="Yes"/>
    <n v="0"/>
    <n v="11"/>
    <d v="2002-06-01T00:00:00"/>
    <n v="7163"/>
    <n v="19.611225188227241"/>
    <x v="8"/>
    <n v="53"/>
    <n v="3"/>
  </r>
  <r>
    <x v="12"/>
    <x v="1"/>
    <s v="Future World"/>
    <s v="slow"/>
    <s v="No"/>
    <s v="No"/>
    <s v="Yes"/>
    <x v="0"/>
    <s v="No"/>
    <x v="0"/>
    <s v="No"/>
    <s v="No"/>
    <x v="0"/>
    <s v="No"/>
    <x v="1"/>
    <s v="Yes"/>
    <s v="Yes"/>
    <s v="Yes"/>
    <s v="Yes"/>
    <s v="Yes"/>
    <n v="0"/>
    <n v="13.75"/>
    <d v="1982-10-01T00:00:00"/>
    <n v="14346"/>
    <n v="39.277207392197127"/>
    <x v="9"/>
    <n v="42"/>
    <n v="4"/>
  </r>
  <r>
    <x v="13"/>
    <x v="1"/>
    <s v="Future World"/>
    <s v="thrill, spinning, dark"/>
    <s v="Yes"/>
    <s v="Yes"/>
    <s v="No"/>
    <x v="0"/>
    <s v="No"/>
    <x v="1"/>
    <s v="No"/>
    <s v="No"/>
    <x v="0"/>
    <s v="No"/>
    <x v="0"/>
    <s v="No"/>
    <s v="Yes"/>
    <s v="Yes"/>
    <s v="Yes"/>
    <s v="Yes"/>
    <n v="40"/>
    <n v="5.75"/>
    <d v="2003-10-01T00:00:00"/>
    <n v="6676"/>
    <n v="18.277891854893909"/>
    <x v="10"/>
    <n v="33"/>
    <n v="3.5"/>
  </r>
  <r>
    <x v="14"/>
    <x v="1"/>
    <s v="Future World"/>
    <s v="slow, small drops"/>
    <s v="No"/>
    <s v="No"/>
    <s v="Yes"/>
    <x v="1"/>
    <s v="No"/>
    <x v="0"/>
    <s v="No"/>
    <s v="No"/>
    <x v="0"/>
    <s v="No"/>
    <x v="0"/>
    <s v="No"/>
    <s v="Yes"/>
    <s v="Yes"/>
    <s v="Yes"/>
    <s v="Yes"/>
    <n v="40"/>
    <n v="5"/>
    <d v="2005-05-05T00:00:00"/>
    <n v="6094"/>
    <n v="16.684462696783026"/>
    <x v="11"/>
    <n v="4"/>
    <n v="4.5"/>
  </r>
  <r>
    <x v="15"/>
    <x v="1"/>
    <s v="Future World"/>
    <s v="slow, dark"/>
    <s v="No"/>
    <s v="No"/>
    <s v="Yes"/>
    <x v="0"/>
    <s v="No"/>
    <x v="1"/>
    <s v="No"/>
    <s v="No"/>
    <x v="1"/>
    <s v="No"/>
    <x v="1"/>
    <s v="Yes"/>
    <s v="Yes"/>
    <s v="Yes"/>
    <s v="Yes"/>
    <s v="Yes"/>
    <n v="0"/>
    <n v="15"/>
    <d v="1982-10-01T00:00:00"/>
    <n v="14346"/>
    <n v="39.277207392197127"/>
    <x v="9"/>
    <n v="22"/>
    <n v="4.5"/>
  </r>
  <r>
    <x v="16"/>
    <x v="1"/>
    <s v="Future World"/>
    <s v="thrill, small drops"/>
    <s v="Yes"/>
    <s v="No"/>
    <s v="No"/>
    <x v="1"/>
    <s v="No"/>
    <x v="0"/>
    <s v="No"/>
    <s v="No"/>
    <x v="0"/>
    <s v="No"/>
    <x v="0"/>
    <s v="No"/>
    <s v="Yes"/>
    <s v="Yes"/>
    <s v="Yes"/>
    <s v="Yes"/>
    <n v="40"/>
    <n v="4"/>
    <d v="1999-03-16T00:00:00"/>
    <n v="8336"/>
    <n v="22.822724161533195"/>
    <x v="12"/>
    <n v="23"/>
    <n v="4.5"/>
  </r>
  <r>
    <x v="17"/>
    <x v="2"/>
    <s v="Toy Story Land"/>
    <s v="spinning"/>
    <s v="No"/>
    <s v="Yes"/>
    <s v="No"/>
    <x v="0"/>
    <s v="No"/>
    <x v="0"/>
    <s v="No"/>
    <s v="No"/>
    <x v="0"/>
    <s v="No"/>
    <x v="1"/>
    <s v="Yes"/>
    <s v="Yes"/>
    <s v="Yes"/>
    <s v="Yes"/>
    <s v="Yes"/>
    <n v="32"/>
    <n v="1.5"/>
    <d v="2018-06-30T00:00:00"/>
    <n v="1290"/>
    <n v="3.5318275154004106"/>
    <x v="13"/>
    <n v="31"/>
    <s v="NA"/>
  </r>
  <r>
    <x v="18"/>
    <x v="2"/>
    <s v="Sunset Boulevard"/>
    <s v="thrill, big drops"/>
    <s v="Yes"/>
    <s v="No"/>
    <s v="No"/>
    <x v="0"/>
    <s v="Yes"/>
    <x v="0"/>
    <s v="No"/>
    <s v="No"/>
    <x v="0"/>
    <s v="No"/>
    <x v="0"/>
    <s v="No"/>
    <s v="Yes"/>
    <s v="Yes"/>
    <s v="Yes"/>
    <s v="Yes"/>
    <n v="48"/>
    <n v="1.25"/>
    <d v="1999-07-29T00:00:00"/>
    <n v="8201"/>
    <n v="22.453114305270361"/>
    <x v="14"/>
    <n v="13"/>
    <n v="5"/>
  </r>
  <r>
    <x v="19"/>
    <x v="2"/>
    <s v="Toy Story Land"/>
    <s v="thrill, small drops"/>
    <s v="Yes"/>
    <s v="No"/>
    <s v="No"/>
    <x v="1"/>
    <s v="No"/>
    <x v="0"/>
    <s v="No"/>
    <s v="No"/>
    <x v="0"/>
    <s v="No"/>
    <x v="0"/>
    <s v="No"/>
    <s v="Yes"/>
    <s v="Yes"/>
    <s v="Yes"/>
    <s v="Yes"/>
    <n v="38"/>
    <n v="2"/>
    <d v="2018-06-30T00:00:00"/>
    <n v="1290"/>
    <n v="3.5318275154004106"/>
    <x v="13"/>
    <n v="14"/>
    <s v="NA"/>
  </r>
  <r>
    <x v="20"/>
    <x v="2"/>
    <s v="Echo Lake"/>
    <s v="small drops"/>
    <s v="No"/>
    <s v="No"/>
    <s v="No"/>
    <x v="1"/>
    <s v="No"/>
    <x v="0"/>
    <s v="No"/>
    <s v="No"/>
    <x v="0"/>
    <s v="No"/>
    <x v="0"/>
    <s v="No"/>
    <s v="Yes"/>
    <s v="Yes"/>
    <s v="Yes"/>
    <s v="Yes"/>
    <n v="40"/>
    <n v="5"/>
    <d v="1989-12-15T00:00:00"/>
    <n v="11714"/>
    <n v="32.071184120465432"/>
    <x v="15"/>
    <n v="15"/>
    <n v="4.5"/>
  </r>
  <r>
    <x v="21"/>
    <x v="2"/>
    <s v="Sunset Boulevard"/>
    <s v="thrill, big drops, dark, scary"/>
    <s v="Yes"/>
    <s v="No"/>
    <s v="No"/>
    <x v="0"/>
    <s v="Yes"/>
    <x v="1"/>
    <s v="Yes"/>
    <s v="No"/>
    <x v="0"/>
    <s v="No"/>
    <x v="0"/>
    <s v="No"/>
    <s v="Yes"/>
    <s v="Yes"/>
    <s v="Yes"/>
    <s v="Yes"/>
    <n v="40"/>
    <n v="5"/>
    <d v="1994-07-22T00:00:00"/>
    <n v="10034"/>
    <n v="27.471594798083505"/>
    <x v="16"/>
    <n v="3"/>
    <n v="5"/>
  </r>
  <r>
    <x v="22"/>
    <x v="2"/>
    <s v="Toy Story Land"/>
    <s v="spinning"/>
    <s v="No"/>
    <s v="Yes"/>
    <s v="No"/>
    <x v="0"/>
    <s v="No"/>
    <x v="0"/>
    <s v="No"/>
    <s v="No"/>
    <x v="0"/>
    <s v="No"/>
    <x v="1"/>
    <s v="Yes"/>
    <s v="Yes"/>
    <s v="Yes"/>
    <s v="Yes"/>
    <s v="Yes"/>
    <n v="0"/>
    <n v="8"/>
    <d v="2008-05-31T00:00:00"/>
    <n v="4972"/>
    <n v="13.612594113620808"/>
    <x v="17"/>
    <n v="6"/>
    <n v="4.5"/>
  </r>
  <r>
    <x v="23"/>
    <x v="3"/>
    <s v="Tomorrowland"/>
    <s v="spinning, slow"/>
    <s v="No"/>
    <s v="Yes"/>
    <s v="Yes"/>
    <x v="0"/>
    <s v="No"/>
    <x v="0"/>
    <s v="No"/>
    <s v="No"/>
    <x v="1"/>
    <s v="Yes"/>
    <x v="1"/>
    <s v="Yes"/>
    <s v="Yes"/>
    <s v="Yes"/>
    <s v="Yes"/>
    <s v="Yes"/>
    <n v="0"/>
    <n v="1.5"/>
    <d v="1995-02-25T00:00:00"/>
    <n v="9816"/>
    <n v="26.874743326488705"/>
    <x v="18"/>
    <n v="43"/>
    <n v="3.5"/>
  </r>
  <r>
    <x v="24"/>
    <x v="3"/>
    <s v="Frontierland"/>
    <s v="thirll, small drops"/>
    <s v="Yes"/>
    <s v="No"/>
    <s v="No"/>
    <x v="1"/>
    <s v="No"/>
    <x v="0"/>
    <s v="No"/>
    <s v="No"/>
    <x v="0"/>
    <s v="Yes"/>
    <x v="0"/>
    <s v="No"/>
    <s v="Yes"/>
    <s v="Yes"/>
    <s v="Yes"/>
    <s v="Yes"/>
    <n v="40"/>
    <n v="3.5"/>
    <d v="1980-09-23T00:00:00"/>
    <n v="15084"/>
    <n v="41.297741273100613"/>
    <x v="19"/>
    <n v="8"/>
    <n v="4.5"/>
  </r>
  <r>
    <x v="25"/>
    <x v="3"/>
    <s v="Tomorrowland"/>
    <s v="spinning, slow"/>
    <s v="No"/>
    <s v="Yes"/>
    <s v="Yes"/>
    <x v="0"/>
    <s v="No"/>
    <x v="0"/>
    <s v="No"/>
    <s v="No"/>
    <x v="0"/>
    <s v="No"/>
    <x v="1"/>
    <s v="Yes"/>
    <s v="Yes"/>
    <s v="Yes"/>
    <s v="Yes"/>
    <s v="Yes"/>
    <n v="0"/>
    <n v="4"/>
    <d v="1998-10-07T00:00:00"/>
    <n v="8496"/>
    <n v="23.260780287474333"/>
    <x v="20"/>
    <n v="32"/>
    <n v="4.5"/>
  </r>
  <r>
    <x v="26"/>
    <x v="3"/>
    <s v="Fantasyland"/>
    <s v="spinning, slow"/>
    <s v="No"/>
    <s v="Yes"/>
    <s v="Yes"/>
    <x v="0"/>
    <s v="No"/>
    <x v="0"/>
    <s v="No"/>
    <s v="No"/>
    <x v="0"/>
    <s v="Yes"/>
    <x v="1"/>
    <s v="Yes"/>
    <s v="Yes"/>
    <s v="Yes"/>
    <s v="Yes"/>
    <s v="Yes"/>
    <n v="0"/>
    <n v="1.5"/>
    <d v="1971-10-01T00:00:00"/>
    <n v="18364"/>
    <n v="50.277891854893909"/>
    <x v="21"/>
    <n v="29"/>
    <n v="4.5"/>
  </r>
  <r>
    <x v="27"/>
    <x v="3"/>
    <s v="Liberty Square"/>
    <s v="slow, dark"/>
    <s v="No"/>
    <s v="No"/>
    <s v="Yes"/>
    <x v="0"/>
    <s v="No"/>
    <x v="1"/>
    <s v="No"/>
    <s v="No"/>
    <x v="0"/>
    <s v="Yes"/>
    <x v="1"/>
    <s v="Yes"/>
    <s v="Yes"/>
    <s v="Yes"/>
    <s v="Yes"/>
    <s v="Yes"/>
    <n v="0"/>
    <n v="7.5"/>
    <d v="1971-10-01T00:00:00"/>
    <n v="18364"/>
    <n v="50.277891854893909"/>
    <x v="21"/>
    <n v="2"/>
    <n v="4.5"/>
  </r>
  <r>
    <x v="28"/>
    <x v="3"/>
    <s v="Fantasyland"/>
    <s v="slow"/>
    <s v="No"/>
    <s v="No"/>
    <s v="Yes"/>
    <x v="0"/>
    <s v="No"/>
    <x v="0"/>
    <s v="No"/>
    <s v="No"/>
    <x v="0"/>
    <s v="Yes"/>
    <x v="1"/>
    <s v="Yes"/>
    <s v="Yes"/>
    <s v="Yes"/>
    <s v="Yes"/>
    <s v="Yes"/>
    <n v="0"/>
    <n v="10.5"/>
    <d v="1971-10-01T00:00:00"/>
    <n v="18364"/>
    <n v="50.277891854893909"/>
    <x v="21"/>
    <n v="16"/>
    <n v="4"/>
  </r>
  <r>
    <x v="29"/>
    <x v="3"/>
    <s v="Adventureland"/>
    <s v="slow"/>
    <s v="No"/>
    <s v="No"/>
    <s v="Yes"/>
    <x v="0"/>
    <s v="No"/>
    <x v="0"/>
    <s v="No"/>
    <s v="No"/>
    <x v="0"/>
    <s v="Yes"/>
    <x v="1"/>
    <s v="Yes"/>
    <s v="Yes"/>
    <s v="Yes"/>
    <s v="Yes"/>
    <s v="Yes"/>
    <n v="0"/>
    <n v="9"/>
    <d v="1971-10-01T00:00:00"/>
    <n v="18364"/>
    <n v="50.277891854893909"/>
    <x v="21"/>
    <n v="19"/>
    <n v="4"/>
  </r>
  <r>
    <x v="30"/>
    <x v="3"/>
    <s v="Fantasyland"/>
    <s v="spinning"/>
    <s v="No"/>
    <s v="Yes"/>
    <s v="No"/>
    <x v="0"/>
    <s v="No"/>
    <x v="0"/>
    <s v="No"/>
    <s v="No"/>
    <x v="0"/>
    <s v="Yes"/>
    <x v="1"/>
    <s v="Yes"/>
    <s v="Yes"/>
    <s v="Yes"/>
    <s v="Yes"/>
    <s v="Yes"/>
    <n v="0"/>
    <n v="1.5"/>
    <d v="1971-10-01T00:00:00"/>
    <n v="18364"/>
    <n v="50.277891854893909"/>
    <x v="21"/>
    <n v="20"/>
    <n v="4"/>
  </r>
  <r>
    <x v="31"/>
    <x v="3"/>
    <s v="Main Street USA"/>
    <s v="slow"/>
    <s v="No"/>
    <s v="No"/>
    <s v="Yes"/>
    <x v="0"/>
    <s v="No"/>
    <x v="0"/>
    <s v="No"/>
    <s v="No"/>
    <x v="1"/>
    <s v="No"/>
    <x v="1"/>
    <s v="Yes"/>
    <s v="Yes"/>
    <s v="Yes"/>
    <s v="Yes"/>
    <s v="Yes"/>
    <n v="0"/>
    <n v="3"/>
    <d v="1971-10-01T00:00:00"/>
    <n v="18364"/>
    <n v="50.277891854893909"/>
    <x v="21"/>
    <s v="NA"/>
    <n v="4.5"/>
  </r>
  <r>
    <x v="32"/>
    <x v="3"/>
    <s v="Fantasyland"/>
    <s v="slow, small drops"/>
    <s v="No"/>
    <s v="No"/>
    <s v="Yes"/>
    <x v="1"/>
    <s v="No"/>
    <x v="0"/>
    <s v="No"/>
    <s v="No"/>
    <x v="0"/>
    <s v="Yes"/>
    <x v="1"/>
    <s v="Yes"/>
    <s v="Yes"/>
    <s v="Yes"/>
    <s v="Yes"/>
    <s v="Yes"/>
    <n v="0"/>
    <n v="2.75"/>
    <d v="1971-10-01T00:00:00"/>
    <n v="18364"/>
    <n v="50.277891854893909"/>
    <x v="21"/>
    <n v="18"/>
    <n v="4"/>
  </r>
  <r>
    <x v="33"/>
    <x v="3"/>
    <s v="Adventureland"/>
    <s v="slow, small drops, dark"/>
    <s v="No"/>
    <s v="No"/>
    <s v="Yes"/>
    <x v="1"/>
    <s v="No"/>
    <x v="1"/>
    <s v="No"/>
    <s v="No"/>
    <x v="0"/>
    <s v="Yes"/>
    <x v="1"/>
    <s v="Yes"/>
    <s v="Yes"/>
    <s v="Yes"/>
    <s v="Yes"/>
    <s v="Yes"/>
    <n v="0"/>
    <n v="8.5"/>
    <d v="1973-12-17T00:00:00"/>
    <n v="17556"/>
    <n v="48.06570841889117"/>
    <x v="22"/>
    <n v="12"/>
    <n v="4.5"/>
  </r>
  <r>
    <x v="34"/>
    <x v="3"/>
    <s v="Fantasyland"/>
    <s v="slow, spinning"/>
    <s v="No"/>
    <s v="Yes"/>
    <s v="Yes"/>
    <x v="0"/>
    <s v="No"/>
    <x v="0"/>
    <s v="No"/>
    <s v="No"/>
    <x v="1"/>
    <s v="Yes"/>
    <x v="1"/>
    <s v="Yes"/>
    <s v="Yes"/>
    <s v="Yes"/>
    <s v="Yes"/>
    <s v="Yes"/>
    <n v="0"/>
    <n v="2"/>
    <d v="1971-10-01T00:00:00"/>
    <n v="18364"/>
    <n v="50.277891854893909"/>
    <x v="21"/>
    <n v="51"/>
    <n v="4.5"/>
  </r>
  <r>
    <x v="35"/>
    <x v="3"/>
    <s v="Fantasyland"/>
    <s v="thrill, small drops"/>
    <s v="Yes"/>
    <s v="No"/>
    <s v="No"/>
    <x v="1"/>
    <s v="No"/>
    <x v="0"/>
    <s v="No"/>
    <s v="No"/>
    <x v="0"/>
    <s v="No"/>
    <x v="0"/>
    <s v="No"/>
    <s v="Yes"/>
    <s v="Yes"/>
    <s v="Yes"/>
    <s v="Yes"/>
    <n v="38"/>
    <n v="2.5"/>
    <d v="2014-05-28T00:00:00"/>
    <n v="2784"/>
    <n v="7.6221765913757702"/>
    <x v="23"/>
    <n v="10"/>
    <n v="4.5"/>
  </r>
  <r>
    <x v="36"/>
    <x v="3"/>
    <s v="Tomorrowland"/>
    <s v="thrill, big drops, dark"/>
    <s v="Yes"/>
    <s v="No"/>
    <s v="No"/>
    <x v="0"/>
    <s v="Yes"/>
    <x v="1"/>
    <s v="No"/>
    <s v="No"/>
    <x v="0"/>
    <s v="Yes"/>
    <x v="0"/>
    <s v="No"/>
    <s v="Yes"/>
    <s v="Yes"/>
    <s v="Yes"/>
    <s v="Yes"/>
    <n v="44"/>
    <n v="2.5"/>
    <d v="1975-01-15T00:00:00"/>
    <n v="17162"/>
    <n v="46.986995208761122"/>
    <x v="24"/>
    <n v="5"/>
    <n v="4.5"/>
  </r>
  <r>
    <x v="37"/>
    <x v="3"/>
    <s v="Frontierland"/>
    <s v="thrill, water, big drops"/>
    <s v="Yes"/>
    <s v="No"/>
    <s v="No"/>
    <x v="0"/>
    <s v="Yes"/>
    <x v="0"/>
    <s v="No"/>
    <s v="Yes"/>
    <x v="0"/>
    <s v="No"/>
    <x v="0"/>
    <s v="No"/>
    <s v="Yes"/>
    <s v="Yes"/>
    <s v="Yes"/>
    <s v="Yes"/>
    <n v="40"/>
    <n v="11"/>
    <d v="1992-07-17T00:00:00"/>
    <n v="10769"/>
    <n v="29.4839151266256"/>
    <x v="25"/>
    <n v="7"/>
    <n v="4.5"/>
  </r>
  <r>
    <x v="38"/>
    <x v="3"/>
    <s v="Fantasyland"/>
    <s v="small drops"/>
    <s v="No"/>
    <s v="No"/>
    <s v="No"/>
    <x v="1"/>
    <s v="No"/>
    <x v="0"/>
    <s v="No"/>
    <s v="No"/>
    <x v="0"/>
    <s v="No"/>
    <x v="2"/>
    <s v="Yes"/>
    <s v="Yes"/>
    <s v="No"/>
    <s v="No"/>
    <s v="No"/>
    <n v="35"/>
    <n v="1"/>
    <d v="1996-10-01T00:00:00"/>
    <n v="9232"/>
    <n v="25.27583846680356"/>
    <x v="26"/>
    <n v="36"/>
    <n v="3.5"/>
  </r>
  <r>
    <x v="39"/>
    <x v="3"/>
    <s v="Adventureland"/>
    <s v="slow, spinning"/>
    <s v="No"/>
    <s v="Yes"/>
    <s v="Yes"/>
    <x v="0"/>
    <s v="No"/>
    <x v="0"/>
    <s v="No"/>
    <s v="No"/>
    <x v="0"/>
    <s v="No"/>
    <x v="1"/>
    <s v="Yes"/>
    <s v="Yes"/>
    <s v="Yes"/>
    <s v="Yes"/>
    <s v="Yes"/>
    <n v="0"/>
    <n v="1.5"/>
    <d v="2001-05-23T00:00:00"/>
    <n v="7537"/>
    <n v="20.635181382614647"/>
    <x v="27"/>
    <n v="44"/>
    <n v="4"/>
  </r>
  <r>
    <x v="40"/>
    <x v="3"/>
    <s v="Fantasyland"/>
    <s v="slow"/>
    <s v="No"/>
    <s v="No"/>
    <s v="Yes"/>
    <x v="0"/>
    <s v="No"/>
    <x v="0"/>
    <s v="No"/>
    <s v="No"/>
    <x v="0"/>
    <s v="No"/>
    <x v="1"/>
    <s v="Yes"/>
    <s v="Yes"/>
    <s v="Yes"/>
    <s v="Yes"/>
    <s v="Yes"/>
    <n v="0"/>
    <n v="3.25"/>
    <d v="1999-06-05T00:00:00"/>
    <n v="8255"/>
    <n v="22.600958247775495"/>
    <x v="28"/>
    <n v="28"/>
    <n v="4"/>
  </r>
  <r>
    <x v="41"/>
    <x v="3"/>
    <s v="Tomorrowland"/>
    <s v="slow"/>
    <s v="No"/>
    <s v="No"/>
    <s v="Yes"/>
    <x v="0"/>
    <s v="No"/>
    <x v="0"/>
    <s v="No"/>
    <s v="No"/>
    <x v="0"/>
    <s v="No"/>
    <x v="1"/>
    <s v="Yes"/>
    <s v="Yes"/>
    <s v="Yes"/>
    <s v="Yes"/>
    <s v="Yes"/>
    <n v="32"/>
    <n v="4.75"/>
    <d v="1971-10-01T00:00:00"/>
    <n v="18364"/>
    <n v="50.277891854893909"/>
    <x v="21"/>
    <n v="38"/>
    <n v="3.5"/>
  </r>
  <r>
    <x v="42"/>
    <x v="3"/>
    <s v="Tomorrowland"/>
    <s v="slow"/>
    <s v="No"/>
    <s v="No"/>
    <s v="Yes"/>
    <x v="0"/>
    <s v="No"/>
    <x v="0"/>
    <s v="No"/>
    <s v="No"/>
    <x v="1"/>
    <s v="No"/>
    <x v="1"/>
    <s v="Yes"/>
    <s v="Yes"/>
    <s v="Yes"/>
    <s v="Yes"/>
    <s v="Yes"/>
    <n v="0"/>
    <n v="10"/>
    <d v="1975-07-01T00:00:00"/>
    <n v="16995"/>
    <n v="46.529774127310063"/>
    <x v="29"/>
    <n v="30"/>
    <n v="4"/>
  </r>
  <r>
    <x v="43"/>
    <x v="3"/>
    <s v="Fantasyland"/>
    <s v="slow"/>
    <s v="No"/>
    <s v="No"/>
    <s v="Yes"/>
    <x v="0"/>
    <s v="No"/>
    <x v="0"/>
    <s v="No"/>
    <s v="No"/>
    <x v="0"/>
    <s v="No"/>
    <x v="1"/>
    <s v="Yes"/>
    <s v="Yes"/>
    <s v="Yes"/>
    <s v="Yes"/>
    <s v="Yes"/>
    <n v="0"/>
    <n v="6.25"/>
    <d v="2012-12-06T00:00:00"/>
    <n v="3322"/>
    <n v="9.0951403148528414"/>
    <x v="30"/>
    <n v="34"/>
    <n v="4.5"/>
  </r>
  <r>
    <x v="44"/>
    <x v="3"/>
    <s v="Main Street USA"/>
    <s v="slow"/>
    <s v="No"/>
    <s v="No"/>
    <s v="Yes"/>
    <x v="0"/>
    <s v="No"/>
    <x v="0"/>
    <s v="No"/>
    <s v="No"/>
    <x v="1"/>
    <s v="No"/>
    <x v="1"/>
    <s v="Yes"/>
    <s v="Yes"/>
    <s v="Yes"/>
    <s v="Yes"/>
    <s v="Yes"/>
    <n v="0"/>
    <n v="20"/>
    <d v="1971-10-01T00:00:00"/>
    <n v="18364"/>
    <n v="50.277891854893909"/>
    <x v="21"/>
    <n v="48"/>
    <n v="4"/>
  </r>
  <r>
    <x v="45"/>
    <x v="3"/>
    <s v="Tomorrowland"/>
    <s v="slow"/>
    <s v="No"/>
    <s v="No"/>
    <s v="Yes"/>
    <x v="0"/>
    <s v="No"/>
    <x v="0"/>
    <s v="No"/>
    <s v="No"/>
    <x v="1"/>
    <s v="Yes"/>
    <x v="1"/>
    <s v="Yes"/>
    <s v="Yes"/>
    <s v="Yes"/>
    <s v="Yes"/>
    <s v="Yes"/>
    <n v="0"/>
    <n v="20.75"/>
    <d v="1975-01-15T00:00:00"/>
    <n v="17162"/>
    <n v="46.986995208761122"/>
    <x v="24"/>
    <n v="52"/>
    <n v="4"/>
  </r>
  <r>
    <x v="46"/>
    <x v="4"/>
    <m/>
    <m/>
    <m/>
    <m/>
    <m/>
    <x v="2"/>
    <m/>
    <x v="2"/>
    <m/>
    <m/>
    <x v="2"/>
    <m/>
    <x v="3"/>
    <m/>
    <m/>
    <m/>
    <m/>
    <m/>
    <m/>
    <m/>
    <m/>
    <m/>
    <m/>
    <x v="3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6BEF0-A91E-4BA9-A74D-B257C96A8EE2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C104" firstHeaderRow="0" firstDataRow="1" firstDataCol="1" rowPageCount="2" colPageCount="1"/>
  <pivotFields count="28">
    <pivotField axis="axisRow" showAll="0">
      <items count="48">
        <item x="17"/>
        <item x="23"/>
        <item x="0"/>
        <item x="24"/>
        <item x="25"/>
        <item x="1"/>
        <item x="26"/>
        <item x="2"/>
        <item x="9"/>
        <item x="10"/>
        <item x="27"/>
        <item x="28"/>
        <item x="11"/>
        <item x="29"/>
        <item x="3"/>
        <item x="4"/>
        <item x="12"/>
        <item x="30"/>
        <item x="31"/>
        <item x="13"/>
        <item x="5"/>
        <item x="32"/>
        <item x="33"/>
        <item x="6"/>
        <item x="34"/>
        <item x="18"/>
        <item x="35"/>
        <item x="19"/>
        <item x="14"/>
        <item x="36"/>
        <item x="15"/>
        <item x="37"/>
        <item x="20"/>
        <item x="16"/>
        <item x="38"/>
        <item x="39"/>
        <item x="40"/>
        <item x="21"/>
        <item x="41"/>
        <item x="42"/>
        <item x="22"/>
        <item x="7"/>
        <item x="43"/>
        <item x="44"/>
        <item x="45"/>
        <item x="8"/>
        <item x="4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33">
        <item x="17"/>
        <item x="7"/>
        <item x="2"/>
        <item x="11"/>
        <item x="10"/>
        <item x="8"/>
        <item x="4"/>
        <item x="5"/>
        <item x="27"/>
        <item x="3"/>
        <item x="14"/>
        <item x="28"/>
        <item x="12"/>
        <item x="20"/>
        <item x="1"/>
        <item x="26"/>
        <item x="18"/>
        <item x="16"/>
        <item x="25"/>
        <item x="13"/>
        <item x="15"/>
        <item x="9"/>
        <item x="0"/>
        <item x="19"/>
        <item x="24"/>
        <item x="29"/>
        <item x="22"/>
        <item x="6"/>
        <item x="21"/>
        <item x="23"/>
        <item x="30"/>
        <item x="31"/>
        <item t="default"/>
      </items>
    </pivotField>
    <pivotField showAll="0"/>
    <pivotField showAll="0"/>
  </pivotFields>
  <rowFields count="3">
    <field x="1"/>
    <field x="0"/>
    <field x="25"/>
  </rowFields>
  <rowItems count="100">
    <i>
      <x/>
    </i>
    <i r="1">
      <x v="2"/>
    </i>
    <i r="2">
      <x v="22"/>
    </i>
    <i r="1">
      <x v="5"/>
    </i>
    <i r="2">
      <x v="14"/>
    </i>
    <i r="1">
      <x v="7"/>
    </i>
    <i r="2">
      <x v="2"/>
    </i>
    <i r="1">
      <x v="14"/>
    </i>
    <i r="2">
      <x v="9"/>
    </i>
    <i r="1">
      <x v="15"/>
    </i>
    <i r="2">
      <x v="14"/>
    </i>
    <i r="1">
      <x v="20"/>
    </i>
    <i r="2">
      <x v="22"/>
    </i>
    <i r="1">
      <x v="23"/>
    </i>
    <i r="2">
      <x v="6"/>
    </i>
    <i r="1">
      <x v="41"/>
    </i>
    <i r="2">
      <x v="7"/>
    </i>
    <i r="1">
      <x v="45"/>
    </i>
    <i r="2">
      <x v="14"/>
    </i>
    <i>
      <x v="1"/>
    </i>
    <i r="1">
      <x v="8"/>
    </i>
    <i r="2">
      <x v="27"/>
    </i>
    <i r="1">
      <x v="9"/>
    </i>
    <i r="2">
      <x v="1"/>
    </i>
    <i r="1">
      <x v="12"/>
    </i>
    <i r="2">
      <x v="5"/>
    </i>
    <i r="1">
      <x v="16"/>
    </i>
    <i r="2">
      <x v="21"/>
    </i>
    <i r="1">
      <x v="19"/>
    </i>
    <i r="2">
      <x v="4"/>
    </i>
    <i r="1">
      <x v="28"/>
    </i>
    <i r="2">
      <x v="3"/>
    </i>
    <i r="1">
      <x v="30"/>
    </i>
    <i r="2">
      <x v="21"/>
    </i>
    <i r="1">
      <x v="33"/>
    </i>
    <i r="2">
      <x v="12"/>
    </i>
    <i>
      <x v="2"/>
    </i>
    <i r="1">
      <x/>
    </i>
    <i r="2">
      <x v="19"/>
    </i>
    <i r="1">
      <x v="25"/>
    </i>
    <i r="2">
      <x v="10"/>
    </i>
    <i r="1">
      <x v="27"/>
    </i>
    <i r="2">
      <x v="19"/>
    </i>
    <i r="1">
      <x v="32"/>
    </i>
    <i r="2">
      <x v="20"/>
    </i>
    <i r="1">
      <x v="37"/>
    </i>
    <i r="2">
      <x v="17"/>
    </i>
    <i r="1">
      <x v="40"/>
    </i>
    <i r="2">
      <x/>
    </i>
    <i>
      <x v="3"/>
    </i>
    <i r="1">
      <x v="1"/>
    </i>
    <i r="2">
      <x v="16"/>
    </i>
    <i r="1">
      <x v="3"/>
    </i>
    <i r="2">
      <x v="23"/>
    </i>
    <i r="1">
      <x v="4"/>
    </i>
    <i r="2">
      <x v="13"/>
    </i>
    <i r="1">
      <x v="6"/>
    </i>
    <i r="2">
      <x v="28"/>
    </i>
    <i r="1">
      <x v="10"/>
    </i>
    <i r="2">
      <x v="28"/>
    </i>
    <i r="1">
      <x v="11"/>
    </i>
    <i r="2">
      <x v="28"/>
    </i>
    <i r="1">
      <x v="13"/>
    </i>
    <i r="2">
      <x v="28"/>
    </i>
    <i r="1">
      <x v="17"/>
    </i>
    <i r="2">
      <x v="28"/>
    </i>
    <i r="1">
      <x v="18"/>
    </i>
    <i r="2">
      <x v="28"/>
    </i>
    <i r="1">
      <x v="21"/>
    </i>
    <i r="2">
      <x v="28"/>
    </i>
    <i r="1">
      <x v="22"/>
    </i>
    <i r="2">
      <x v="26"/>
    </i>
    <i r="1">
      <x v="24"/>
    </i>
    <i r="2">
      <x v="28"/>
    </i>
    <i r="1">
      <x v="26"/>
    </i>
    <i r="2">
      <x v="29"/>
    </i>
    <i r="1">
      <x v="29"/>
    </i>
    <i r="2">
      <x v="24"/>
    </i>
    <i r="1">
      <x v="31"/>
    </i>
    <i r="2">
      <x v="18"/>
    </i>
    <i r="1">
      <x v="34"/>
    </i>
    <i r="2">
      <x v="15"/>
    </i>
    <i r="1">
      <x v="35"/>
    </i>
    <i r="2">
      <x v="8"/>
    </i>
    <i r="1">
      <x v="36"/>
    </i>
    <i r="2">
      <x v="11"/>
    </i>
    <i r="1">
      <x v="38"/>
    </i>
    <i r="2">
      <x v="28"/>
    </i>
    <i r="1">
      <x v="39"/>
    </i>
    <i r="2">
      <x v="25"/>
    </i>
    <i r="1">
      <x v="42"/>
    </i>
    <i r="2">
      <x v="30"/>
    </i>
    <i r="1">
      <x v="43"/>
    </i>
    <i r="2">
      <x v="28"/>
    </i>
    <i r="1">
      <x v="44"/>
    </i>
    <i r="2">
      <x v="24"/>
    </i>
    <i>
      <x v="4"/>
    </i>
    <i r="1">
      <x v="46"/>
    </i>
    <i r="2">
      <x v="31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12" hier="-1"/>
  </pageFields>
  <dataFields count="2">
    <dataField name="Average of Ride_duration_min" fld="21" subtotal="average" baseField="1" baseItem="0"/>
    <dataField name="Average of Height_req_inches" fld="20" subtotal="average" baseField="1" baseItem="0"/>
  </dataFields>
  <formats count="3">
    <format dxfId="14">
      <pivotArea field="1" type="button" dataOnly="0" labelOnly="1" outline="0" axis="axisRow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80AD-5B37-42FA-A474-100C3D8E1EC9}">
  <dimension ref="A1:C104"/>
  <sheetViews>
    <sheetView tabSelected="1" workbookViewId="0">
      <selection activeCell="A4" sqref="A4"/>
    </sheetView>
  </sheetViews>
  <sheetFormatPr defaultRowHeight="14.4" x14ac:dyDescent="0.3"/>
  <cols>
    <col min="1" max="1" width="44.6640625" bestFit="1" customWidth="1"/>
    <col min="2" max="2" width="27.109375" style="8" bestFit="1" customWidth="1"/>
    <col min="3" max="3" width="26.5546875" bestFit="1" customWidth="1"/>
  </cols>
  <sheetData>
    <row r="1" spans="1:3" x14ac:dyDescent="0.3">
      <c r="A1" s="5" t="s">
        <v>9</v>
      </c>
      <c r="B1" t="s">
        <v>153</v>
      </c>
    </row>
    <row r="2" spans="1:3" x14ac:dyDescent="0.3">
      <c r="A2" s="5" t="s">
        <v>12</v>
      </c>
      <c r="B2" t="s">
        <v>153</v>
      </c>
    </row>
    <row r="3" spans="1:3" x14ac:dyDescent="0.3">
      <c r="B3"/>
    </row>
    <row r="4" spans="1:3" x14ac:dyDescent="0.3">
      <c r="A4" s="10" t="s">
        <v>118</v>
      </c>
      <c r="B4" t="s">
        <v>121</v>
      </c>
      <c r="C4" t="s">
        <v>154</v>
      </c>
    </row>
    <row r="5" spans="1:3" x14ac:dyDescent="0.3">
      <c r="A5" s="6" t="s">
        <v>41</v>
      </c>
      <c r="B5" s="8">
        <v>5.8611111111111107</v>
      </c>
      <c r="C5" s="8">
        <v>23.777777777777779</v>
      </c>
    </row>
    <row r="6" spans="1:3" x14ac:dyDescent="0.3">
      <c r="A6" s="7" t="s">
        <v>40</v>
      </c>
      <c r="B6" s="8">
        <v>5</v>
      </c>
      <c r="C6" s="8">
        <v>44</v>
      </c>
    </row>
    <row r="7" spans="1:3" x14ac:dyDescent="0.3">
      <c r="A7" s="9" t="s">
        <v>122</v>
      </c>
      <c r="B7" s="8">
        <v>5</v>
      </c>
      <c r="C7" s="8">
        <v>44</v>
      </c>
    </row>
    <row r="8" spans="1:3" x14ac:dyDescent="0.3">
      <c r="A8" s="7" t="s">
        <v>49</v>
      </c>
      <c r="B8" s="8">
        <v>3.25</v>
      </c>
      <c r="C8" s="8">
        <v>40</v>
      </c>
    </row>
    <row r="9" spans="1:3" x14ac:dyDescent="0.3">
      <c r="A9" s="9" t="s">
        <v>123</v>
      </c>
      <c r="B9" s="8">
        <v>3.25</v>
      </c>
      <c r="C9" s="8">
        <v>40</v>
      </c>
    </row>
    <row r="10" spans="1:3" x14ac:dyDescent="0.3">
      <c r="A10" s="7" t="s">
        <v>54</v>
      </c>
      <c r="B10" s="8">
        <v>2.75</v>
      </c>
      <c r="C10" s="8">
        <v>44</v>
      </c>
    </row>
    <row r="11" spans="1:3" x14ac:dyDescent="0.3">
      <c r="A11" s="9" t="s">
        <v>124</v>
      </c>
      <c r="B11" s="8">
        <v>2.75</v>
      </c>
      <c r="C11" s="8">
        <v>44</v>
      </c>
    </row>
    <row r="12" spans="1:3" x14ac:dyDescent="0.3">
      <c r="A12" s="7" t="s">
        <v>71</v>
      </c>
      <c r="B12" s="8">
        <v>3.5</v>
      </c>
      <c r="C12" s="8">
        <v>38</v>
      </c>
    </row>
    <row r="13" spans="1:3" x14ac:dyDescent="0.3">
      <c r="A13" s="9" t="s">
        <v>125</v>
      </c>
      <c r="B13" s="8">
        <v>3.5</v>
      </c>
      <c r="C13" s="8">
        <v>38</v>
      </c>
    </row>
    <row r="14" spans="1:3" x14ac:dyDescent="0.3">
      <c r="A14" s="7" t="s">
        <v>73</v>
      </c>
      <c r="B14" s="8">
        <v>18.5</v>
      </c>
      <c r="C14" s="8">
        <v>0</v>
      </c>
    </row>
    <row r="15" spans="1:3" x14ac:dyDescent="0.3">
      <c r="A15" s="9" t="s">
        <v>123</v>
      </c>
      <c r="B15" s="8">
        <v>18.5</v>
      </c>
      <c r="C15" s="8">
        <v>0</v>
      </c>
    </row>
    <row r="16" spans="1:3" x14ac:dyDescent="0.3">
      <c r="A16" s="7" t="s">
        <v>81</v>
      </c>
      <c r="B16" s="8">
        <v>5</v>
      </c>
      <c r="C16" s="8">
        <v>0</v>
      </c>
    </row>
    <row r="17" spans="1:3" x14ac:dyDescent="0.3">
      <c r="A17" s="9" t="s">
        <v>122</v>
      </c>
      <c r="B17" s="8">
        <v>5</v>
      </c>
      <c r="C17" s="8">
        <v>0</v>
      </c>
    </row>
    <row r="18" spans="1:3" x14ac:dyDescent="0.3">
      <c r="A18" s="7" t="s">
        <v>85</v>
      </c>
      <c r="B18" s="8">
        <v>1.25</v>
      </c>
      <c r="C18" s="8">
        <v>48</v>
      </c>
    </row>
    <row r="19" spans="1:3" x14ac:dyDescent="0.3">
      <c r="A19" s="9" t="s">
        <v>126</v>
      </c>
      <c r="B19" s="8">
        <v>1.25</v>
      </c>
      <c r="C19" s="8">
        <v>48</v>
      </c>
    </row>
    <row r="20" spans="1:3" x14ac:dyDescent="0.3">
      <c r="A20" s="7" t="s">
        <v>113</v>
      </c>
      <c r="B20" s="8">
        <v>1.5</v>
      </c>
      <c r="C20" s="8">
        <v>0</v>
      </c>
    </row>
    <row r="21" spans="1:3" x14ac:dyDescent="0.3">
      <c r="A21" s="9" t="s">
        <v>127</v>
      </c>
      <c r="B21" s="8">
        <v>1.5</v>
      </c>
      <c r="C21" s="8">
        <v>0</v>
      </c>
    </row>
    <row r="22" spans="1:3" x14ac:dyDescent="0.3">
      <c r="A22" s="7" t="s">
        <v>117</v>
      </c>
      <c r="B22" s="8">
        <v>12</v>
      </c>
      <c r="C22" s="8">
        <v>0</v>
      </c>
    </row>
    <row r="23" spans="1:3" x14ac:dyDescent="0.3">
      <c r="A23" s="9" t="s">
        <v>123</v>
      </c>
      <c r="B23" s="8">
        <v>12</v>
      </c>
      <c r="C23" s="8">
        <v>0</v>
      </c>
    </row>
    <row r="24" spans="1:3" x14ac:dyDescent="0.3">
      <c r="A24" s="6" t="s">
        <v>58</v>
      </c>
      <c r="B24" s="8">
        <v>8.4375</v>
      </c>
      <c r="C24" s="8">
        <v>15</v>
      </c>
    </row>
    <row r="25" spans="1:3" x14ac:dyDescent="0.3">
      <c r="A25" s="7" t="s">
        <v>57</v>
      </c>
      <c r="B25" s="8">
        <v>5</v>
      </c>
      <c r="C25" s="8">
        <v>0</v>
      </c>
    </row>
    <row r="26" spans="1:3" x14ac:dyDescent="0.3">
      <c r="A26" s="9" t="s">
        <v>128</v>
      </c>
      <c r="B26" s="8">
        <v>5</v>
      </c>
      <c r="C26" s="8">
        <v>0</v>
      </c>
    </row>
    <row r="27" spans="1:3" x14ac:dyDescent="0.3">
      <c r="A27" s="7" t="s">
        <v>61</v>
      </c>
      <c r="B27" s="8">
        <v>8</v>
      </c>
      <c r="C27" s="8">
        <v>0</v>
      </c>
    </row>
    <row r="28" spans="1:3" x14ac:dyDescent="0.3">
      <c r="A28" s="9" t="s">
        <v>129</v>
      </c>
      <c r="B28" s="8">
        <v>8</v>
      </c>
      <c r="C28" s="8">
        <v>0</v>
      </c>
    </row>
    <row r="29" spans="1:3" x14ac:dyDescent="0.3">
      <c r="A29" s="7" t="s">
        <v>67</v>
      </c>
      <c r="B29" s="8">
        <v>11</v>
      </c>
      <c r="C29" s="8">
        <v>0</v>
      </c>
    </row>
    <row r="30" spans="1:3" x14ac:dyDescent="0.3">
      <c r="A30" s="9" t="s">
        <v>130</v>
      </c>
      <c r="B30" s="8">
        <v>11</v>
      </c>
      <c r="C30" s="8">
        <v>0</v>
      </c>
    </row>
    <row r="31" spans="1:3" x14ac:dyDescent="0.3">
      <c r="A31" s="7" t="s">
        <v>75</v>
      </c>
      <c r="B31" s="8">
        <v>13.75</v>
      </c>
      <c r="C31" s="8">
        <v>0</v>
      </c>
    </row>
    <row r="32" spans="1:3" x14ac:dyDescent="0.3">
      <c r="A32" s="9" t="s">
        <v>131</v>
      </c>
      <c r="B32" s="8">
        <v>13.75</v>
      </c>
      <c r="C32" s="8">
        <v>0</v>
      </c>
    </row>
    <row r="33" spans="1:3" x14ac:dyDescent="0.3">
      <c r="A33" s="7" t="s">
        <v>79</v>
      </c>
      <c r="B33" s="8">
        <v>5.75</v>
      </c>
      <c r="C33" s="8">
        <v>40</v>
      </c>
    </row>
    <row r="34" spans="1:3" x14ac:dyDescent="0.3">
      <c r="A34" s="9" t="s">
        <v>132</v>
      </c>
      <c r="B34" s="8">
        <v>5.75</v>
      </c>
      <c r="C34" s="8">
        <v>40</v>
      </c>
    </row>
    <row r="35" spans="1:3" x14ac:dyDescent="0.3">
      <c r="A35" s="7" t="s">
        <v>95</v>
      </c>
      <c r="B35" s="8">
        <v>5</v>
      </c>
      <c r="C35" s="8">
        <v>40</v>
      </c>
    </row>
    <row r="36" spans="1:3" x14ac:dyDescent="0.3">
      <c r="A36" s="9" t="s">
        <v>133</v>
      </c>
      <c r="B36" s="8">
        <v>5</v>
      </c>
      <c r="C36" s="8">
        <v>40</v>
      </c>
    </row>
    <row r="37" spans="1:3" x14ac:dyDescent="0.3">
      <c r="A37" s="7" t="s">
        <v>97</v>
      </c>
      <c r="B37" s="8">
        <v>15</v>
      </c>
      <c r="C37" s="8">
        <v>0</v>
      </c>
    </row>
    <row r="38" spans="1:3" x14ac:dyDescent="0.3">
      <c r="A38" s="9" t="s">
        <v>131</v>
      </c>
      <c r="B38" s="8">
        <v>15</v>
      </c>
      <c r="C38" s="8">
        <v>0</v>
      </c>
    </row>
    <row r="39" spans="1:3" x14ac:dyDescent="0.3">
      <c r="A39" s="7" t="s">
        <v>103</v>
      </c>
      <c r="B39" s="8">
        <v>4</v>
      </c>
      <c r="C39" s="8">
        <v>40</v>
      </c>
    </row>
    <row r="40" spans="1:3" x14ac:dyDescent="0.3">
      <c r="A40" s="9" t="s">
        <v>134</v>
      </c>
      <c r="B40" s="8">
        <v>4</v>
      </c>
      <c r="C40" s="8">
        <v>40</v>
      </c>
    </row>
    <row r="41" spans="1:3" x14ac:dyDescent="0.3">
      <c r="A41" s="6" t="s">
        <v>29</v>
      </c>
      <c r="B41" s="8">
        <v>3.7916666666666665</v>
      </c>
      <c r="C41" s="8">
        <v>33</v>
      </c>
    </row>
    <row r="42" spans="1:3" x14ac:dyDescent="0.3">
      <c r="A42" s="7" t="s">
        <v>28</v>
      </c>
      <c r="B42" s="8">
        <v>1.5</v>
      </c>
      <c r="C42" s="8">
        <v>32</v>
      </c>
    </row>
    <row r="43" spans="1:3" x14ac:dyDescent="0.3">
      <c r="A43" s="9" t="s">
        <v>135</v>
      </c>
      <c r="B43" s="8">
        <v>1.5</v>
      </c>
      <c r="C43" s="8">
        <v>32</v>
      </c>
    </row>
    <row r="44" spans="1:3" x14ac:dyDescent="0.3">
      <c r="A44" s="7" t="s">
        <v>89</v>
      </c>
      <c r="B44" s="8">
        <v>1.25</v>
      </c>
      <c r="C44" s="8">
        <v>48</v>
      </c>
    </row>
    <row r="45" spans="1:3" x14ac:dyDescent="0.3">
      <c r="A45" s="9" t="s">
        <v>136</v>
      </c>
      <c r="B45" s="8">
        <v>1.25</v>
      </c>
      <c r="C45" s="8">
        <v>48</v>
      </c>
    </row>
    <row r="46" spans="1:3" x14ac:dyDescent="0.3">
      <c r="A46" s="7" t="s">
        <v>94</v>
      </c>
      <c r="B46" s="8">
        <v>2</v>
      </c>
      <c r="C46" s="8">
        <v>38</v>
      </c>
    </row>
    <row r="47" spans="1:3" x14ac:dyDescent="0.3">
      <c r="A47" s="9" t="s">
        <v>135</v>
      </c>
      <c r="B47" s="8">
        <v>2</v>
      </c>
      <c r="C47" s="8">
        <v>38</v>
      </c>
    </row>
    <row r="48" spans="1:3" x14ac:dyDescent="0.3">
      <c r="A48" s="7" t="s">
        <v>100</v>
      </c>
      <c r="B48" s="8">
        <v>5</v>
      </c>
      <c r="C48" s="8">
        <v>40</v>
      </c>
    </row>
    <row r="49" spans="1:3" x14ac:dyDescent="0.3">
      <c r="A49" s="9" t="s">
        <v>137</v>
      </c>
      <c r="B49" s="8">
        <v>5</v>
      </c>
      <c r="C49" s="8">
        <v>40</v>
      </c>
    </row>
    <row r="50" spans="1:3" x14ac:dyDescent="0.3">
      <c r="A50" s="7" t="s">
        <v>108</v>
      </c>
      <c r="B50" s="8">
        <v>5</v>
      </c>
      <c r="C50" s="8">
        <v>40</v>
      </c>
    </row>
    <row r="51" spans="1:3" x14ac:dyDescent="0.3">
      <c r="A51" s="9" t="s">
        <v>138</v>
      </c>
      <c r="B51" s="8">
        <v>5</v>
      </c>
      <c r="C51" s="8">
        <v>40</v>
      </c>
    </row>
    <row r="52" spans="1:3" x14ac:dyDescent="0.3">
      <c r="A52" s="7" t="s">
        <v>112</v>
      </c>
      <c r="B52" s="8">
        <v>8</v>
      </c>
      <c r="C52" s="8">
        <v>0</v>
      </c>
    </row>
    <row r="53" spans="1:3" x14ac:dyDescent="0.3">
      <c r="A53" s="9" t="s">
        <v>139</v>
      </c>
      <c r="B53" s="8">
        <v>8</v>
      </c>
      <c r="C53" s="8">
        <v>0</v>
      </c>
    </row>
    <row r="54" spans="1:3" x14ac:dyDescent="0.3">
      <c r="A54" s="6" t="s">
        <v>37</v>
      </c>
      <c r="B54" s="8">
        <v>6.0326086956521738</v>
      </c>
      <c r="C54" s="8">
        <v>9.9565217391304355</v>
      </c>
    </row>
    <row r="55" spans="1:3" x14ac:dyDescent="0.3">
      <c r="A55" s="7" t="s">
        <v>36</v>
      </c>
      <c r="B55" s="8">
        <v>1.5</v>
      </c>
      <c r="C55" s="8">
        <v>0</v>
      </c>
    </row>
    <row r="56" spans="1:3" x14ac:dyDescent="0.3">
      <c r="A56" s="9" t="s">
        <v>140</v>
      </c>
      <c r="B56" s="8">
        <v>1.5</v>
      </c>
      <c r="C56" s="8">
        <v>0</v>
      </c>
    </row>
    <row r="57" spans="1:3" x14ac:dyDescent="0.3">
      <c r="A57" s="7" t="s">
        <v>45</v>
      </c>
      <c r="B57" s="8">
        <v>3.5</v>
      </c>
      <c r="C57" s="8">
        <v>40</v>
      </c>
    </row>
    <row r="58" spans="1:3" x14ac:dyDescent="0.3">
      <c r="A58" s="9" t="s">
        <v>141</v>
      </c>
      <c r="B58" s="8">
        <v>3.5</v>
      </c>
      <c r="C58" s="8">
        <v>40</v>
      </c>
    </row>
    <row r="59" spans="1:3" x14ac:dyDescent="0.3">
      <c r="A59" s="7" t="s">
        <v>48</v>
      </c>
      <c r="B59" s="8">
        <v>4</v>
      </c>
      <c r="C59" s="8">
        <v>0</v>
      </c>
    </row>
    <row r="60" spans="1:3" x14ac:dyDescent="0.3">
      <c r="A60" s="9" t="s">
        <v>142</v>
      </c>
      <c r="B60" s="8">
        <v>4</v>
      </c>
      <c r="C60" s="8">
        <v>0</v>
      </c>
    </row>
    <row r="61" spans="1:3" x14ac:dyDescent="0.3">
      <c r="A61" s="7" t="s">
        <v>52</v>
      </c>
      <c r="B61" s="8">
        <v>1.5</v>
      </c>
      <c r="C61" s="8">
        <v>0</v>
      </c>
    </row>
    <row r="62" spans="1:3" x14ac:dyDescent="0.3">
      <c r="A62" s="9" t="s">
        <v>143</v>
      </c>
      <c r="B62" s="8">
        <v>1.5</v>
      </c>
      <c r="C62" s="8">
        <v>0</v>
      </c>
    </row>
    <row r="63" spans="1:3" x14ac:dyDescent="0.3">
      <c r="A63" s="7" t="s">
        <v>63</v>
      </c>
      <c r="B63" s="8">
        <v>7.5</v>
      </c>
      <c r="C63" s="8">
        <v>0</v>
      </c>
    </row>
    <row r="64" spans="1:3" x14ac:dyDescent="0.3">
      <c r="A64" s="9" t="s">
        <v>143</v>
      </c>
      <c r="B64" s="8">
        <v>7.5</v>
      </c>
      <c r="C64" s="8">
        <v>0</v>
      </c>
    </row>
    <row r="65" spans="1:3" x14ac:dyDescent="0.3">
      <c r="A65" s="7" t="s">
        <v>66</v>
      </c>
      <c r="B65" s="8">
        <v>10.5</v>
      </c>
      <c r="C65" s="8">
        <v>0</v>
      </c>
    </row>
    <row r="66" spans="1:3" x14ac:dyDescent="0.3">
      <c r="A66" s="9" t="s">
        <v>143</v>
      </c>
      <c r="B66" s="8">
        <v>10.5</v>
      </c>
      <c r="C66" s="8">
        <v>0</v>
      </c>
    </row>
    <row r="67" spans="1:3" x14ac:dyDescent="0.3">
      <c r="A67" s="7" t="s">
        <v>69</v>
      </c>
      <c r="B67" s="8">
        <v>9</v>
      </c>
      <c r="C67" s="8">
        <v>0</v>
      </c>
    </row>
    <row r="68" spans="1:3" x14ac:dyDescent="0.3">
      <c r="A68" s="9" t="s">
        <v>143</v>
      </c>
      <c r="B68" s="8">
        <v>9</v>
      </c>
      <c r="C68" s="8">
        <v>0</v>
      </c>
    </row>
    <row r="69" spans="1:3" x14ac:dyDescent="0.3">
      <c r="A69" s="7" t="s">
        <v>76</v>
      </c>
      <c r="B69" s="8">
        <v>1.5</v>
      </c>
      <c r="C69" s="8">
        <v>0</v>
      </c>
    </row>
    <row r="70" spans="1:3" x14ac:dyDescent="0.3">
      <c r="A70" s="9" t="s">
        <v>143</v>
      </c>
      <c r="B70" s="8">
        <v>1.5</v>
      </c>
      <c r="C70" s="8">
        <v>0</v>
      </c>
    </row>
    <row r="71" spans="1:3" x14ac:dyDescent="0.3">
      <c r="A71" s="7" t="s">
        <v>77</v>
      </c>
      <c r="B71" s="8">
        <v>3</v>
      </c>
      <c r="C71" s="8">
        <v>0</v>
      </c>
    </row>
    <row r="72" spans="1:3" x14ac:dyDescent="0.3">
      <c r="A72" s="9" t="s">
        <v>143</v>
      </c>
      <c r="B72" s="8">
        <v>3</v>
      </c>
      <c r="C72" s="8">
        <v>0</v>
      </c>
    </row>
    <row r="73" spans="1:3" x14ac:dyDescent="0.3">
      <c r="A73" s="7" t="s">
        <v>82</v>
      </c>
      <c r="B73" s="8">
        <v>2.75</v>
      </c>
      <c r="C73" s="8">
        <v>0</v>
      </c>
    </row>
    <row r="74" spans="1:3" x14ac:dyDescent="0.3">
      <c r="A74" s="9" t="s">
        <v>143</v>
      </c>
      <c r="B74" s="8">
        <v>2.75</v>
      </c>
      <c r="C74" s="8">
        <v>0</v>
      </c>
    </row>
    <row r="75" spans="1:3" x14ac:dyDescent="0.3">
      <c r="A75" s="7" t="s">
        <v>84</v>
      </c>
      <c r="B75" s="8">
        <v>8.5</v>
      </c>
      <c r="C75" s="8">
        <v>0</v>
      </c>
    </row>
    <row r="76" spans="1:3" x14ac:dyDescent="0.3">
      <c r="A76" s="9" t="s">
        <v>144</v>
      </c>
      <c r="B76" s="8">
        <v>8.5</v>
      </c>
      <c r="C76" s="8">
        <v>0</v>
      </c>
    </row>
    <row r="77" spans="1:3" x14ac:dyDescent="0.3">
      <c r="A77" s="7" t="s">
        <v>87</v>
      </c>
      <c r="B77" s="8">
        <v>2</v>
      </c>
      <c r="C77" s="8">
        <v>0</v>
      </c>
    </row>
    <row r="78" spans="1:3" x14ac:dyDescent="0.3">
      <c r="A78" s="9" t="s">
        <v>143</v>
      </c>
      <c r="B78" s="8">
        <v>2</v>
      </c>
      <c r="C78" s="8">
        <v>0</v>
      </c>
    </row>
    <row r="79" spans="1:3" x14ac:dyDescent="0.3">
      <c r="A79" s="7" t="s">
        <v>92</v>
      </c>
      <c r="B79" s="8">
        <v>2.5</v>
      </c>
      <c r="C79" s="8">
        <v>38</v>
      </c>
    </row>
    <row r="80" spans="1:3" x14ac:dyDescent="0.3">
      <c r="A80" s="9" t="s">
        <v>145</v>
      </c>
      <c r="B80" s="8">
        <v>2.5</v>
      </c>
      <c r="C80" s="8">
        <v>38</v>
      </c>
    </row>
    <row r="81" spans="1:3" x14ac:dyDescent="0.3">
      <c r="A81" s="7" t="s">
        <v>96</v>
      </c>
      <c r="B81" s="8">
        <v>2.5</v>
      </c>
      <c r="C81" s="8">
        <v>44</v>
      </c>
    </row>
    <row r="82" spans="1:3" x14ac:dyDescent="0.3">
      <c r="A82" s="9" t="s">
        <v>146</v>
      </c>
      <c r="B82" s="8">
        <v>2.5</v>
      </c>
      <c r="C82" s="8">
        <v>44</v>
      </c>
    </row>
    <row r="83" spans="1:3" x14ac:dyDescent="0.3">
      <c r="A83" s="7" t="s">
        <v>98</v>
      </c>
      <c r="B83" s="8">
        <v>11</v>
      </c>
      <c r="C83" s="8">
        <v>40</v>
      </c>
    </row>
    <row r="84" spans="1:3" x14ac:dyDescent="0.3">
      <c r="A84" s="9" t="s">
        <v>147</v>
      </c>
      <c r="B84" s="8">
        <v>11</v>
      </c>
      <c r="C84" s="8">
        <v>40</v>
      </c>
    </row>
    <row r="85" spans="1:3" x14ac:dyDescent="0.3">
      <c r="A85" s="7" t="s">
        <v>104</v>
      </c>
      <c r="B85" s="8">
        <v>1</v>
      </c>
      <c r="C85" s="8">
        <v>35</v>
      </c>
    </row>
    <row r="86" spans="1:3" x14ac:dyDescent="0.3">
      <c r="A86" s="9" t="s">
        <v>148</v>
      </c>
      <c r="B86" s="8">
        <v>1</v>
      </c>
      <c r="C86" s="8">
        <v>35</v>
      </c>
    </row>
    <row r="87" spans="1:3" x14ac:dyDescent="0.3">
      <c r="A87" s="7" t="s">
        <v>106</v>
      </c>
      <c r="B87" s="8">
        <v>1.5</v>
      </c>
      <c r="C87" s="8">
        <v>0</v>
      </c>
    </row>
    <row r="88" spans="1:3" x14ac:dyDescent="0.3">
      <c r="A88" s="9" t="s">
        <v>149</v>
      </c>
      <c r="B88" s="8">
        <v>1.5</v>
      </c>
      <c r="C88" s="8">
        <v>0</v>
      </c>
    </row>
    <row r="89" spans="1:3" x14ac:dyDescent="0.3">
      <c r="A89" s="7" t="s">
        <v>107</v>
      </c>
      <c r="B89" s="8">
        <v>3.25</v>
      </c>
      <c r="C89" s="8">
        <v>0</v>
      </c>
    </row>
    <row r="90" spans="1:3" x14ac:dyDescent="0.3">
      <c r="A90" s="9" t="s">
        <v>150</v>
      </c>
      <c r="B90" s="8">
        <v>3.25</v>
      </c>
      <c r="C90" s="8">
        <v>0</v>
      </c>
    </row>
    <row r="91" spans="1:3" x14ac:dyDescent="0.3">
      <c r="A91" s="7" t="s">
        <v>110</v>
      </c>
      <c r="B91" s="8">
        <v>4.75</v>
      </c>
      <c r="C91" s="8">
        <v>32</v>
      </c>
    </row>
    <row r="92" spans="1:3" x14ac:dyDescent="0.3">
      <c r="A92" s="9" t="s">
        <v>143</v>
      </c>
      <c r="B92" s="8">
        <v>4.75</v>
      </c>
      <c r="C92" s="8">
        <v>32</v>
      </c>
    </row>
    <row r="93" spans="1:3" x14ac:dyDescent="0.3">
      <c r="A93" s="7" t="s">
        <v>111</v>
      </c>
      <c r="B93" s="8">
        <v>10</v>
      </c>
      <c r="C93" s="8">
        <v>0</v>
      </c>
    </row>
    <row r="94" spans="1:3" x14ac:dyDescent="0.3">
      <c r="A94" s="9" t="s">
        <v>151</v>
      </c>
      <c r="B94" s="8">
        <v>10</v>
      </c>
      <c r="C94" s="8">
        <v>0</v>
      </c>
    </row>
    <row r="95" spans="1:3" x14ac:dyDescent="0.3">
      <c r="A95" s="7" t="s">
        <v>114</v>
      </c>
      <c r="B95" s="8">
        <v>6.25</v>
      </c>
      <c r="C95" s="8">
        <v>0</v>
      </c>
    </row>
    <row r="96" spans="1:3" x14ac:dyDescent="0.3">
      <c r="A96" s="9" t="s">
        <v>152</v>
      </c>
      <c r="B96" s="8">
        <v>6.25</v>
      </c>
      <c r="C96" s="8">
        <v>0</v>
      </c>
    </row>
    <row r="97" spans="1:3" x14ac:dyDescent="0.3">
      <c r="A97" s="7" t="s">
        <v>115</v>
      </c>
      <c r="B97" s="8">
        <v>20</v>
      </c>
      <c r="C97" s="8">
        <v>0</v>
      </c>
    </row>
    <row r="98" spans="1:3" x14ac:dyDescent="0.3">
      <c r="A98" s="9" t="s">
        <v>143</v>
      </c>
      <c r="B98" s="8">
        <v>20</v>
      </c>
      <c r="C98" s="8">
        <v>0</v>
      </c>
    </row>
    <row r="99" spans="1:3" x14ac:dyDescent="0.3">
      <c r="A99" s="7" t="s">
        <v>116</v>
      </c>
      <c r="B99" s="8">
        <v>20.75</v>
      </c>
      <c r="C99" s="8">
        <v>0</v>
      </c>
    </row>
    <row r="100" spans="1:3" x14ac:dyDescent="0.3">
      <c r="A100" s="9" t="s">
        <v>146</v>
      </c>
      <c r="B100" s="8">
        <v>20.75</v>
      </c>
      <c r="C100" s="8">
        <v>0</v>
      </c>
    </row>
    <row r="101" spans="1:3" x14ac:dyDescent="0.3">
      <c r="A101" s="6" t="s">
        <v>120</v>
      </c>
      <c r="C101" s="8"/>
    </row>
    <row r="102" spans="1:3" x14ac:dyDescent="0.3">
      <c r="A102" s="7" t="s">
        <v>120</v>
      </c>
      <c r="C102" s="8"/>
    </row>
    <row r="103" spans="1:3" x14ac:dyDescent="0.3">
      <c r="A103" s="9" t="s">
        <v>120</v>
      </c>
      <c r="C103" s="8"/>
    </row>
    <row r="104" spans="1:3" x14ac:dyDescent="0.3">
      <c r="A104" s="6" t="s">
        <v>119</v>
      </c>
      <c r="B104" s="8">
        <v>6.125</v>
      </c>
      <c r="C104" s="8">
        <v>16.543478260869566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workbookViewId="0">
      <pane xSplit="1" topLeftCell="B1" activePane="topRight" state="frozen"/>
      <selection pane="topRight" activeCell="D18" sqref="D18"/>
    </sheetView>
  </sheetViews>
  <sheetFormatPr defaultRowHeight="14.4" x14ac:dyDescent="0.3"/>
  <cols>
    <col min="1" max="1" width="19.6640625" customWidth="1"/>
    <col min="2" max="3" width="13.109375" customWidth="1"/>
    <col min="4" max="4" width="31.88671875" customWidth="1"/>
    <col min="5" max="14" width="10" customWidth="1"/>
    <col min="15" max="15" width="25" customWidth="1"/>
    <col min="16" max="20" width="13.6640625" customWidth="1"/>
    <col min="21" max="21" width="20.77734375" bestFit="1" customWidth="1"/>
    <col min="22" max="25" width="13.6640625" customWidth="1"/>
    <col min="26" max="26" width="25.88671875" customWidth="1"/>
    <col min="27" max="27" width="9.109375" customWidth="1"/>
  </cols>
  <sheetData>
    <row r="1" spans="1:28" s="4" customFormat="1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x14ac:dyDescent="0.3">
      <c r="A2" t="s">
        <v>40</v>
      </c>
      <c r="B2" t="s">
        <v>41</v>
      </c>
      <c r="C2" t="s">
        <v>42</v>
      </c>
      <c r="D2" t="s">
        <v>43</v>
      </c>
      <c r="E2" t="s">
        <v>33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33</v>
      </c>
      <c r="N2" t="s">
        <v>32</v>
      </c>
      <c r="O2" t="s">
        <v>44</v>
      </c>
      <c r="P2" t="s">
        <v>32</v>
      </c>
      <c r="Q2" t="s">
        <v>33</v>
      </c>
      <c r="R2" t="s">
        <v>33</v>
      </c>
      <c r="S2" t="s">
        <v>33</v>
      </c>
      <c r="T2" t="s">
        <v>33</v>
      </c>
      <c r="U2">
        <v>44</v>
      </c>
      <c r="V2">
        <v>5</v>
      </c>
      <c r="W2" s="1">
        <v>42882</v>
      </c>
      <c r="X2" s="2">
        <f t="shared" ref="X2:X47" ca="1" si="0">TODAY()-W2</f>
        <v>1689</v>
      </c>
      <c r="Y2" s="2">
        <f t="shared" ref="Y2:Y47" ca="1" si="1">X2/365.25</f>
        <v>4.6242299794661195</v>
      </c>
      <c r="Z2" s="3" t="str">
        <f t="shared" ref="Z2:Z47" ca="1" si="2">DATEDIF(0,X2,"y")&amp;" years " &amp;DATEDIF(0,X2,"ym")&amp;" months "&amp;DATEDIF(0,X2,"md")&amp;" days"</f>
        <v>4 years 7 months 15 days</v>
      </c>
      <c r="AA2">
        <v>9</v>
      </c>
      <c r="AB2">
        <v>5</v>
      </c>
    </row>
    <row r="3" spans="1:28" x14ac:dyDescent="0.3">
      <c r="A3" t="s">
        <v>49</v>
      </c>
      <c r="B3" t="s">
        <v>41</v>
      </c>
      <c r="C3" t="s">
        <v>50</v>
      </c>
      <c r="D3" t="s">
        <v>51</v>
      </c>
      <c r="E3" t="s">
        <v>33</v>
      </c>
      <c r="F3" t="s">
        <v>32</v>
      </c>
      <c r="G3" t="s">
        <v>32</v>
      </c>
      <c r="H3" t="s">
        <v>33</v>
      </c>
      <c r="I3" t="s">
        <v>32</v>
      </c>
      <c r="J3" t="s">
        <v>33</v>
      </c>
      <c r="K3" t="s">
        <v>33</v>
      </c>
      <c r="L3" t="s">
        <v>32</v>
      </c>
      <c r="M3" t="s">
        <v>33</v>
      </c>
      <c r="N3" t="s">
        <v>32</v>
      </c>
      <c r="O3" t="s">
        <v>44</v>
      </c>
      <c r="P3" t="s">
        <v>32</v>
      </c>
      <c r="Q3" t="s">
        <v>33</v>
      </c>
      <c r="R3" t="s">
        <v>33</v>
      </c>
      <c r="S3" t="s">
        <v>33</v>
      </c>
      <c r="T3" t="s">
        <v>33</v>
      </c>
      <c r="U3">
        <v>40</v>
      </c>
      <c r="V3">
        <v>3.25</v>
      </c>
      <c r="W3" s="1">
        <v>35907</v>
      </c>
      <c r="X3" s="2">
        <f t="shared" ca="1" si="0"/>
        <v>8664</v>
      </c>
      <c r="Y3" s="2">
        <f t="shared" ca="1" si="1"/>
        <v>23.720739219712527</v>
      </c>
      <c r="Z3" s="3" t="str">
        <f t="shared" ca="1" si="2"/>
        <v>23 years 8 months 20 days</v>
      </c>
      <c r="AA3">
        <v>24</v>
      </c>
      <c r="AB3">
        <v>4</v>
      </c>
    </row>
    <row r="4" spans="1:28" x14ac:dyDescent="0.3">
      <c r="A4" t="s">
        <v>54</v>
      </c>
      <c r="B4" t="s">
        <v>41</v>
      </c>
      <c r="C4" t="s">
        <v>55</v>
      </c>
      <c r="D4" t="s">
        <v>56</v>
      </c>
      <c r="E4" t="s">
        <v>33</v>
      </c>
      <c r="F4" t="s">
        <v>32</v>
      </c>
      <c r="G4" t="s">
        <v>32</v>
      </c>
      <c r="H4" t="s">
        <v>32</v>
      </c>
      <c r="I4" t="s">
        <v>33</v>
      </c>
      <c r="J4" t="s">
        <v>33</v>
      </c>
      <c r="K4" t="s">
        <v>32</v>
      </c>
      <c r="L4" t="s">
        <v>32</v>
      </c>
      <c r="M4" t="s">
        <v>33</v>
      </c>
      <c r="N4" t="s">
        <v>32</v>
      </c>
      <c r="O4" t="s">
        <v>44</v>
      </c>
      <c r="P4" t="s">
        <v>32</v>
      </c>
      <c r="Q4" t="s">
        <v>33</v>
      </c>
      <c r="R4" t="s">
        <v>33</v>
      </c>
      <c r="S4" t="s">
        <v>33</v>
      </c>
      <c r="T4" t="s">
        <v>33</v>
      </c>
      <c r="U4">
        <v>44</v>
      </c>
      <c r="V4">
        <v>2.75</v>
      </c>
      <c r="W4" s="1">
        <v>38814</v>
      </c>
      <c r="X4" s="2">
        <f t="shared" ca="1" si="0"/>
        <v>5757</v>
      </c>
      <c r="Y4" s="2">
        <f t="shared" ca="1" si="1"/>
        <v>15.761806981519507</v>
      </c>
      <c r="Z4" s="3" t="str">
        <f t="shared" ca="1" si="2"/>
        <v>15 years 9 months 5 days</v>
      </c>
      <c r="AA4">
        <v>1</v>
      </c>
      <c r="AB4">
        <v>5</v>
      </c>
    </row>
    <row r="5" spans="1:28" x14ac:dyDescent="0.3">
      <c r="A5" t="s">
        <v>71</v>
      </c>
      <c r="B5" t="s">
        <v>41</v>
      </c>
      <c r="C5" t="s">
        <v>55</v>
      </c>
      <c r="D5" t="s">
        <v>72</v>
      </c>
      <c r="E5" t="s">
        <v>33</v>
      </c>
      <c r="F5" t="s">
        <v>33</v>
      </c>
      <c r="G5" t="s">
        <v>32</v>
      </c>
      <c r="H5" t="s">
        <v>33</v>
      </c>
      <c r="I5" t="s">
        <v>32</v>
      </c>
      <c r="J5" t="s">
        <v>32</v>
      </c>
      <c r="K5" t="s">
        <v>32</v>
      </c>
      <c r="L5" t="s">
        <v>33</v>
      </c>
      <c r="M5" t="s">
        <v>33</v>
      </c>
      <c r="N5" t="s">
        <v>32</v>
      </c>
      <c r="O5" t="s">
        <v>44</v>
      </c>
      <c r="P5" t="s">
        <v>32</v>
      </c>
      <c r="Q5" t="s">
        <v>33</v>
      </c>
      <c r="R5" t="s">
        <v>33</v>
      </c>
      <c r="S5" t="s">
        <v>33</v>
      </c>
      <c r="T5" t="s">
        <v>33</v>
      </c>
      <c r="U5">
        <v>38</v>
      </c>
      <c r="V5">
        <v>3.5</v>
      </c>
      <c r="W5" s="1">
        <v>36206</v>
      </c>
      <c r="X5" s="2">
        <f t="shared" ca="1" si="0"/>
        <v>8365</v>
      </c>
      <c r="Y5" s="2">
        <f t="shared" ca="1" si="1"/>
        <v>22.902121834360027</v>
      </c>
      <c r="Z5" s="3" t="str">
        <f t="shared" ca="1" si="2"/>
        <v>22 years 10 months 25 days</v>
      </c>
      <c r="AA5">
        <v>21</v>
      </c>
      <c r="AB5">
        <v>4.5</v>
      </c>
    </row>
    <row r="6" spans="1:28" x14ac:dyDescent="0.3">
      <c r="A6" t="s">
        <v>73</v>
      </c>
      <c r="B6" t="s">
        <v>41</v>
      </c>
      <c r="C6" t="s">
        <v>74</v>
      </c>
      <c r="D6" t="s">
        <v>62</v>
      </c>
      <c r="E6" t="s">
        <v>32</v>
      </c>
      <c r="F6" t="s">
        <v>32</v>
      </c>
      <c r="G6" t="s">
        <v>33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33</v>
      </c>
      <c r="N6" t="s">
        <v>33</v>
      </c>
      <c r="O6" t="s">
        <v>34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>
        <v>0</v>
      </c>
      <c r="V6">
        <v>18.5</v>
      </c>
      <c r="W6" s="1">
        <v>35907</v>
      </c>
      <c r="X6" s="2">
        <f t="shared" ca="1" si="0"/>
        <v>8664</v>
      </c>
      <c r="Y6" s="2">
        <f t="shared" ca="1" si="1"/>
        <v>23.720739219712527</v>
      </c>
      <c r="Z6" s="3" t="str">
        <f t="shared" ca="1" si="2"/>
        <v>23 years 8 months 20 days</v>
      </c>
      <c r="AA6">
        <v>11</v>
      </c>
      <c r="AB6">
        <v>4.5</v>
      </c>
    </row>
    <row r="7" spans="1:28" x14ac:dyDescent="0.3">
      <c r="A7" t="s">
        <v>81</v>
      </c>
      <c r="B7" t="s">
        <v>41</v>
      </c>
      <c r="C7" t="s">
        <v>42</v>
      </c>
      <c r="D7" t="s">
        <v>62</v>
      </c>
      <c r="E7" t="s">
        <v>32</v>
      </c>
      <c r="F7" t="s">
        <v>32</v>
      </c>
      <c r="G7" t="s">
        <v>33</v>
      </c>
      <c r="H7" t="s">
        <v>32</v>
      </c>
      <c r="I7" t="s">
        <v>32</v>
      </c>
      <c r="J7" t="s">
        <v>32</v>
      </c>
      <c r="K7" t="s">
        <v>32</v>
      </c>
      <c r="L7" t="s">
        <v>32</v>
      </c>
      <c r="M7" t="s">
        <v>33</v>
      </c>
      <c r="N7" t="s">
        <v>32</v>
      </c>
      <c r="O7" t="s">
        <v>34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>
        <v>0</v>
      </c>
      <c r="V7">
        <v>5</v>
      </c>
      <c r="W7" s="1">
        <v>42882</v>
      </c>
      <c r="X7" s="2">
        <f t="shared" ca="1" si="0"/>
        <v>1689</v>
      </c>
      <c r="Y7" s="2">
        <f t="shared" ca="1" si="1"/>
        <v>4.6242299794661195</v>
      </c>
      <c r="Z7" s="3" t="str">
        <f t="shared" ca="1" si="2"/>
        <v>4 years 7 months 15 days</v>
      </c>
      <c r="AA7">
        <v>25</v>
      </c>
      <c r="AB7">
        <v>4</v>
      </c>
    </row>
    <row r="8" spans="1:28" x14ac:dyDescent="0.3">
      <c r="A8" t="s">
        <v>85</v>
      </c>
      <c r="B8" t="s">
        <v>41</v>
      </c>
      <c r="C8" t="s">
        <v>50</v>
      </c>
      <c r="D8" t="s">
        <v>86</v>
      </c>
      <c r="E8" t="s">
        <v>33</v>
      </c>
      <c r="F8" t="s">
        <v>33</v>
      </c>
      <c r="G8" t="s">
        <v>32</v>
      </c>
      <c r="H8" t="s">
        <v>33</v>
      </c>
      <c r="I8" t="s">
        <v>32</v>
      </c>
      <c r="J8" t="s">
        <v>32</v>
      </c>
      <c r="K8" t="s">
        <v>32</v>
      </c>
      <c r="L8" t="s">
        <v>32</v>
      </c>
      <c r="M8" t="s">
        <v>33</v>
      </c>
      <c r="N8" t="s">
        <v>32</v>
      </c>
      <c r="O8" t="s">
        <v>44</v>
      </c>
      <c r="P8" t="s">
        <v>32</v>
      </c>
      <c r="Q8" t="s">
        <v>33</v>
      </c>
      <c r="R8" t="s">
        <v>33</v>
      </c>
      <c r="S8" t="s">
        <v>33</v>
      </c>
      <c r="T8" t="s">
        <v>33</v>
      </c>
      <c r="U8">
        <v>48</v>
      </c>
      <c r="V8">
        <v>1.25</v>
      </c>
      <c r="W8" s="1">
        <v>37364</v>
      </c>
      <c r="X8" s="2">
        <f t="shared" ca="1" si="0"/>
        <v>7207</v>
      </c>
      <c r="Y8" s="2">
        <f t="shared" ca="1" si="1"/>
        <v>19.731690622861056</v>
      </c>
      <c r="Z8" s="3" t="str">
        <f t="shared" ca="1" si="2"/>
        <v>19 years 8 months 24 days</v>
      </c>
      <c r="AA8">
        <v>41</v>
      </c>
      <c r="AB8">
        <v>4</v>
      </c>
    </row>
    <row r="9" spans="1:28" x14ac:dyDescent="0.3">
      <c r="A9" t="s">
        <v>113</v>
      </c>
      <c r="B9" t="s">
        <v>41</v>
      </c>
      <c r="C9" t="s">
        <v>50</v>
      </c>
      <c r="D9" t="s">
        <v>88</v>
      </c>
      <c r="E9" t="s">
        <v>32</v>
      </c>
      <c r="F9" t="s">
        <v>33</v>
      </c>
      <c r="G9" t="s">
        <v>33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  <c r="N9" t="s">
        <v>32</v>
      </c>
      <c r="O9" t="s">
        <v>34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>
        <v>0</v>
      </c>
      <c r="V9">
        <v>1.5</v>
      </c>
      <c r="W9" s="1">
        <v>37346</v>
      </c>
      <c r="X9" s="2">
        <f t="shared" ca="1" si="0"/>
        <v>7225</v>
      </c>
      <c r="Y9" s="2">
        <f t="shared" ca="1" si="1"/>
        <v>19.780971937029431</v>
      </c>
      <c r="Z9" s="3" t="str">
        <f t="shared" ca="1" si="2"/>
        <v>19 years 9 months 12 days</v>
      </c>
      <c r="AA9">
        <v>45</v>
      </c>
      <c r="AB9">
        <v>4</v>
      </c>
    </row>
    <row r="10" spans="1:28" x14ac:dyDescent="0.3">
      <c r="A10" t="s">
        <v>117</v>
      </c>
      <c r="B10" t="s">
        <v>41</v>
      </c>
      <c r="C10" t="s">
        <v>74</v>
      </c>
      <c r="D10" t="s">
        <v>62</v>
      </c>
      <c r="E10" t="s">
        <v>32</v>
      </c>
      <c r="F10" t="s">
        <v>32</v>
      </c>
      <c r="G10" t="s">
        <v>33</v>
      </c>
      <c r="H10" t="s">
        <v>32</v>
      </c>
      <c r="I10" t="s">
        <v>32</v>
      </c>
      <c r="J10" t="s">
        <v>32</v>
      </c>
      <c r="K10" t="s">
        <v>32</v>
      </c>
      <c r="L10" t="s">
        <v>32</v>
      </c>
      <c r="M10" t="s">
        <v>32</v>
      </c>
      <c r="N10" t="s">
        <v>32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33</v>
      </c>
      <c r="U10">
        <v>0</v>
      </c>
      <c r="V10">
        <v>12</v>
      </c>
      <c r="W10" s="1">
        <v>35907</v>
      </c>
      <c r="X10" s="2">
        <f t="shared" ca="1" si="0"/>
        <v>8664</v>
      </c>
      <c r="Y10" s="2">
        <f t="shared" ca="1" si="1"/>
        <v>23.720739219712527</v>
      </c>
      <c r="Z10" s="3" t="str">
        <f t="shared" ca="1" si="2"/>
        <v>23 years 8 months 20 days</v>
      </c>
      <c r="AA10" t="s">
        <v>35</v>
      </c>
      <c r="AB10">
        <v>3.5</v>
      </c>
    </row>
    <row r="11" spans="1:28" x14ac:dyDescent="0.3">
      <c r="A11" t="s">
        <v>57</v>
      </c>
      <c r="B11" t="s">
        <v>58</v>
      </c>
      <c r="C11" t="s">
        <v>59</v>
      </c>
      <c r="D11" t="s">
        <v>60</v>
      </c>
      <c r="E11" t="s">
        <v>32</v>
      </c>
      <c r="F11" t="s">
        <v>32</v>
      </c>
      <c r="G11" t="s">
        <v>33</v>
      </c>
      <c r="H11" t="s">
        <v>33</v>
      </c>
      <c r="I11" t="s">
        <v>32</v>
      </c>
      <c r="J11" t="s">
        <v>33</v>
      </c>
      <c r="K11" t="s">
        <v>32</v>
      </c>
      <c r="L11" t="s">
        <v>32</v>
      </c>
      <c r="M11" t="s">
        <v>33</v>
      </c>
      <c r="N11" t="s">
        <v>32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>
        <v>0</v>
      </c>
      <c r="V11">
        <v>5</v>
      </c>
      <c r="W11" s="1">
        <v>42542</v>
      </c>
      <c r="X11" s="2">
        <f t="shared" ca="1" si="0"/>
        <v>2029</v>
      </c>
      <c r="Y11" s="2">
        <f t="shared" ca="1" si="1"/>
        <v>5.5550992470910332</v>
      </c>
      <c r="Z11" s="3" t="str">
        <f t="shared" ca="1" si="2"/>
        <v>5 years 6 months 21 days</v>
      </c>
      <c r="AA11">
        <v>27</v>
      </c>
      <c r="AB11">
        <v>4</v>
      </c>
    </row>
    <row r="12" spans="1:28" x14ac:dyDescent="0.3">
      <c r="A12" t="s">
        <v>61</v>
      </c>
      <c r="B12" t="s">
        <v>58</v>
      </c>
      <c r="C12" t="s">
        <v>59</v>
      </c>
      <c r="D12" t="s">
        <v>62</v>
      </c>
      <c r="E12" t="s">
        <v>32</v>
      </c>
      <c r="F12" t="s">
        <v>32</v>
      </c>
      <c r="G12" t="s">
        <v>33</v>
      </c>
      <c r="H12" t="s">
        <v>32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33</v>
      </c>
      <c r="O12" t="s">
        <v>34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>
        <v>0</v>
      </c>
      <c r="V12">
        <v>8</v>
      </c>
      <c r="W12" s="1">
        <v>39174</v>
      </c>
      <c r="X12" s="2">
        <f t="shared" ca="1" si="0"/>
        <v>5397</v>
      </c>
      <c r="Y12" s="2">
        <f t="shared" ca="1" si="1"/>
        <v>14.776180698151951</v>
      </c>
      <c r="Z12" s="3" t="str">
        <f t="shared" ca="1" si="2"/>
        <v>14 years 9 months 10 days</v>
      </c>
      <c r="AA12">
        <v>47</v>
      </c>
      <c r="AB12">
        <v>4</v>
      </c>
    </row>
    <row r="13" spans="1:28" x14ac:dyDescent="0.3">
      <c r="A13" t="s">
        <v>67</v>
      </c>
      <c r="B13" t="s">
        <v>58</v>
      </c>
      <c r="C13" t="s">
        <v>68</v>
      </c>
      <c r="D13" t="s">
        <v>65</v>
      </c>
      <c r="E13" t="s">
        <v>32</v>
      </c>
      <c r="F13" t="s">
        <v>32</v>
      </c>
      <c r="G13" t="s">
        <v>33</v>
      </c>
      <c r="H13" t="s">
        <v>32</v>
      </c>
      <c r="I13" t="s">
        <v>32</v>
      </c>
      <c r="J13" t="s">
        <v>33</v>
      </c>
      <c r="K13" t="s">
        <v>32</v>
      </c>
      <c r="L13" t="s">
        <v>32</v>
      </c>
      <c r="M13" t="s">
        <v>33</v>
      </c>
      <c r="N13" t="s">
        <v>32</v>
      </c>
      <c r="O13" t="s">
        <v>34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>
        <v>0</v>
      </c>
      <c r="V13">
        <v>11</v>
      </c>
      <c r="W13" s="1">
        <v>37408</v>
      </c>
      <c r="X13" s="2">
        <f t="shared" ca="1" si="0"/>
        <v>7163</v>
      </c>
      <c r="Y13" s="2">
        <f t="shared" ca="1" si="1"/>
        <v>19.611225188227241</v>
      </c>
      <c r="Z13" s="3" t="str">
        <f t="shared" ca="1" si="2"/>
        <v>19 years 7 months 11 days</v>
      </c>
      <c r="AA13">
        <v>53</v>
      </c>
      <c r="AB13">
        <v>3</v>
      </c>
    </row>
    <row r="14" spans="1:28" x14ac:dyDescent="0.3">
      <c r="A14" t="s">
        <v>75</v>
      </c>
      <c r="B14" t="s">
        <v>58</v>
      </c>
      <c r="C14" t="s">
        <v>68</v>
      </c>
      <c r="D14" t="s">
        <v>62</v>
      </c>
      <c r="E14" t="s">
        <v>32</v>
      </c>
      <c r="F14" t="s">
        <v>32</v>
      </c>
      <c r="G14" t="s">
        <v>33</v>
      </c>
      <c r="H14" t="s">
        <v>32</v>
      </c>
      <c r="I14" t="s">
        <v>32</v>
      </c>
      <c r="J14" t="s">
        <v>32</v>
      </c>
      <c r="K14" t="s">
        <v>32</v>
      </c>
      <c r="L14" t="s">
        <v>32</v>
      </c>
      <c r="M14" t="s">
        <v>33</v>
      </c>
      <c r="N14" t="s">
        <v>32</v>
      </c>
      <c r="O14" t="s">
        <v>34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>
        <v>0</v>
      </c>
      <c r="V14">
        <v>13.75</v>
      </c>
      <c r="W14" s="1">
        <v>30225</v>
      </c>
      <c r="X14" s="2">
        <f t="shared" ca="1" si="0"/>
        <v>14346</v>
      </c>
      <c r="Y14" s="2">
        <f t="shared" ca="1" si="1"/>
        <v>39.277207392197127</v>
      </c>
      <c r="Z14" s="3" t="str">
        <f t="shared" ca="1" si="2"/>
        <v>39 years 3 months 11 days</v>
      </c>
      <c r="AA14">
        <v>42</v>
      </c>
      <c r="AB14">
        <v>4</v>
      </c>
    </row>
    <row r="15" spans="1:28" x14ac:dyDescent="0.3">
      <c r="A15" t="s">
        <v>79</v>
      </c>
      <c r="B15" t="s">
        <v>58</v>
      </c>
      <c r="C15" t="s">
        <v>68</v>
      </c>
      <c r="D15" t="s">
        <v>80</v>
      </c>
      <c r="E15" t="s">
        <v>33</v>
      </c>
      <c r="F15" t="s">
        <v>33</v>
      </c>
      <c r="G15" t="s">
        <v>32</v>
      </c>
      <c r="H15" t="s">
        <v>32</v>
      </c>
      <c r="I15" t="s">
        <v>32</v>
      </c>
      <c r="J15" t="s">
        <v>33</v>
      </c>
      <c r="K15" t="s">
        <v>32</v>
      </c>
      <c r="L15" t="s">
        <v>32</v>
      </c>
      <c r="M15" t="s">
        <v>33</v>
      </c>
      <c r="N15" t="s">
        <v>32</v>
      </c>
      <c r="O15" t="s">
        <v>44</v>
      </c>
      <c r="P15" t="s">
        <v>32</v>
      </c>
      <c r="Q15" t="s">
        <v>33</v>
      </c>
      <c r="R15" t="s">
        <v>33</v>
      </c>
      <c r="S15" t="s">
        <v>33</v>
      </c>
      <c r="T15" t="s">
        <v>33</v>
      </c>
      <c r="U15">
        <v>40</v>
      </c>
      <c r="V15">
        <v>5.75</v>
      </c>
      <c r="W15" s="1">
        <v>37895</v>
      </c>
      <c r="X15" s="2">
        <f t="shared" ca="1" si="0"/>
        <v>6676</v>
      </c>
      <c r="Y15" s="2">
        <f t="shared" ca="1" si="1"/>
        <v>18.277891854893909</v>
      </c>
      <c r="Z15" s="3" t="str">
        <f t="shared" ca="1" si="2"/>
        <v>18 years 3 months 11 days</v>
      </c>
      <c r="AA15">
        <v>33</v>
      </c>
      <c r="AB15">
        <v>3.5</v>
      </c>
    </row>
    <row r="16" spans="1:28" x14ac:dyDescent="0.3">
      <c r="A16" t="s">
        <v>95</v>
      </c>
      <c r="B16" t="s">
        <v>58</v>
      </c>
      <c r="C16" t="s">
        <v>68</v>
      </c>
      <c r="D16" t="s">
        <v>83</v>
      </c>
      <c r="E16" t="s">
        <v>32</v>
      </c>
      <c r="F16" t="s">
        <v>32</v>
      </c>
      <c r="G16" t="s">
        <v>33</v>
      </c>
      <c r="H16" t="s">
        <v>33</v>
      </c>
      <c r="I16" t="s">
        <v>32</v>
      </c>
      <c r="J16" t="s">
        <v>32</v>
      </c>
      <c r="K16" t="s">
        <v>32</v>
      </c>
      <c r="L16" t="s">
        <v>32</v>
      </c>
      <c r="M16" t="s">
        <v>33</v>
      </c>
      <c r="N16" t="s">
        <v>32</v>
      </c>
      <c r="O16" t="s">
        <v>44</v>
      </c>
      <c r="P16" t="s">
        <v>32</v>
      </c>
      <c r="Q16" t="s">
        <v>33</v>
      </c>
      <c r="R16" t="s">
        <v>33</v>
      </c>
      <c r="S16" t="s">
        <v>33</v>
      </c>
      <c r="T16" t="s">
        <v>33</v>
      </c>
      <c r="U16">
        <v>40</v>
      </c>
      <c r="V16">
        <v>5</v>
      </c>
      <c r="W16" s="1">
        <v>38477</v>
      </c>
      <c r="X16" s="2">
        <f t="shared" ca="1" si="0"/>
        <v>6094</v>
      </c>
      <c r="Y16" s="2">
        <f t="shared" ca="1" si="1"/>
        <v>16.684462696783026</v>
      </c>
      <c r="Z16" s="3" t="str">
        <f t="shared" ca="1" si="2"/>
        <v>16 years 8 months 6 days</v>
      </c>
      <c r="AA16">
        <v>4</v>
      </c>
      <c r="AB16">
        <v>4.5</v>
      </c>
    </row>
    <row r="17" spans="1:28" x14ac:dyDescent="0.3">
      <c r="A17" t="s">
        <v>97</v>
      </c>
      <c r="B17" t="s">
        <v>58</v>
      </c>
      <c r="C17" t="s">
        <v>68</v>
      </c>
      <c r="D17" t="s">
        <v>65</v>
      </c>
      <c r="E17" t="s">
        <v>32</v>
      </c>
      <c r="F17" t="s">
        <v>32</v>
      </c>
      <c r="G17" t="s">
        <v>33</v>
      </c>
      <c r="H17" t="s">
        <v>32</v>
      </c>
      <c r="I17" t="s">
        <v>32</v>
      </c>
      <c r="J17" t="s">
        <v>33</v>
      </c>
      <c r="K17" t="s">
        <v>32</v>
      </c>
      <c r="L17" t="s">
        <v>32</v>
      </c>
      <c r="M17" t="s">
        <v>32</v>
      </c>
      <c r="N17" t="s">
        <v>32</v>
      </c>
      <c r="O17" t="s">
        <v>34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>
        <v>0</v>
      </c>
      <c r="V17">
        <v>15</v>
      </c>
      <c r="W17" s="1">
        <v>30225</v>
      </c>
      <c r="X17" s="2">
        <f t="shared" ca="1" si="0"/>
        <v>14346</v>
      </c>
      <c r="Y17" s="2">
        <f t="shared" ca="1" si="1"/>
        <v>39.277207392197127</v>
      </c>
      <c r="Z17" s="3" t="str">
        <f t="shared" ca="1" si="2"/>
        <v>39 years 3 months 11 days</v>
      </c>
      <c r="AA17">
        <v>22</v>
      </c>
      <c r="AB17">
        <v>4.5</v>
      </c>
    </row>
    <row r="18" spans="1:28" x14ac:dyDescent="0.3">
      <c r="A18" t="s">
        <v>103</v>
      </c>
      <c r="B18" t="s">
        <v>58</v>
      </c>
      <c r="C18" t="s">
        <v>68</v>
      </c>
      <c r="D18" t="s">
        <v>93</v>
      </c>
      <c r="E18" t="s">
        <v>33</v>
      </c>
      <c r="F18" t="s">
        <v>32</v>
      </c>
      <c r="G18" t="s">
        <v>32</v>
      </c>
      <c r="H18" t="s">
        <v>33</v>
      </c>
      <c r="I18" t="s">
        <v>32</v>
      </c>
      <c r="J18" t="s">
        <v>32</v>
      </c>
      <c r="K18" t="s">
        <v>32</v>
      </c>
      <c r="L18" t="s">
        <v>32</v>
      </c>
      <c r="M18" t="s">
        <v>33</v>
      </c>
      <c r="N18" t="s">
        <v>32</v>
      </c>
      <c r="O18" t="s">
        <v>44</v>
      </c>
      <c r="P18" t="s">
        <v>32</v>
      </c>
      <c r="Q18" t="s">
        <v>33</v>
      </c>
      <c r="R18" t="s">
        <v>33</v>
      </c>
      <c r="S18" t="s">
        <v>33</v>
      </c>
      <c r="T18" t="s">
        <v>33</v>
      </c>
      <c r="U18">
        <v>40</v>
      </c>
      <c r="V18">
        <v>4</v>
      </c>
      <c r="W18" s="1">
        <v>36235</v>
      </c>
      <c r="X18" s="2">
        <f t="shared" ca="1" si="0"/>
        <v>8336</v>
      </c>
      <c r="Y18" s="2">
        <f t="shared" ca="1" si="1"/>
        <v>22.822724161533195</v>
      </c>
      <c r="Z18" s="3" t="str">
        <f t="shared" ca="1" si="2"/>
        <v>22 years 9 months 27 days</v>
      </c>
      <c r="AA18">
        <v>23</v>
      </c>
      <c r="AB18">
        <v>4.5</v>
      </c>
    </row>
    <row r="19" spans="1:28" x14ac:dyDescent="0.3">
      <c r="A19" t="s">
        <v>28</v>
      </c>
      <c r="B19" t="s">
        <v>29</v>
      </c>
      <c r="C19" t="s">
        <v>30</v>
      </c>
      <c r="D19" t="s">
        <v>31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33</v>
      </c>
      <c r="N19" t="s">
        <v>32</v>
      </c>
      <c r="O19" t="s">
        <v>34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>
        <v>32</v>
      </c>
      <c r="V19">
        <v>1.5</v>
      </c>
      <c r="W19" s="1">
        <v>43281</v>
      </c>
      <c r="X19" s="2">
        <f t="shared" ca="1" si="0"/>
        <v>1290</v>
      </c>
      <c r="Y19" s="2">
        <f t="shared" ca="1" si="1"/>
        <v>3.5318275154004106</v>
      </c>
      <c r="Z19" s="3" t="str">
        <f t="shared" ca="1" si="2"/>
        <v>3 years 6 months 13 days</v>
      </c>
      <c r="AA19">
        <v>31</v>
      </c>
      <c r="AB19" t="s">
        <v>35</v>
      </c>
    </row>
    <row r="20" spans="1:28" x14ac:dyDescent="0.3">
      <c r="A20" t="s">
        <v>89</v>
      </c>
      <c r="B20" t="s">
        <v>29</v>
      </c>
      <c r="C20" t="s">
        <v>90</v>
      </c>
      <c r="D20" t="s">
        <v>91</v>
      </c>
      <c r="E20" t="s">
        <v>33</v>
      </c>
      <c r="F20" t="s">
        <v>32</v>
      </c>
      <c r="G20" t="s">
        <v>32</v>
      </c>
      <c r="H20" t="s">
        <v>32</v>
      </c>
      <c r="I20" t="s">
        <v>33</v>
      </c>
      <c r="J20" t="s">
        <v>32</v>
      </c>
      <c r="K20" t="s">
        <v>32</v>
      </c>
      <c r="L20" t="s">
        <v>32</v>
      </c>
      <c r="M20" t="s">
        <v>33</v>
      </c>
      <c r="N20" t="s">
        <v>32</v>
      </c>
      <c r="O20" t="s">
        <v>44</v>
      </c>
      <c r="P20" t="s">
        <v>32</v>
      </c>
      <c r="Q20" t="s">
        <v>33</v>
      </c>
      <c r="R20" t="s">
        <v>33</v>
      </c>
      <c r="S20" t="s">
        <v>33</v>
      </c>
      <c r="T20" t="s">
        <v>33</v>
      </c>
      <c r="U20">
        <v>48</v>
      </c>
      <c r="V20">
        <v>1.25</v>
      </c>
      <c r="W20" s="1">
        <v>36370</v>
      </c>
      <c r="X20" s="2">
        <f t="shared" ca="1" si="0"/>
        <v>8201</v>
      </c>
      <c r="Y20" s="2">
        <f t="shared" ca="1" si="1"/>
        <v>22.453114305270361</v>
      </c>
      <c r="Z20" s="3" t="str">
        <f t="shared" ca="1" si="2"/>
        <v>22 years 5 months 14 days</v>
      </c>
      <c r="AA20">
        <v>13</v>
      </c>
      <c r="AB20">
        <v>5</v>
      </c>
    </row>
    <row r="21" spans="1:28" x14ac:dyDescent="0.3">
      <c r="A21" t="s">
        <v>94</v>
      </c>
      <c r="B21" t="s">
        <v>29</v>
      </c>
      <c r="C21" t="s">
        <v>30</v>
      </c>
      <c r="D21" t="s">
        <v>93</v>
      </c>
      <c r="E21" t="s">
        <v>33</v>
      </c>
      <c r="F21" t="s">
        <v>32</v>
      </c>
      <c r="G21" t="s">
        <v>32</v>
      </c>
      <c r="H21" t="s">
        <v>33</v>
      </c>
      <c r="I21" t="s">
        <v>32</v>
      </c>
      <c r="J21" t="s">
        <v>32</v>
      </c>
      <c r="K21" t="s">
        <v>32</v>
      </c>
      <c r="L21" t="s">
        <v>32</v>
      </c>
      <c r="M21" t="s">
        <v>33</v>
      </c>
      <c r="N21" t="s">
        <v>32</v>
      </c>
      <c r="O21" t="s">
        <v>44</v>
      </c>
      <c r="P21" t="s">
        <v>32</v>
      </c>
      <c r="Q21" t="s">
        <v>33</v>
      </c>
      <c r="R21" t="s">
        <v>33</v>
      </c>
      <c r="S21" t="s">
        <v>33</v>
      </c>
      <c r="T21" t="s">
        <v>33</v>
      </c>
      <c r="U21">
        <v>38</v>
      </c>
      <c r="V21">
        <v>2</v>
      </c>
      <c r="W21" s="1">
        <v>43281</v>
      </c>
      <c r="X21" s="2">
        <f t="shared" ca="1" si="0"/>
        <v>1290</v>
      </c>
      <c r="Y21" s="2">
        <f t="shared" ca="1" si="1"/>
        <v>3.5318275154004106</v>
      </c>
      <c r="Z21" s="3" t="str">
        <f t="shared" ca="1" si="2"/>
        <v>3 years 6 months 13 days</v>
      </c>
      <c r="AA21">
        <v>14</v>
      </c>
      <c r="AB21" t="s">
        <v>35</v>
      </c>
    </row>
    <row r="22" spans="1:28" x14ac:dyDescent="0.3">
      <c r="A22" t="s">
        <v>100</v>
      </c>
      <c r="B22" t="s">
        <v>29</v>
      </c>
      <c r="C22" t="s">
        <v>101</v>
      </c>
      <c r="D22" t="s">
        <v>102</v>
      </c>
      <c r="E22" t="s">
        <v>32</v>
      </c>
      <c r="F22" t="s">
        <v>32</v>
      </c>
      <c r="G22" t="s">
        <v>32</v>
      </c>
      <c r="H22" t="s">
        <v>33</v>
      </c>
      <c r="I22" t="s">
        <v>32</v>
      </c>
      <c r="J22" t="s">
        <v>32</v>
      </c>
      <c r="K22" t="s">
        <v>32</v>
      </c>
      <c r="L22" t="s">
        <v>32</v>
      </c>
      <c r="M22" t="s">
        <v>33</v>
      </c>
      <c r="N22" t="s">
        <v>32</v>
      </c>
      <c r="O22" t="s">
        <v>44</v>
      </c>
      <c r="P22" t="s">
        <v>32</v>
      </c>
      <c r="Q22" t="s">
        <v>33</v>
      </c>
      <c r="R22" t="s">
        <v>33</v>
      </c>
      <c r="S22" t="s">
        <v>33</v>
      </c>
      <c r="T22" t="s">
        <v>33</v>
      </c>
      <c r="U22">
        <v>40</v>
      </c>
      <c r="V22">
        <v>5</v>
      </c>
      <c r="W22" s="1">
        <v>32857</v>
      </c>
      <c r="X22" s="2">
        <f t="shared" ca="1" si="0"/>
        <v>11714</v>
      </c>
      <c r="Y22" s="2">
        <f t="shared" ca="1" si="1"/>
        <v>32.071184120465432</v>
      </c>
      <c r="Z22" s="3" t="str">
        <f t="shared" ca="1" si="2"/>
        <v>32 years 0 months 26 days</v>
      </c>
      <c r="AA22">
        <v>15</v>
      </c>
      <c r="AB22">
        <v>4.5</v>
      </c>
    </row>
    <row r="23" spans="1:28" x14ac:dyDescent="0.3">
      <c r="A23" t="s">
        <v>108</v>
      </c>
      <c r="B23" t="s">
        <v>29</v>
      </c>
      <c r="C23" t="s">
        <v>90</v>
      </c>
      <c r="D23" t="s">
        <v>109</v>
      </c>
      <c r="E23" t="s">
        <v>33</v>
      </c>
      <c r="F23" t="s">
        <v>32</v>
      </c>
      <c r="G23" t="s">
        <v>32</v>
      </c>
      <c r="H23" t="s">
        <v>32</v>
      </c>
      <c r="I23" t="s">
        <v>33</v>
      </c>
      <c r="J23" t="s">
        <v>33</v>
      </c>
      <c r="K23" t="s">
        <v>33</v>
      </c>
      <c r="L23" t="s">
        <v>32</v>
      </c>
      <c r="M23" t="s">
        <v>33</v>
      </c>
      <c r="N23" t="s">
        <v>32</v>
      </c>
      <c r="O23" t="s">
        <v>44</v>
      </c>
      <c r="P23" t="s">
        <v>32</v>
      </c>
      <c r="Q23" t="s">
        <v>33</v>
      </c>
      <c r="R23" t="s">
        <v>33</v>
      </c>
      <c r="S23" t="s">
        <v>33</v>
      </c>
      <c r="T23" t="s">
        <v>33</v>
      </c>
      <c r="U23">
        <v>40</v>
      </c>
      <c r="V23">
        <v>5</v>
      </c>
      <c r="W23" s="1">
        <v>34537</v>
      </c>
      <c r="X23" s="2">
        <f t="shared" ca="1" si="0"/>
        <v>10034</v>
      </c>
      <c r="Y23" s="2">
        <f t="shared" ca="1" si="1"/>
        <v>27.471594798083505</v>
      </c>
      <c r="Z23" s="3" t="str">
        <f t="shared" ca="1" si="2"/>
        <v>27 years 5 months 21 days</v>
      </c>
      <c r="AA23">
        <v>3</v>
      </c>
      <c r="AB23">
        <v>5</v>
      </c>
    </row>
    <row r="24" spans="1:28" x14ac:dyDescent="0.3">
      <c r="A24" t="s">
        <v>112</v>
      </c>
      <c r="B24" t="s">
        <v>29</v>
      </c>
      <c r="C24" t="s">
        <v>30</v>
      </c>
      <c r="D24" t="s">
        <v>31</v>
      </c>
      <c r="E24" t="s">
        <v>32</v>
      </c>
      <c r="F24" t="s">
        <v>33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33</v>
      </c>
      <c r="N24" t="s">
        <v>32</v>
      </c>
      <c r="O24" t="s">
        <v>34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>
        <v>0</v>
      </c>
      <c r="V24">
        <v>8</v>
      </c>
      <c r="W24" s="1">
        <v>39599</v>
      </c>
      <c r="X24" s="2">
        <f t="shared" ca="1" si="0"/>
        <v>4972</v>
      </c>
      <c r="Y24" s="2">
        <f t="shared" ca="1" si="1"/>
        <v>13.612594113620808</v>
      </c>
      <c r="Z24" s="3" t="str">
        <f t="shared" ca="1" si="2"/>
        <v>13 years 7 months 11 days</v>
      </c>
      <c r="AA24">
        <v>6</v>
      </c>
      <c r="AB24">
        <v>4.5</v>
      </c>
    </row>
    <row r="25" spans="1:28" x14ac:dyDescent="0.3">
      <c r="A25" t="s">
        <v>36</v>
      </c>
      <c r="B25" t="s">
        <v>37</v>
      </c>
      <c r="C25" t="s">
        <v>38</v>
      </c>
      <c r="D25" t="s">
        <v>39</v>
      </c>
      <c r="E25" t="s">
        <v>32</v>
      </c>
      <c r="F25" t="s">
        <v>33</v>
      </c>
      <c r="G25" t="s">
        <v>33</v>
      </c>
      <c r="H25" t="s">
        <v>32</v>
      </c>
      <c r="I25" t="s">
        <v>32</v>
      </c>
      <c r="J25" t="s">
        <v>32</v>
      </c>
      <c r="K25" t="s">
        <v>32</v>
      </c>
      <c r="L25" t="s">
        <v>32</v>
      </c>
      <c r="M25" t="s">
        <v>32</v>
      </c>
      <c r="N25" t="s">
        <v>33</v>
      </c>
      <c r="O25" t="s">
        <v>34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>
        <v>0</v>
      </c>
      <c r="V25">
        <v>1.5</v>
      </c>
      <c r="W25" s="1">
        <v>34755</v>
      </c>
      <c r="X25" s="2">
        <f t="shared" ca="1" si="0"/>
        <v>9816</v>
      </c>
      <c r="Y25" s="2">
        <f t="shared" ca="1" si="1"/>
        <v>26.874743326488705</v>
      </c>
      <c r="Z25" s="3" t="str">
        <f t="shared" ca="1" si="2"/>
        <v>26 years 10 months 15 days</v>
      </c>
      <c r="AA25">
        <v>43</v>
      </c>
      <c r="AB25">
        <v>3.5</v>
      </c>
    </row>
    <row r="26" spans="1:28" x14ac:dyDescent="0.3">
      <c r="A26" t="s">
        <v>45</v>
      </c>
      <c r="B26" t="s">
        <v>37</v>
      </c>
      <c r="C26" t="s">
        <v>46</v>
      </c>
      <c r="D26" t="s">
        <v>47</v>
      </c>
      <c r="E26" t="s">
        <v>33</v>
      </c>
      <c r="F26" t="s">
        <v>32</v>
      </c>
      <c r="G26" t="s">
        <v>32</v>
      </c>
      <c r="H26" t="s">
        <v>33</v>
      </c>
      <c r="I26" t="s">
        <v>32</v>
      </c>
      <c r="J26" t="s">
        <v>32</v>
      </c>
      <c r="K26" t="s">
        <v>32</v>
      </c>
      <c r="L26" t="s">
        <v>32</v>
      </c>
      <c r="M26" t="s">
        <v>33</v>
      </c>
      <c r="N26" t="s">
        <v>33</v>
      </c>
      <c r="O26" t="s">
        <v>44</v>
      </c>
      <c r="P26" t="s">
        <v>32</v>
      </c>
      <c r="Q26" t="s">
        <v>33</v>
      </c>
      <c r="R26" t="s">
        <v>33</v>
      </c>
      <c r="S26" t="s">
        <v>33</v>
      </c>
      <c r="T26" t="s">
        <v>33</v>
      </c>
      <c r="U26">
        <v>40</v>
      </c>
      <c r="V26">
        <v>3.5</v>
      </c>
      <c r="W26" s="1">
        <v>29487</v>
      </c>
      <c r="X26" s="2">
        <f t="shared" ca="1" si="0"/>
        <v>15084</v>
      </c>
      <c r="Y26" s="2">
        <f t="shared" ca="1" si="1"/>
        <v>41.297741273100613</v>
      </c>
      <c r="Z26" s="3" t="str">
        <f t="shared" ca="1" si="2"/>
        <v>41 years 3 months 18 days</v>
      </c>
      <c r="AA26">
        <v>8</v>
      </c>
      <c r="AB26">
        <v>4.5</v>
      </c>
    </row>
    <row r="27" spans="1:28" x14ac:dyDescent="0.3">
      <c r="A27" t="s">
        <v>48</v>
      </c>
      <c r="B27" t="s">
        <v>37</v>
      </c>
      <c r="C27" t="s">
        <v>38</v>
      </c>
      <c r="D27" t="s">
        <v>39</v>
      </c>
      <c r="E27" t="s">
        <v>32</v>
      </c>
      <c r="F27" t="s">
        <v>33</v>
      </c>
      <c r="G27" t="s">
        <v>33</v>
      </c>
      <c r="H27" t="s">
        <v>32</v>
      </c>
      <c r="I27" t="s">
        <v>32</v>
      </c>
      <c r="J27" t="s">
        <v>32</v>
      </c>
      <c r="K27" t="s">
        <v>32</v>
      </c>
      <c r="L27" t="s">
        <v>32</v>
      </c>
      <c r="M27" t="s">
        <v>33</v>
      </c>
      <c r="N27" t="s">
        <v>32</v>
      </c>
      <c r="O27" t="s">
        <v>34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>
        <v>0</v>
      </c>
      <c r="V27">
        <v>4</v>
      </c>
      <c r="W27" s="1">
        <v>36075</v>
      </c>
      <c r="X27" s="2">
        <f t="shared" ca="1" si="0"/>
        <v>8496</v>
      </c>
      <c r="Y27" s="2">
        <f t="shared" ca="1" si="1"/>
        <v>23.260780287474333</v>
      </c>
      <c r="Z27" s="3" t="str">
        <f t="shared" ca="1" si="2"/>
        <v>23 years 3 months 5 days</v>
      </c>
      <c r="AA27">
        <v>32</v>
      </c>
      <c r="AB27">
        <v>4.5</v>
      </c>
    </row>
    <row r="28" spans="1:28" x14ac:dyDescent="0.3">
      <c r="A28" t="s">
        <v>52</v>
      </c>
      <c r="B28" t="s">
        <v>37</v>
      </c>
      <c r="C28" t="s">
        <v>53</v>
      </c>
      <c r="D28" t="s">
        <v>39</v>
      </c>
      <c r="E28" t="s">
        <v>32</v>
      </c>
      <c r="F28" t="s">
        <v>33</v>
      </c>
      <c r="G28" t="s">
        <v>33</v>
      </c>
      <c r="H28" t="s">
        <v>32</v>
      </c>
      <c r="I28" t="s">
        <v>32</v>
      </c>
      <c r="J28" t="s">
        <v>32</v>
      </c>
      <c r="K28" t="s">
        <v>32</v>
      </c>
      <c r="L28" t="s">
        <v>32</v>
      </c>
      <c r="M28" t="s">
        <v>33</v>
      </c>
      <c r="N28" t="s">
        <v>33</v>
      </c>
      <c r="O28" t="s">
        <v>34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>
        <v>0</v>
      </c>
      <c r="V28">
        <v>1.5</v>
      </c>
      <c r="W28" s="1">
        <v>26207</v>
      </c>
      <c r="X28" s="2">
        <f t="shared" ca="1" si="0"/>
        <v>18364</v>
      </c>
      <c r="Y28" s="2">
        <f t="shared" ca="1" si="1"/>
        <v>50.277891854893909</v>
      </c>
      <c r="Z28" s="3" t="str">
        <f t="shared" ca="1" si="2"/>
        <v>50 years 3 months 11 days</v>
      </c>
      <c r="AA28">
        <v>29</v>
      </c>
      <c r="AB28">
        <v>4.5</v>
      </c>
    </row>
    <row r="29" spans="1:28" x14ac:dyDescent="0.3">
      <c r="A29" t="s">
        <v>63</v>
      </c>
      <c r="B29" t="s">
        <v>37</v>
      </c>
      <c r="C29" t="s">
        <v>64</v>
      </c>
      <c r="D29" t="s">
        <v>65</v>
      </c>
      <c r="E29" t="s">
        <v>32</v>
      </c>
      <c r="F29" t="s">
        <v>32</v>
      </c>
      <c r="G29" t="s">
        <v>33</v>
      </c>
      <c r="H29" t="s">
        <v>32</v>
      </c>
      <c r="I29" t="s">
        <v>32</v>
      </c>
      <c r="J29" t="s">
        <v>33</v>
      </c>
      <c r="K29" t="s">
        <v>32</v>
      </c>
      <c r="L29" t="s">
        <v>32</v>
      </c>
      <c r="M29" t="s">
        <v>33</v>
      </c>
      <c r="N29" t="s">
        <v>33</v>
      </c>
      <c r="O29" t="s">
        <v>34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>
        <v>0</v>
      </c>
      <c r="V29">
        <v>7.5</v>
      </c>
      <c r="W29" s="1">
        <v>26207</v>
      </c>
      <c r="X29" s="2">
        <f t="shared" ca="1" si="0"/>
        <v>18364</v>
      </c>
      <c r="Y29" s="2">
        <f t="shared" ca="1" si="1"/>
        <v>50.277891854893909</v>
      </c>
      <c r="Z29" s="3" t="str">
        <f t="shared" ca="1" si="2"/>
        <v>50 years 3 months 11 days</v>
      </c>
      <c r="AA29">
        <v>2</v>
      </c>
      <c r="AB29">
        <v>4.5</v>
      </c>
    </row>
    <row r="30" spans="1:28" x14ac:dyDescent="0.3">
      <c r="A30" t="s">
        <v>66</v>
      </c>
      <c r="B30" t="s">
        <v>37</v>
      </c>
      <c r="C30" t="s">
        <v>53</v>
      </c>
      <c r="D30" t="s">
        <v>62</v>
      </c>
      <c r="E30" t="s">
        <v>32</v>
      </c>
      <c r="F30" t="s">
        <v>32</v>
      </c>
      <c r="G30" t="s">
        <v>33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33</v>
      </c>
      <c r="N30" t="s">
        <v>33</v>
      </c>
      <c r="O30" t="s">
        <v>34</v>
      </c>
      <c r="P30" t="s">
        <v>33</v>
      </c>
      <c r="Q30" t="s">
        <v>33</v>
      </c>
      <c r="R30" t="s">
        <v>33</v>
      </c>
      <c r="S30" t="s">
        <v>33</v>
      </c>
      <c r="T30" t="s">
        <v>33</v>
      </c>
      <c r="U30">
        <v>0</v>
      </c>
      <c r="V30">
        <v>10.5</v>
      </c>
      <c r="W30" s="1">
        <v>26207</v>
      </c>
      <c r="X30" s="2">
        <f t="shared" ca="1" si="0"/>
        <v>18364</v>
      </c>
      <c r="Y30" s="2">
        <f t="shared" ca="1" si="1"/>
        <v>50.277891854893909</v>
      </c>
      <c r="Z30" s="3" t="str">
        <f t="shared" ca="1" si="2"/>
        <v>50 years 3 months 11 days</v>
      </c>
      <c r="AA30">
        <v>16</v>
      </c>
      <c r="AB30">
        <v>4</v>
      </c>
    </row>
    <row r="31" spans="1:28" x14ac:dyDescent="0.3">
      <c r="A31" t="s">
        <v>69</v>
      </c>
      <c r="B31" t="s">
        <v>37</v>
      </c>
      <c r="C31" t="s">
        <v>70</v>
      </c>
      <c r="D31" t="s">
        <v>62</v>
      </c>
      <c r="E31" t="s">
        <v>32</v>
      </c>
      <c r="F31" t="s">
        <v>32</v>
      </c>
      <c r="G31" t="s">
        <v>33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33</v>
      </c>
      <c r="N31" t="s">
        <v>33</v>
      </c>
      <c r="O31" t="s">
        <v>34</v>
      </c>
      <c r="P31" t="s">
        <v>33</v>
      </c>
      <c r="Q31" t="s">
        <v>33</v>
      </c>
      <c r="R31" t="s">
        <v>33</v>
      </c>
      <c r="S31" t="s">
        <v>33</v>
      </c>
      <c r="T31" t="s">
        <v>33</v>
      </c>
      <c r="U31">
        <v>0</v>
      </c>
      <c r="V31">
        <v>9</v>
      </c>
      <c r="W31" s="1">
        <v>26207</v>
      </c>
      <c r="X31" s="2">
        <f t="shared" ca="1" si="0"/>
        <v>18364</v>
      </c>
      <c r="Y31" s="2">
        <f t="shared" ca="1" si="1"/>
        <v>50.277891854893909</v>
      </c>
      <c r="Z31" s="3" t="str">
        <f t="shared" ca="1" si="2"/>
        <v>50 years 3 months 11 days</v>
      </c>
      <c r="AA31">
        <v>19</v>
      </c>
      <c r="AB31">
        <v>4</v>
      </c>
    </row>
    <row r="32" spans="1:28" x14ac:dyDescent="0.3">
      <c r="A32" t="s">
        <v>76</v>
      </c>
      <c r="B32" t="s">
        <v>37</v>
      </c>
      <c r="C32" t="s">
        <v>53</v>
      </c>
      <c r="D32" t="s">
        <v>31</v>
      </c>
      <c r="E32" t="s">
        <v>32</v>
      </c>
      <c r="F32" t="s">
        <v>33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32</v>
      </c>
      <c r="M32" t="s">
        <v>33</v>
      </c>
      <c r="N32" t="s">
        <v>33</v>
      </c>
      <c r="O32" t="s">
        <v>34</v>
      </c>
      <c r="P32" t="s">
        <v>33</v>
      </c>
      <c r="Q32" t="s">
        <v>33</v>
      </c>
      <c r="R32" t="s">
        <v>33</v>
      </c>
      <c r="S32" t="s">
        <v>33</v>
      </c>
      <c r="T32" t="s">
        <v>33</v>
      </c>
      <c r="U32">
        <v>0</v>
      </c>
      <c r="V32">
        <v>1.5</v>
      </c>
      <c r="W32" s="1">
        <v>26207</v>
      </c>
      <c r="X32" s="2">
        <f t="shared" ca="1" si="0"/>
        <v>18364</v>
      </c>
      <c r="Y32" s="2">
        <f t="shared" ca="1" si="1"/>
        <v>50.277891854893909</v>
      </c>
      <c r="Z32" s="3" t="str">
        <f t="shared" ca="1" si="2"/>
        <v>50 years 3 months 11 days</v>
      </c>
      <c r="AA32">
        <v>20</v>
      </c>
      <c r="AB32">
        <v>4</v>
      </c>
    </row>
    <row r="33" spans="1:28" x14ac:dyDescent="0.3">
      <c r="A33" t="s">
        <v>77</v>
      </c>
      <c r="B33" t="s">
        <v>37</v>
      </c>
      <c r="C33" t="s">
        <v>78</v>
      </c>
      <c r="D33" t="s">
        <v>62</v>
      </c>
      <c r="E33" t="s">
        <v>32</v>
      </c>
      <c r="F33" t="s">
        <v>32</v>
      </c>
      <c r="G33" t="s">
        <v>33</v>
      </c>
      <c r="H33" t="s">
        <v>32</v>
      </c>
      <c r="I33" t="s">
        <v>32</v>
      </c>
      <c r="J33" t="s">
        <v>32</v>
      </c>
      <c r="K33" t="s">
        <v>32</v>
      </c>
      <c r="L33" t="s">
        <v>32</v>
      </c>
      <c r="M33" t="s">
        <v>32</v>
      </c>
      <c r="N33" t="s">
        <v>32</v>
      </c>
      <c r="O33" t="s">
        <v>34</v>
      </c>
      <c r="P33" t="s">
        <v>33</v>
      </c>
      <c r="Q33" t="s">
        <v>33</v>
      </c>
      <c r="R33" t="s">
        <v>33</v>
      </c>
      <c r="S33" t="s">
        <v>33</v>
      </c>
      <c r="T33" t="s">
        <v>33</v>
      </c>
      <c r="U33">
        <v>0</v>
      </c>
      <c r="V33">
        <v>3</v>
      </c>
      <c r="W33" s="1">
        <v>26207</v>
      </c>
      <c r="X33" s="2">
        <f t="shared" ca="1" si="0"/>
        <v>18364</v>
      </c>
      <c r="Y33" s="2">
        <f t="shared" ca="1" si="1"/>
        <v>50.277891854893909</v>
      </c>
      <c r="Z33" s="3" t="str">
        <f t="shared" ca="1" si="2"/>
        <v>50 years 3 months 11 days</v>
      </c>
      <c r="AA33" t="s">
        <v>35</v>
      </c>
      <c r="AB33">
        <v>4.5</v>
      </c>
    </row>
    <row r="34" spans="1:28" x14ac:dyDescent="0.3">
      <c r="A34" t="s">
        <v>82</v>
      </c>
      <c r="B34" t="s">
        <v>37</v>
      </c>
      <c r="C34" t="s">
        <v>53</v>
      </c>
      <c r="D34" t="s">
        <v>83</v>
      </c>
      <c r="E34" t="s">
        <v>32</v>
      </c>
      <c r="F34" t="s">
        <v>32</v>
      </c>
      <c r="G34" t="s">
        <v>33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33</v>
      </c>
      <c r="N34" t="s">
        <v>33</v>
      </c>
      <c r="O34" t="s">
        <v>34</v>
      </c>
      <c r="P34" t="s">
        <v>33</v>
      </c>
      <c r="Q34" t="s">
        <v>33</v>
      </c>
      <c r="R34" t="s">
        <v>33</v>
      </c>
      <c r="S34" t="s">
        <v>33</v>
      </c>
      <c r="T34" t="s">
        <v>33</v>
      </c>
      <c r="U34">
        <v>0</v>
      </c>
      <c r="V34">
        <v>2.75</v>
      </c>
      <c r="W34" s="1">
        <v>26207</v>
      </c>
      <c r="X34" s="2">
        <f t="shared" ca="1" si="0"/>
        <v>18364</v>
      </c>
      <c r="Y34" s="2">
        <f t="shared" ca="1" si="1"/>
        <v>50.277891854893909</v>
      </c>
      <c r="Z34" s="3" t="str">
        <f t="shared" ca="1" si="2"/>
        <v>50 years 3 months 11 days</v>
      </c>
      <c r="AA34">
        <v>18</v>
      </c>
      <c r="AB34">
        <v>4</v>
      </c>
    </row>
    <row r="35" spans="1:28" x14ac:dyDescent="0.3">
      <c r="A35" t="s">
        <v>84</v>
      </c>
      <c r="B35" t="s">
        <v>37</v>
      </c>
      <c r="C35" t="s">
        <v>70</v>
      </c>
      <c r="D35" t="s">
        <v>60</v>
      </c>
      <c r="E35" t="s">
        <v>32</v>
      </c>
      <c r="F35" t="s">
        <v>32</v>
      </c>
      <c r="G35" t="s">
        <v>33</v>
      </c>
      <c r="H35" t="s">
        <v>33</v>
      </c>
      <c r="I35" t="s">
        <v>32</v>
      </c>
      <c r="J35" t="s">
        <v>33</v>
      </c>
      <c r="K35" t="s">
        <v>32</v>
      </c>
      <c r="L35" t="s">
        <v>32</v>
      </c>
      <c r="M35" t="s">
        <v>33</v>
      </c>
      <c r="N35" t="s">
        <v>33</v>
      </c>
      <c r="O35" t="s">
        <v>34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>
        <v>0</v>
      </c>
      <c r="V35">
        <v>8.5</v>
      </c>
      <c r="W35" s="1">
        <v>27015</v>
      </c>
      <c r="X35" s="2">
        <f t="shared" ca="1" si="0"/>
        <v>17556</v>
      </c>
      <c r="Y35" s="2">
        <f t="shared" ca="1" si="1"/>
        <v>48.06570841889117</v>
      </c>
      <c r="Z35" s="3" t="str">
        <f t="shared" ca="1" si="2"/>
        <v>48 years 0 months 24 days</v>
      </c>
      <c r="AA35">
        <v>12</v>
      </c>
      <c r="AB35">
        <v>4.5</v>
      </c>
    </row>
    <row r="36" spans="1:28" x14ac:dyDescent="0.3">
      <c r="A36" t="s">
        <v>87</v>
      </c>
      <c r="B36" t="s">
        <v>37</v>
      </c>
      <c r="C36" t="s">
        <v>53</v>
      </c>
      <c r="D36" t="s">
        <v>88</v>
      </c>
      <c r="E36" t="s">
        <v>32</v>
      </c>
      <c r="F36" t="s">
        <v>33</v>
      </c>
      <c r="G36" t="s">
        <v>33</v>
      </c>
      <c r="H36" t="s">
        <v>32</v>
      </c>
      <c r="I36" t="s">
        <v>32</v>
      </c>
      <c r="J36" t="s">
        <v>32</v>
      </c>
      <c r="K36" t="s">
        <v>32</v>
      </c>
      <c r="L36" t="s">
        <v>32</v>
      </c>
      <c r="M36" t="s">
        <v>32</v>
      </c>
      <c r="N36" t="s">
        <v>33</v>
      </c>
      <c r="O36" t="s">
        <v>34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>
        <v>0</v>
      </c>
      <c r="V36">
        <v>2</v>
      </c>
      <c r="W36" s="1">
        <v>26207</v>
      </c>
      <c r="X36" s="2">
        <f t="shared" ca="1" si="0"/>
        <v>18364</v>
      </c>
      <c r="Y36" s="2">
        <f t="shared" ca="1" si="1"/>
        <v>50.277891854893909</v>
      </c>
      <c r="Z36" s="3" t="str">
        <f t="shared" ca="1" si="2"/>
        <v>50 years 3 months 11 days</v>
      </c>
      <c r="AA36">
        <v>51</v>
      </c>
      <c r="AB36">
        <v>4.5</v>
      </c>
    </row>
    <row r="37" spans="1:28" x14ac:dyDescent="0.3">
      <c r="A37" t="s">
        <v>92</v>
      </c>
      <c r="B37" t="s">
        <v>37</v>
      </c>
      <c r="C37" t="s">
        <v>53</v>
      </c>
      <c r="D37" t="s">
        <v>93</v>
      </c>
      <c r="E37" t="s">
        <v>33</v>
      </c>
      <c r="F37" t="s">
        <v>32</v>
      </c>
      <c r="G37" t="s">
        <v>32</v>
      </c>
      <c r="H37" t="s">
        <v>33</v>
      </c>
      <c r="I37" t="s">
        <v>32</v>
      </c>
      <c r="J37" t="s">
        <v>32</v>
      </c>
      <c r="K37" t="s">
        <v>32</v>
      </c>
      <c r="L37" t="s">
        <v>32</v>
      </c>
      <c r="M37" t="s">
        <v>33</v>
      </c>
      <c r="N37" t="s">
        <v>32</v>
      </c>
      <c r="O37" t="s">
        <v>44</v>
      </c>
      <c r="P37" t="s">
        <v>32</v>
      </c>
      <c r="Q37" t="s">
        <v>33</v>
      </c>
      <c r="R37" t="s">
        <v>33</v>
      </c>
      <c r="S37" t="s">
        <v>33</v>
      </c>
      <c r="T37" t="s">
        <v>33</v>
      </c>
      <c r="U37">
        <v>38</v>
      </c>
      <c r="V37">
        <v>2.5</v>
      </c>
      <c r="W37" s="1">
        <v>41787</v>
      </c>
      <c r="X37" s="2">
        <f t="shared" ca="1" si="0"/>
        <v>2784</v>
      </c>
      <c r="Y37" s="2">
        <f t="shared" ca="1" si="1"/>
        <v>7.6221765913757702</v>
      </c>
      <c r="Z37" s="3" t="str">
        <f t="shared" ca="1" si="2"/>
        <v>7 years 7 months 15 days</v>
      </c>
      <c r="AA37">
        <v>10</v>
      </c>
      <c r="AB37">
        <v>4.5</v>
      </c>
    </row>
    <row r="38" spans="1:28" x14ac:dyDescent="0.3">
      <c r="A38" t="s">
        <v>96</v>
      </c>
      <c r="B38" t="s">
        <v>37</v>
      </c>
      <c r="C38" t="s">
        <v>38</v>
      </c>
      <c r="D38" t="s">
        <v>56</v>
      </c>
      <c r="E38" t="s">
        <v>33</v>
      </c>
      <c r="F38" t="s">
        <v>32</v>
      </c>
      <c r="G38" t="s">
        <v>32</v>
      </c>
      <c r="H38" t="s">
        <v>32</v>
      </c>
      <c r="I38" t="s">
        <v>33</v>
      </c>
      <c r="J38" t="s">
        <v>33</v>
      </c>
      <c r="K38" t="s">
        <v>32</v>
      </c>
      <c r="L38" t="s">
        <v>32</v>
      </c>
      <c r="M38" t="s">
        <v>33</v>
      </c>
      <c r="N38" t="s">
        <v>33</v>
      </c>
      <c r="O38" t="s">
        <v>44</v>
      </c>
      <c r="P38" t="s">
        <v>32</v>
      </c>
      <c r="Q38" t="s">
        <v>33</v>
      </c>
      <c r="R38" t="s">
        <v>33</v>
      </c>
      <c r="S38" t="s">
        <v>33</v>
      </c>
      <c r="T38" t="s">
        <v>33</v>
      </c>
      <c r="U38">
        <v>44</v>
      </c>
      <c r="V38">
        <v>2.5</v>
      </c>
      <c r="W38" s="1">
        <v>27409</v>
      </c>
      <c r="X38" s="2">
        <f t="shared" ca="1" si="0"/>
        <v>17162</v>
      </c>
      <c r="Y38" s="2">
        <f t="shared" ca="1" si="1"/>
        <v>46.986995208761122</v>
      </c>
      <c r="Z38" s="3" t="str">
        <f t="shared" ca="1" si="2"/>
        <v>46 years 11 months 26 days</v>
      </c>
      <c r="AA38">
        <v>5</v>
      </c>
      <c r="AB38">
        <v>4.5</v>
      </c>
    </row>
    <row r="39" spans="1:28" x14ac:dyDescent="0.3">
      <c r="A39" t="s">
        <v>98</v>
      </c>
      <c r="B39" t="s">
        <v>37</v>
      </c>
      <c r="C39" t="s">
        <v>46</v>
      </c>
      <c r="D39" t="s">
        <v>99</v>
      </c>
      <c r="E39" t="s">
        <v>33</v>
      </c>
      <c r="F39" t="s">
        <v>32</v>
      </c>
      <c r="G39" t="s">
        <v>32</v>
      </c>
      <c r="H39" t="s">
        <v>32</v>
      </c>
      <c r="I39" t="s">
        <v>33</v>
      </c>
      <c r="J39" t="s">
        <v>32</v>
      </c>
      <c r="K39" t="s">
        <v>32</v>
      </c>
      <c r="L39" t="s">
        <v>33</v>
      </c>
      <c r="M39" t="s">
        <v>33</v>
      </c>
      <c r="N39" t="s">
        <v>32</v>
      </c>
      <c r="O39" t="s">
        <v>44</v>
      </c>
      <c r="P39" t="s">
        <v>32</v>
      </c>
      <c r="Q39" t="s">
        <v>33</v>
      </c>
      <c r="R39" t="s">
        <v>33</v>
      </c>
      <c r="S39" t="s">
        <v>33</v>
      </c>
      <c r="T39" t="s">
        <v>33</v>
      </c>
      <c r="U39">
        <v>40</v>
      </c>
      <c r="V39">
        <v>11</v>
      </c>
      <c r="W39" s="1">
        <v>33802</v>
      </c>
      <c r="X39" s="2">
        <f t="shared" ca="1" si="0"/>
        <v>10769</v>
      </c>
      <c r="Y39" s="2">
        <f t="shared" ca="1" si="1"/>
        <v>29.4839151266256</v>
      </c>
      <c r="Z39" s="3" t="str">
        <f t="shared" ca="1" si="2"/>
        <v>29 years 5 months 25 days</v>
      </c>
      <c r="AA39">
        <v>7</v>
      </c>
      <c r="AB39">
        <v>4.5</v>
      </c>
    </row>
    <row r="40" spans="1:28" x14ac:dyDescent="0.3">
      <c r="A40" t="s">
        <v>104</v>
      </c>
      <c r="B40" t="s">
        <v>37</v>
      </c>
      <c r="C40" t="s">
        <v>53</v>
      </c>
      <c r="D40" t="s">
        <v>102</v>
      </c>
      <c r="E40" t="s">
        <v>32</v>
      </c>
      <c r="F40" t="s">
        <v>32</v>
      </c>
      <c r="G40" t="s">
        <v>32</v>
      </c>
      <c r="H40" t="s">
        <v>33</v>
      </c>
      <c r="I40" t="s">
        <v>32</v>
      </c>
      <c r="J40" t="s">
        <v>32</v>
      </c>
      <c r="K40" t="s">
        <v>32</v>
      </c>
      <c r="L40" t="s">
        <v>32</v>
      </c>
      <c r="M40" t="s">
        <v>33</v>
      </c>
      <c r="N40" t="s">
        <v>32</v>
      </c>
      <c r="O40" t="s">
        <v>105</v>
      </c>
      <c r="P40" t="s">
        <v>33</v>
      </c>
      <c r="Q40" t="s">
        <v>33</v>
      </c>
      <c r="R40" t="s">
        <v>32</v>
      </c>
      <c r="S40" t="s">
        <v>32</v>
      </c>
      <c r="T40" t="s">
        <v>32</v>
      </c>
      <c r="U40">
        <v>35</v>
      </c>
      <c r="V40">
        <v>1</v>
      </c>
      <c r="W40" s="1">
        <v>35339</v>
      </c>
      <c r="X40" s="2">
        <f t="shared" ca="1" si="0"/>
        <v>9232</v>
      </c>
      <c r="Y40" s="2">
        <f t="shared" ca="1" si="1"/>
        <v>25.27583846680356</v>
      </c>
      <c r="Z40" s="3" t="str">
        <f t="shared" ca="1" si="2"/>
        <v>25 years 3 months 10 days</v>
      </c>
      <c r="AA40">
        <v>36</v>
      </c>
      <c r="AB40">
        <v>3.5</v>
      </c>
    </row>
    <row r="41" spans="1:28" x14ac:dyDescent="0.3">
      <c r="A41" t="s">
        <v>106</v>
      </c>
      <c r="B41" t="s">
        <v>37</v>
      </c>
      <c r="C41" t="s">
        <v>70</v>
      </c>
      <c r="D41" t="s">
        <v>88</v>
      </c>
      <c r="E41" t="s">
        <v>32</v>
      </c>
      <c r="F41" t="s">
        <v>33</v>
      </c>
      <c r="G41" t="s">
        <v>33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33</v>
      </c>
      <c r="N41" t="s">
        <v>32</v>
      </c>
      <c r="O41" t="s">
        <v>34</v>
      </c>
      <c r="P41" t="s">
        <v>33</v>
      </c>
      <c r="Q41" t="s">
        <v>33</v>
      </c>
      <c r="R41" t="s">
        <v>33</v>
      </c>
      <c r="S41" t="s">
        <v>33</v>
      </c>
      <c r="T41" t="s">
        <v>33</v>
      </c>
      <c r="U41">
        <v>0</v>
      </c>
      <c r="V41">
        <v>1.5</v>
      </c>
      <c r="W41" s="1">
        <v>37034</v>
      </c>
      <c r="X41" s="2">
        <f t="shared" ca="1" si="0"/>
        <v>7537</v>
      </c>
      <c r="Y41" s="2">
        <f t="shared" ca="1" si="1"/>
        <v>20.635181382614647</v>
      </c>
      <c r="Z41" s="3" t="str">
        <f t="shared" ca="1" si="2"/>
        <v>20 years 7 months 19 days</v>
      </c>
      <c r="AA41">
        <v>44</v>
      </c>
      <c r="AB41">
        <v>4</v>
      </c>
    </row>
    <row r="42" spans="1:28" x14ac:dyDescent="0.3">
      <c r="A42" t="s">
        <v>107</v>
      </c>
      <c r="B42" t="s">
        <v>37</v>
      </c>
      <c r="C42" t="s">
        <v>53</v>
      </c>
      <c r="D42" t="s">
        <v>62</v>
      </c>
      <c r="E42" t="s">
        <v>32</v>
      </c>
      <c r="F42" t="s">
        <v>32</v>
      </c>
      <c r="G42" t="s">
        <v>33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33</v>
      </c>
      <c r="N42" t="s">
        <v>32</v>
      </c>
      <c r="O42" t="s">
        <v>34</v>
      </c>
      <c r="P42" t="s">
        <v>33</v>
      </c>
      <c r="Q42" t="s">
        <v>33</v>
      </c>
      <c r="R42" t="s">
        <v>33</v>
      </c>
      <c r="S42" t="s">
        <v>33</v>
      </c>
      <c r="T42" t="s">
        <v>33</v>
      </c>
      <c r="U42">
        <v>0</v>
      </c>
      <c r="V42">
        <v>3.25</v>
      </c>
      <c r="W42" s="1">
        <v>36316</v>
      </c>
      <c r="X42" s="2">
        <f t="shared" ca="1" si="0"/>
        <v>8255</v>
      </c>
      <c r="Y42" s="2">
        <f t="shared" ca="1" si="1"/>
        <v>22.600958247775495</v>
      </c>
      <c r="Z42" s="3" t="str">
        <f t="shared" ca="1" si="2"/>
        <v>22 years 7 months 7 days</v>
      </c>
      <c r="AA42">
        <v>28</v>
      </c>
      <c r="AB42">
        <v>4</v>
      </c>
    </row>
    <row r="43" spans="1:28" x14ac:dyDescent="0.3">
      <c r="A43" t="s">
        <v>110</v>
      </c>
      <c r="B43" t="s">
        <v>37</v>
      </c>
      <c r="C43" t="s">
        <v>38</v>
      </c>
      <c r="D43" t="s">
        <v>62</v>
      </c>
      <c r="E43" t="s">
        <v>32</v>
      </c>
      <c r="F43" t="s">
        <v>32</v>
      </c>
      <c r="G43" t="s">
        <v>33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33</v>
      </c>
      <c r="N43" t="s">
        <v>32</v>
      </c>
      <c r="O43" t="s">
        <v>34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>
        <v>32</v>
      </c>
      <c r="V43">
        <v>4.75</v>
      </c>
      <c r="W43" s="1">
        <v>26207</v>
      </c>
      <c r="X43" s="2">
        <f t="shared" ca="1" si="0"/>
        <v>18364</v>
      </c>
      <c r="Y43" s="2">
        <f t="shared" ca="1" si="1"/>
        <v>50.277891854893909</v>
      </c>
      <c r="Z43" s="3" t="str">
        <f t="shared" ca="1" si="2"/>
        <v>50 years 3 months 11 days</v>
      </c>
      <c r="AA43">
        <v>38</v>
      </c>
      <c r="AB43">
        <v>3.5</v>
      </c>
    </row>
    <row r="44" spans="1:28" x14ac:dyDescent="0.3">
      <c r="A44" t="s">
        <v>111</v>
      </c>
      <c r="B44" t="s">
        <v>37</v>
      </c>
      <c r="C44" t="s">
        <v>38</v>
      </c>
      <c r="D44" t="s">
        <v>62</v>
      </c>
      <c r="E44" t="s">
        <v>32</v>
      </c>
      <c r="F44" t="s">
        <v>32</v>
      </c>
      <c r="G44" t="s">
        <v>33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34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>
        <v>0</v>
      </c>
      <c r="V44">
        <v>10</v>
      </c>
      <c r="W44" s="1">
        <v>27576</v>
      </c>
      <c r="X44" s="2">
        <f t="shared" ca="1" si="0"/>
        <v>16995</v>
      </c>
      <c r="Y44" s="2">
        <f t="shared" ca="1" si="1"/>
        <v>46.529774127310063</v>
      </c>
      <c r="Z44" s="3" t="str">
        <f t="shared" ca="1" si="2"/>
        <v>46 years 6 months 12 days</v>
      </c>
      <c r="AA44">
        <v>30</v>
      </c>
      <c r="AB44">
        <v>4</v>
      </c>
    </row>
    <row r="45" spans="1:28" x14ac:dyDescent="0.3">
      <c r="A45" t="s">
        <v>114</v>
      </c>
      <c r="B45" t="s">
        <v>37</v>
      </c>
      <c r="C45" t="s">
        <v>53</v>
      </c>
      <c r="D45" t="s">
        <v>62</v>
      </c>
      <c r="E45" t="s">
        <v>32</v>
      </c>
      <c r="F45" t="s">
        <v>32</v>
      </c>
      <c r="G45" t="s">
        <v>33</v>
      </c>
      <c r="H45" t="s">
        <v>32</v>
      </c>
      <c r="I45" t="s">
        <v>32</v>
      </c>
      <c r="J45" t="s">
        <v>32</v>
      </c>
      <c r="K45" t="s">
        <v>32</v>
      </c>
      <c r="L45" t="s">
        <v>32</v>
      </c>
      <c r="M45" t="s">
        <v>33</v>
      </c>
      <c r="N45" t="s">
        <v>32</v>
      </c>
      <c r="O45" t="s">
        <v>34</v>
      </c>
      <c r="P45" t="s">
        <v>33</v>
      </c>
      <c r="Q45" t="s">
        <v>33</v>
      </c>
      <c r="R45" t="s">
        <v>33</v>
      </c>
      <c r="S45" t="s">
        <v>33</v>
      </c>
      <c r="T45" t="s">
        <v>33</v>
      </c>
      <c r="U45">
        <v>0</v>
      </c>
      <c r="V45">
        <v>6.25</v>
      </c>
      <c r="W45" s="1">
        <v>41249</v>
      </c>
      <c r="X45" s="2">
        <f t="shared" ca="1" si="0"/>
        <v>3322</v>
      </c>
      <c r="Y45" s="2">
        <f t="shared" ca="1" si="1"/>
        <v>9.0951403148528414</v>
      </c>
      <c r="Z45" s="3" t="str">
        <f t="shared" ca="1" si="2"/>
        <v>9 years 1 months 3 days</v>
      </c>
      <c r="AA45">
        <v>34</v>
      </c>
      <c r="AB45">
        <v>4.5</v>
      </c>
    </row>
    <row r="46" spans="1:28" x14ac:dyDescent="0.3">
      <c r="A46" t="s">
        <v>115</v>
      </c>
      <c r="B46" t="s">
        <v>37</v>
      </c>
      <c r="C46" t="s">
        <v>78</v>
      </c>
      <c r="D46" t="s">
        <v>62</v>
      </c>
      <c r="E46" t="s">
        <v>32</v>
      </c>
      <c r="F46" t="s">
        <v>32</v>
      </c>
      <c r="G46" t="s">
        <v>33</v>
      </c>
      <c r="H46" t="s">
        <v>32</v>
      </c>
      <c r="I46" t="s">
        <v>32</v>
      </c>
      <c r="J46" t="s">
        <v>32</v>
      </c>
      <c r="K46" t="s">
        <v>32</v>
      </c>
      <c r="L46" t="s">
        <v>32</v>
      </c>
      <c r="M46" t="s">
        <v>32</v>
      </c>
      <c r="N46" t="s">
        <v>32</v>
      </c>
      <c r="O46" t="s">
        <v>34</v>
      </c>
      <c r="P46" t="s">
        <v>33</v>
      </c>
      <c r="Q46" t="s">
        <v>33</v>
      </c>
      <c r="R46" t="s">
        <v>33</v>
      </c>
      <c r="S46" t="s">
        <v>33</v>
      </c>
      <c r="T46" t="s">
        <v>33</v>
      </c>
      <c r="U46">
        <v>0</v>
      </c>
      <c r="V46">
        <v>20</v>
      </c>
      <c r="W46" s="1">
        <v>26207</v>
      </c>
      <c r="X46" s="2">
        <f t="shared" ca="1" si="0"/>
        <v>18364</v>
      </c>
      <c r="Y46" s="2">
        <f t="shared" ca="1" si="1"/>
        <v>50.277891854893909</v>
      </c>
      <c r="Z46" s="3" t="str">
        <f t="shared" ca="1" si="2"/>
        <v>50 years 3 months 11 days</v>
      </c>
      <c r="AA46">
        <v>48</v>
      </c>
      <c r="AB46">
        <v>4</v>
      </c>
    </row>
    <row r="47" spans="1:28" x14ac:dyDescent="0.3">
      <c r="A47" t="s">
        <v>116</v>
      </c>
      <c r="B47" t="s">
        <v>37</v>
      </c>
      <c r="C47" t="s">
        <v>38</v>
      </c>
      <c r="D47" t="s">
        <v>62</v>
      </c>
      <c r="E47" t="s">
        <v>32</v>
      </c>
      <c r="F47" t="s">
        <v>32</v>
      </c>
      <c r="G47" t="s">
        <v>33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32</v>
      </c>
      <c r="N47" t="s">
        <v>33</v>
      </c>
      <c r="O47" t="s">
        <v>34</v>
      </c>
      <c r="P47" t="s">
        <v>33</v>
      </c>
      <c r="Q47" t="s">
        <v>33</v>
      </c>
      <c r="R47" t="s">
        <v>33</v>
      </c>
      <c r="S47" t="s">
        <v>33</v>
      </c>
      <c r="T47" t="s">
        <v>33</v>
      </c>
      <c r="U47">
        <v>0</v>
      </c>
      <c r="V47">
        <v>20.75</v>
      </c>
      <c r="W47" s="1">
        <v>27409</v>
      </c>
      <c r="X47" s="2">
        <f t="shared" ca="1" si="0"/>
        <v>17162</v>
      </c>
      <c r="Y47" s="2">
        <f t="shared" ca="1" si="1"/>
        <v>46.986995208761122</v>
      </c>
      <c r="Z47" s="3" t="str">
        <f t="shared" ca="1" si="2"/>
        <v>46 years 11 months 26 days</v>
      </c>
      <c r="AA47">
        <v>52</v>
      </c>
      <c r="AB47">
        <v>4</v>
      </c>
    </row>
  </sheetData>
  <sortState xmlns:xlrd2="http://schemas.microsoft.com/office/spreadsheetml/2017/richdata2" ref="A2:AB47">
    <sortCondition ref="B2:B47"/>
    <sortCondition ref="A2:A47"/>
    <sortCondition descending="1" ref="V2:V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ride information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Lynne Passanisi</dc:creator>
  <cp:keywords/>
  <dc:description/>
  <cp:lastModifiedBy>Cassandra Brown</cp:lastModifiedBy>
  <cp:revision/>
  <dcterms:created xsi:type="dcterms:W3CDTF">2018-09-03T19:43:03Z</dcterms:created>
  <dcterms:modified xsi:type="dcterms:W3CDTF">2022-01-11T01:37:01Z</dcterms:modified>
  <cp:category/>
  <cp:contentStatus/>
</cp:coreProperties>
</file>